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2"/>
  <workbookPr/>
  <mc:AlternateContent xmlns:mc="http://schemas.openxmlformats.org/markup-compatibility/2006">
    <mc:Choice Requires="x15">
      <x15ac:absPath xmlns:x15ac="http://schemas.microsoft.com/office/spreadsheetml/2010/11/ac" url="https://browardcountyschools-my.sharepoint.com/personal/p00101776_browardschools_com/Documents/ESOL/ESOL Monthly Report/2020-21/"/>
    </mc:Choice>
  </mc:AlternateContent>
  <xr:revisionPtr revIDLastSave="0" documentId="8_{88159689-DA66-40BC-93E4-FF108D7B1589}" xr6:coauthVersionLast="46" xr6:coauthVersionMax="46" xr10:uidLastSave="{00000000-0000-0000-0000-000000000000}"/>
  <bookViews>
    <workbookView xWindow="-108" yWindow="-108" windowWidth="23256" windowHeight="12720" tabRatio="770" xr2:uid="{00000000-000D-0000-FFFF-FFFF00000000}"/>
  </bookViews>
  <sheets>
    <sheet name="Home" sheetId="41" r:id="rId1"/>
    <sheet name="Summary" sheetId="47" r:id="rId2"/>
    <sheet name="Graphs" sheetId="46" r:id="rId3"/>
    <sheet name="Three Year Trend" sheetId="45" state="hidden" r:id="rId4"/>
    <sheet name="All Languages" sheetId="39" r:id="rId5"/>
    <sheet name="All Schools Most Freq Langs" sheetId="48" r:id="rId6"/>
    <sheet name="ELL Enroll " sheetId="26" r:id="rId7"/>
    <sheet name="ELL Enroll School Grade Level" sheetId="24" r:id="rId8"/>
    <sheet name="ELL Enroll Most Freq Langs" sheetId="25" r:id="rId9"/>
    <sheet name="ELL Country" sheetId="10" r:id="rId10"/>
    <sheet name="ELL Language" sheetId="11" r:id="rId11"/>
    <sheet name="ELL Long-Term" sheetId="50" r:id="rId12"/>
    <sheet name="ELL Social Distance" sheetId="49" r:id="rId13"/>
    <sheet name="ELL by ESE Status" sheetId="42" r:id="rId14"/>
    <sheet name="Foreign Born Enrollment" sheetId="29" r:id="rId15"/>
    <sheet name="Foreign Born School Grade Level" sheetId="27" r:id="rId16"/>
    <sheet name="Foreign Born Most Freq Langs" sheetId="28" r:id="rId17"/>
    <sheet name="Foreign Born Country" sheetId="13" r:id="rId18"/>
    <sheet name="Foreign Born Language" sheetId="14" r:id="rId19"/>
    <sheet name="RI Current Year Enrollment" sheetId="32" r:id="rId20"/>
    <sheet name="RI Current Year Grade Level" sheetId="33" r:id="rId21"/>
    <sheet name="RI Current Year Most Freq Lang" sheetId="31" r:id="rId22"/>
    <sheet name="RI Current Year Country" sheetId="16" r:id="rId23"/>
    <sheet name="RI Current Year Language" sheetId="18" r:id="rId24"/>
    <sheet name="RI Current Year Month" sheetId="19" r:id="rId25"/>
    <sheet name="RI 3 academ Enrollment" sheetId="34" r:id="rId26"/>
    <sheet name="RI 3 academ School Grade Level" sheetId="9" r:id="rId27"/>
    <sheet name="RI 3 academ Most Freq Lang" sheetId="36" r:id="rId28"/>
    <sheet name="RI 3 academ years country" sheetId="20" r:id="rId29"/>
    <sheet name="RI 3 academ years language" sheetId="21" r:id="rId30"/>
    <sheet name="RI 3 academ years by year" sheetId="22" r:id="rId31"/>
  </sheets>
  <definedNames>
    <definedName name="_xlnm._FilterDatabase" localSheetId="4" hidden="1">'All Languages'!$A$4:$P$153</definedName>
    <definedName name="_xlnm._FilterDatabase" localSheetId="5" hidden="1">'All Schools Most Freq Langs'!$A$4:$L$334</definedName>
    <definedName name="_xlnm._FilterDatabase" localSheetId="13" hidden="1">'ELL by ESE Status'!$A$4:$W$316</definedName>
    <definedName name="_xlnm._FilterDatabase" localSheetId="9" hidden="1">'ELL Country'!$A$4:$O$4</definedName>
    <definedName name="_xlnm._FilterDatabase" localSheetId="6" hidden="1">'ELL Enroll '!$A$4:$F$334</definedName>
    <definedName name="_xlnm._FilterDatabase" localSheetId="8" hidden="1">'ELL Enroll Most Freq Langs'!$A$4:$M$317</definedName>
    <definedName name="_xlnm._FilterDatabase" localSheetId="7" hidden="1">'ELL Enroll School Grade Level'!$A$4:$Q$316</definedName>
    <definedName name="_xlnm._FilterDatabase" localSheetId="10" hidden="1">'ELL Language'!$A$4:$O$108</definedName>
    <definedName name="_xlnm._FilterDatabase" localSheetId="11" hidden="1">'ELL Long-Term'!$C$4:$J$317</definedName>
    <definedName name="_xlnm._FilterDatabase" localSheetId="12" hidden="1">'ELL Social Distance'!$D$4:$F$317</definedName>
    <definedName name="_xlnm._FilterDatabase" localSheetId="17" hidden="1">'Foreign Born Country'!$A$4:$P$174</definedName>
    <definedName name="_xlnm._FilterDatabase" localSheetId="14" hidden="1">'Foreign Born Enrollment'!$A$4:$E$334</definedName>
    <definedName name="_xlnm._FilterDatabase" localSheetId="18" hidden="1">'Foreign Born Language'!$A$4:$P$115</definedName>
    <definedName name="_xlnm._FilterDatabase" localSheetId="16" hidden="1">'Foreign Born Most Freq Langs'!$A$4:$M$329</definedName>
    <definedName name="_xlnm._FilterDatabase" localSheetId="15" hidden="1">'Foreign Born School Grade Level'!$A$4:$R$329</definedName>
    <definedName name="_xlnm._FilterDatabase" localSheetId="25" hidden="1">'RI 3 academ Enrollment'!$A$5:$E$335</definedName>
    <definedName name="_xlnm._FilterDatabase" localSheetId="27" hidden="1">'RI 3 academ Most Freq Lang'!$A$5:$M$319</definedName>
    <definedName name="_xlnm._FilterDatabase" localSheetId="26" hidden="1">'RI 3 academ School Grade Level'!$A$5:$Q$319</definedName>
    <definedName name="_xlnm._FilterDatabase" localSheetId="30" hidden="1">'RI 3 academ years by year'!$A$4:$O$4</definedName>
    <definedName name="_xlnm._FilterDatabase" localSheetId="28" hidden="1">'RI 3 academ years country'!$A$4:$O$136</definedName>
    <definedName name="_xlnm._FilterDatabase" localSheetId="29" hidden="1">'RI 3 academ years language'!$A$4:$O$92</definedName>
    <definedName name="_xlnm._FilterDatabase" localSheetId="22" hidden="1">'RI Current Year Country'!$A$4:$O$4</definedName>
    <definedName name="_xlnm._FilterDatabase" localSheetId="19" hidden="1">'RI Current Year Enrollment'!$A$5:$E$335</definedName>
    <definedName name="_xlnm._FilterDatabase" localSheetId="20" hidden="1">'RI Current Year Grade Level'!$A$5:$Q$284</definedName>
    <definedName name="_xlnm._FilterDatabase" localSheetId="23" hidden="1">'RI Current Year Language'!$A$4:$O$4</definedName>
    <definedName name="_xlnm._FilterDatabase" localSheetId="24" hidden="1">'RI Current Year Month'!$A$4:$O$4</definedName>
    <definedName name="_xlnm._FilterDatabase" localSheetId="21" hidden="1">'RI Current Year Most Freq Lang'!$A$4:$M$286</definedName>
    <definedName name="OLE_LINK1" localSheetId="26">'RI 3 academ School Grade Level'!$B$6</definedName>
    <definedName name="_xlnm.Print_Area" localSheetId="4">'All Languages'!$A$1:$P$155</definedName>
    <definedName name="_xlnm.Print_Area" localSheetId="5">'All Schools Most Freq Langs'!$A$1:$L$336</definedName>
    <definedName name="_xlnm.Print_Area" localSheetId="13">'ELL by ESE Status'!$A$1:$V$318</definedName>
    <definedName name="_xlnm.Print_Area" localSheetId="9">'ELL Country'!$A$1:$O$138</definedName>
    <definedName name="_xlnm.Print_Area" localSheetId="6">'ELL Enroll '!$A$1:$F$336</definedName>
    <definedName name="_xlnm.Print_Area" localSheetId="8">'ELL Enroll Most Freq Langs'!$A$1:$M$318</definedName>
    <definedName name="_xlnm.Print_Area" localSheetId="7">'ELL Enroll School Grade Level'!$A$1:$P$318</definedName>
    <definedName name="_xlnm.Print_Area" localSheetId="10">'ELL Language'!$A$1:$O$110</definedName>
    <definedName name="_xlnm.Print_Area" localSheetId="11">'ELL Long-Term'!$C$1:$J$319</definedName>
    <definedName name="_xlnm.Print_Area" localSheetId="12">'ELL Social Distance'!$D$1:$F$318</definedName>
    <definedName name="_xlnm.Print_Area" localSheetId="17">'Foreign Born Country'!$A$1:$P$176</definedName>
    <definedName name="_xlnm.Print_Area" localSheetId="14">'Foreign Born Enrollment'!$A$1:$E$336</definedName>
    <definedName name="_xlnm.Print_Area" localSheetId="18">'Foreign Born Language'!$A$1:$P$117</definedName>
    <definedName name="_xlnm.Print_Area" localSheetId="16">'Foreign Born Most Freq Langs'!$A$1:$L$331</definedName>
    <definedName name="_xlnm.Print_Area" localSheetId="15">'Foreign Born School Grade Level'!$A$1:$Q$331</definedName>
    <definedName name="_xlnm.Print_Area" localSheetId="2">Graphs!$A$5:$N$73</definedName>
    <definedName name="_xlnm.Print_Area" localSheetId="25">'RI 3 academ Enrollment'!$A$1:$E$337</definedName>
    <definedName name="_xlnm.Print_Area" localSheetId="27">'RI 3 academ Most Freq Lang'!$A$1:$L$321</definedName>
    <definedName name="_xlnm.Print_Area" localSheetId="26">'RI 3 academ School Grade Level'!$A$1:$P$321</definedName>
    <definedName name="_xlnm.Print_Area" localSheetId="30">'RI 3 academ years by year'!$A$1:$O$10</definedName>
    <definedName name="_xlnm.Print_Area" localSheetId="28">'RI 3 academ years country'!$A$1:$O$154</definedName>
    <definedName name="_xlnm.Print_Area" localSheetId="29">'RI 3 academ years language'!$A$1:$O$94</definedName>
    <definedName name="_xlnm.Print_Area" localSheetId="22">'RI Current Year Country'!$A$1:$O$103</definedName>
    <definedName name="_xlnm.Print_Area" localSheetId="19">'RI Current Year Enrollment'!$A$1:$E$337</definedName>
    <definedName name="_xlnm.Print_Area" localSheetId="20">'RI Current Year Grade Level'!$A$1:$P$286</definedName>
    <definedName name="_xlnm.Print_Area" localSheetId="23">'RI Current Year Language'!$A$1:$O$46</definedName>
    <definedName name="_xlnm.Print_Area" localSheetId="24">'RI Current Year Month'!$A$1:$O$16</definedName>
    <definedName name="_xlnm.Print_Area" localSheetId="21">'RI Current Year Most Freq Lang'!$A$1:$L$285</definedName>
    <definedName name="_xlnm.Print_Area" localSheetId="1">Summary!$A$1:$O$222</definedName>
    <definedName name="_xlnm.Print_Area" localSheetId="3">'Three Year Trend'!$K$1:$W$68</definedName>
    <definedName name="_xlnm.Print_Titles" localSheetId="4">'All Languages'!$1:$4</definedName>
    <definedName name="_xlnm.Print_Titles" localSheetId="5">'All Schools Most Freq Langs'!$1:$4</definedName>
    <definedName name="_xlnm.Print_Titles" localSheetId="13">'ELL by ESE Status'!$1:$4</definedName>
    <definedName name="_xlnm.Print_Titles" localSheetId="9">'ELL Country'!$1:$4</definedName>
    <definedName name="_xlnm.Print_Titles" localSheetId="6">'ELL Enroll '!$1:$4</definedName>
    <definedName name="_xlnm.Print_Titles" localSheetId="8">'ELL Enroll Most Freq Langs'!$1:$4</definedName>
    <definedName name="_xlnm.Print_Titles" localSheetId="7">'ELL Enroll School Grade Level'!$1:$4</definedName>
    <definedName name="_xlnm.Print_Titles" localSheetId="10">'ELL Language'!$1:$4</definedName>
    <definedName name="_xlnm.Print_Titles" localSheetId="11">'ELL Long-Term'!$1:$4</definedName>
    <definedName name="_xlnm.Print_Titles" localSheetId="12">'ELL Social Distance'!$1:$4</definedName>
    <definedName name="_xlnm.Print_Titles" localSheetId="17">'Foreign Born Country'!$1:$4</definedName>
    <definedName name="_xlnm.Print_Titles" localSheetId="14">'Foreign Born Enrollment'!$1:$4</definedName>
    <definedName name="_xlnm.Print_Titles" localSheetId="18">'Foreign Born Language'!$1:$4</definedName>
    <definedName name="_xlnm.Print_Titles" localSheetId="16">'Foreign Born Most Freq Langs'!$1:$4</definedName>
    <definedName name="_xlnm.Print_Titles" localSheetId="15">'Foreign Born School Grade Level'!$1:$4</definedName>
    <definedName name="_xlnm.Print_Titles" localSheetId="25">'RI 3 academ Enrollment'!$1:$5</definedName>
    <definedName name="_xlnm.Print_Titles" localSheetId="27">'RI 3 academ Most Freq Lang'!$1:$5</definedName>
    <definedName name="_xlnm.Print_Titles" localSheetId="26">'RI 3 academ School Grade Level'!$1:$5</definedName>
    <definedName name="_xlnm.Print_Titles" localSheetId="30">'RI 3 academ years by year'!$1:$4</definedName>
    <definedName name="_xlnm.Print_Titles" localSheetId="28">'RI 3 academ years country'!$1:$4</definedName>
    <definedName name="_xlnm.Print_Titles" localSheetId="29">'RI 3 academ years language'!$1:$4</definedName>
    <definedName name="_xlnm.Print_Titles" localSheetId="22">'RI Current Year Country'!$1:$4</definedName>
    <definedName name="_xlnm.Print_Titles" localSheetId="19">'RI Current Year Enrollment'!$1:$5</definedName>
    <definedName name="_xlnm.Print_Titles" localSheetId="20">'RI Current Year Grade Level'!$1:$5</definedName>
    <definedName name="_xlnm.Print_Titles" localSheetId="23">'RI Current Year Language'!$1:$4</definedName>
    <definedName name="_xlnm.Print_Titles" localSheetId="24">'RI Current Year Month'!$1:$4</definedName>
    <definedName name="_xlnm.Print_Titles" localSheetId="21">'RI Current Year Most Freq Lang'!$1:$4</definedName>
  </definedNames>
  <calcPr calcId="191028" calcCompleted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8" i="29" l="1"/>
  <c r="E329" i="29"/>
  <c r="E330" i="29"/>
  <c r="E331" i="29"/>
  <c r="E332" i="29"/>
  <c r="E333" i="29"/>
  <c r="E334" i="29"/>
  <c r="C322" i="36" l="1"/>
  <c r="D322" i="36"/>
  <c r="E322" i="36"/>
  <c r="F322" i="36"/>
  <c r="G322" i="36"/>
  <c r="H322" i="36"/>
  <c r="I322" i="36"/>
  <c r="J322" i="36"/>
  <c r="K322" i="36"/>
  <c r="L322" i="36"/>
  <c r="P329" i="24" l="1"/>
  <c r="P328" i="24"/>
  <c r="M89" i="47" s="1"/>
  <c r="P327" i="24"/>
  <c r="K89" i="47" s="1"/>
  <c r="P326" i="24"/>
  <c r="I89" i="47" s="1"/>
  <c r="P325" i="24"/>
  <c r="P324" i="24"/>
  <c r="P323" i="24"/>
  <c r="P330" i="24" s="1"/>
  <c r="C99" i="47"/>
  <c r="A99" i="47"/>
  <c r="C89" i="47"/>
  <c r="A89" i="47"/>
  <c r="C94" i="47"/>
  <c r="A94" i="47"/>
  <c r="P331" i="24" l="1"/>
  <c r="G89" i="47" s="1"/>
  <c r="O89" i="47" s="1"/>
  <c r="E99" i="47"/>
  <c r="C100" i="47" s="1"/>
  <c r="K94" i="47"/>
  <c r="G94" i="47"/>
  <c r="G95" i="47" s="1"/>
  <c r="E94" i="47"/>
  <c r="A95" i="47" s="1"/>
  <c r="E89" i="47"/>
  <c r="A90" i="47" s="1"/>
  <c r="I94" i="47" l="1"/>
  <c r="I95" i="47" s="1"/>
  <c r="A100" i="47"/>
  <c r="E100" i="47" s="1"/>
  <c r="C95" i="47"/>
  <c r="E95" i="47" s="1"/>
  <c r="C90" i="47"/>
  <c r="E90" i="47" s="1"/>
  <c r="K90" i="47"/>
  <c r="M90" i="47"/>
  <c r="I90" i="47"/>
  <c r="G90" i="47"/>
  <c r="O90" i="47" s="1"/>
  <c r="K95" i="47"/>
  <c r="M84" i="47"/>
  <c r="K84" i="47"/>
  <c r="I84" i="47"/>
  <c r="G84" i="47"/>
  <c r="E84" i="47"/>
  <c r="C84" i="47"/>
  <c r="A84" i="47"/>
  <c r="F318" i="49"/>
  <c r="J319" i="50"/>
  <c r="I319" i="50"/>
  <c r="H319" i="50"/>
  <c r="G319" i="50"/>
  <c r="F319" i="50"/>
  <c r="E319" i="50"/>
  <c r="D319" i="50"/>
  <c r="C319" i="50"/>
  <c r="F36" i="49"/>
  <c r="F37" i="49"/>
  <c r="F38" i="49"/>
  <c r="F39" i="49"/>
  <c r="F40" i="49"/>
  <c r="F41" i="49"/>
  <c r="F42" i="49"/>
  <c r="F43" i="49"/>
  <c r="F44" i="49"/>
  <c r="F45" i="49"/>
  <c r="F46" i="49"/>
  <c r="F47" i="49"/>
  <c r="F48" i="49"/>
  <c r="F49" i="49"/>
  <c r="F50" i="49"/>
  <c r="F51" i="49"/>
  <c r="F52" i="49"/>
  <c r="F53" i="49"/>
  <c r="F54" i="49"/>
  <c r="F55" i="49"/>
  <c r="F56" i="49"/>
  <c r="F57" i="49"/>
  <c r="F58" i="49"/>
  <c r="F59" i="49"/>
  <c r="F60" i="49"/>
  <c r="F61" i="49"/>
  <c r="F62" i="49"/>
  <c r="F63" i="49"/>
  <c r="F64" i="49"/>
  <c r="F65" i="49"/>
  <c r="F66" i="49"/>
  <c r="F67" i="49"/>
  <c r="F68" i="49"/>
  <c r="F69" i="49"/>
  <c r="F70" i="49"/>
  <c r="F71" i="49"/>
  <c r="F72" i="49"/>
  <c r="F73" i="49"/>
  <c r="F74" i="49"/>
  <c r="F75" i="49"/>
  <c r="F76" i="49"/>
  <c r="F77" i="49"/>
  <c r="F78" i="49"/>
  <c r="F79" i="49"/>
  <c r="F80" i="49"/>
  <c r="F81" i="49"/>
  <c r="F82" i="49"/>
  <c r="F83" i="49"/>
  <c r="F84" i="49"/>
  <c r="F85" i="49"/>
  <c r="F86" i="49"/>
  <c r="F87" i="49"/>
  <c r="F88" i="49"/>
  <c r="F89" i="49"/>
  <c r="F90" i="49"/>
  <c r="F91" i="49"/>
  <c r="F92" i="49"/>
  <c r="F93" i="49"/>
  <c r="F94" i="49"/>
  <c r="F95" i="49"/>
  <c r="F96" i="49"/>
  <c r="F97" i="49"/>
  <c r="F98" i="49"/>
  <c r="F99" i="49"/>
  <c r="F100" i="49"/>
  <c r="F101" i="49"/>
  <c r="F102" i="49"/>
  <c r="F103" i="49"/>
  <c r="F104" i="49"/>
  <c r="F105" i="49"/>
  <c r="F106" i="49"/>
  <c r="F107" i="49"/>
  <c r="F108" i="49"/>
  <c r="F109" i="49"/>
  <c r="F110" i="49"/>
  <c r="F111" i="49"/>
  <c r="F112" i="49"/>
  <c r="F113" i="49"/>
  <c r="F114" i="49"/>
  <c r="F115" i="49"/>
  <c r="F116" i="49"/>
  <c r="F117" i="49"/>
  <c r="F118" i="49"/>
  <c r="F119" i="49"/>
  <c r="F120" i="49"/>
  <c r="F121" i="49"/>
  <c r="F122" i="49"/>
  <c r="F123" i="49"/>
  <c r="F124" i="49"/>
  <c r="F125" i="49"/>
  <c r="F126" i="49"/>
  <c r="F127" i="49"/>
  <c r="F128" i="49"/>
  <c r="F129" i="49"/>
  <c r="F130" i="49"/>
  <c r="F131" i="49"/>
  <c r="F132" i="49"/>
  <c r="F133" i="49"/>
  <c r="F134" i="49"/>
  <c r="F135" i="49"/>
  <c r="F136" i="49"/>
  <c r="F137" i="49"/>
  <c r="F138" i="49"/>
  <c r="F139" i="49"/>
  <c r="F140" i="49"/>
  <c r="F141" i="49"/>
  <c r="F142" i="49"/>
  <c r="F143" i="49"/>
  <c r="F144" i="49"/>
  <c r="F145" i="49"/>
  <c r="F146" i="49"/>
  <c r="F147" i="49"/>
  <c r="F148" i="49"/>
  <c r="F149" i="49"/>
  <c r="F150" i="49"/>
  <c r="F151" i="49"/>
  <c r="F152" i="49"/>
  <c r="F153" i="49"/>
  <c r="F154" i="49"/>
  <c r="F155" i="49"/>
  <c r="F156" i="49"/>
  <c r="F157" i="49"/>
  <c r="F158" i="49"/>
  <c r="F159" i="49"/>
  <c r="F160" i="49"/>
  <c r="F161" i="49"/>
  <c r="F162" i="49"/>
  <c r="F163" i="49"/>
  <c r="F164" i="49"/>
  <c r="F165" i="49"/>
  <c r="F166" i="49"/>
  <c r="F167" i="49"/>
  <c r="F168" i="49"/>
  <c r="F169" i="49"/>
  <c r="F170" i="49"/>
  <c r="F171" i="49"/>
  <c r="F172" i="49"/>
  <c r="F173" i="49"/>
  <c r="F174" i="49"/>
  <c r="F175" i="49"/>
  <c r="F176" i="49"/>
  <c r="F177" i="49"/>
  <c r="F178" i="49"/>
  <c r="F179" i="49"/>
  <c r="F180" i="49"/>
  <c r="F181" i="49"/>
  <c r="F182" i="49"/>
  <c r="F183" i="49"/>
  <c r="F184" i="49"/>
  <c r="F185" i="49"/>
  <c r="F186" i="49"/>
  <c r="F187" i="49"/>
  <c r="F188" i="49"/>
  <c r="F189" i="49"/>
  <c r="F190" i="49"/>
  <c r="F191" i="49"/>
  <c r="F192" i="49"/>
  <c r="F193" i="49"/>
  <c r="F194" i="49"/>
  <c r="F195" i="49"/>
  <c r="F196" i="49"/>
  <c r="F197" i="49"/>
  <c r="F198" i="49"/>
  <c r="F199" i="49"/>
  <c r="F200" i="49"/>
  <c r="F201" i="49"/>
  <c r="F202" i="49"/>
  <c r="F203" i="49"/>
  <c r="F204" i="49"/>
  <c r="F205" i="49"/>
  <c r="F206" i="49"/>
  <c r="F207" i="49"/>
  <c r="F208" i="49"/>
  <c r="F209" i="49"/>
  <c r="F210" i="49"/>
  <c r="F211" i="49"/>
  <c r="F212" i="49"/>
  <c r="F213" i="49"/>
  <c r="F214" i="49"/>
  <c r="F215" i="49"/>
  <c r="F216" i="49"/>
  <c r="F217" i="49"/>
  <c r="F218" i="49"/>
  <c r="F219" i="49"/>
  <c r="F220" i="49"/>
  <c r="F221" i="49"/>
  <c r="F222" i="49"/>
  <c r="F223" i="49"/>
  <c r="F224" i="49"/>
  <c r="F225" i="49"/>
  <c r="F226" i="49"/>
  <c r="F227" i="49"/>
  <c r="F228" i="49"/>
  <c r="F229" i="49"/>
  <c r="F230" i="49"/>
  <c r="F231" i="49"/>
  <c r="F232" i="49"/>
  <c r="F233" i="49"/>
  <c r="F234" i="49"/>
  <c r="F235" i="49"/>
  <c r="F236" i="49"/>
  <c r="F237" i="49"/>
  <c r="F238" i="49"/>
  <c r="F239" i="49"/>
  <c r="F240" i="49"/>
  <c r="F241" i="49"/>
  <c r="F242" i="49"/>
  <c r="F243" i="49"/>
  <c r="F244" i="49"/>
  <c r="F245" i="49"/>
  <c r="F246" i="49"/>
  <c r="F247" i="49"/>
  <c r="F248" i="49"/>
  <c r="F249" i="49"/>
  <c r="F250" i="49"/>
  <c r="F251" i="49"/>
  <c r="F252" i="49"/>
  <c r="F253" i="49"/>
  <c r="F254" i="49"/>
  <c r="F255" i="49"/>
  <c r="F256" i="49"/>
  <c r="F257" i="49"/>
  <c r="F258" i="49"/>
  <c r="F259" i="49"/>
  <c r="F260" i="49"/>
  <c r="F261" i="49"/>
  <c r="F262" i="49"/>
  <c r="F263" i="49"/>
  <c r="F264" i="49"/>
  <c r="F265" i="49"/>
  <c r="F266" i="49"/>
  <c r="F267" i="49"/>
  <c r="F268" i="49"/>
  <c r="F269" i="49"/>
  <c r="F270" i="49"/>
  <c r="F271" i="49"/>
  <c r="F272" i="49"/>
  <c r="F273" i="49"/>
  <c r="F274" i="49"/>
  <c r="F275" i="49"/>
  <c r="F276" i="49"/>
  <c r="F277" i="49"/>
  <c r="F278" i="49"/>
  <c r="F279" i="49"/>
  <c r="F280" i="49"/>
  <c r="F281" i="49"/>
  <c r="F282" i="49"/>
  <c r="F283" i="49"/>
  <c r="F284" i="49"/>
  <c r="F285" i="49"/>
  <c r="F286" i="49"/>
  <c r="F287" i="49"/>
  <c r="F288" i="49"/>
  <c r="F289" i="49"/>
  <c r="F290" i="49"/>
  <c r="F291" i="49"/>
  <c r="F292" i="49"/>
  <c r="F293" i="49"/>
  <c r="F294" i="49"/>
  <c r="F295" i="49"/>
  <c r="F296" i="49"/>
  <c r="F297" i="49"/>
  <c r="F298" i="49"/>
  <c r="F299" i="49"/>
  <c r="F300" i="49"/>
  <c r="F301" i="49"/>
  <c r="F302" i="49"/>
  <c r="F303" i="49"/>
  <c r="F304" i="49"/>
  <c r="F305" i="49"/>
  <c r="F306" i="49"/>
  <c r="F307" i="49"/>
  <c r="F308" i="49"/>
  <c r="F309" i="49"/>
  <c r="F310" i="49"/>
  <c r="F311" i="49"/>
  <c r="F312" i="49"/>
  <c r="F313" i="49"/>
  <c r="F314" i="49"/>
  <c r="F315" i="49"/>
  <c r="F316" i="49"/>
  <c r="F6" i="49"/>
  <c r="F7" i="49"/>
  <c r="F8" i="49"/>
  <c r="F9" i="49"/>
  <c r="F10" i="49"/>
  <c r="F11" i="49"/>
  <c r="F12" i="49"/>
  <c r="F13" i="49"/>
  <c r="F14" i="49"/>
  <c r="F15" i="49"/>
  <c r="F16" i="49"/>
  <c r="F17" i="49"/>
  <c r="F18" i="49"/>
  <c r="F19" i="49"/>
  <c r="F20" i="49"/>
  <c r="F21" i="49"/>
  <c r="F22" i="49"/>
  <c r="F23" i="49"/>
  <c r="F24" i="49"/>
  <c r="F25" i="49"/>
  <c r="F26" i="49"/>
  <c r="F27" i="49"/>
  <c r="F28" i="49"/>
  <c r="F29" i="49"/>
  <c r="F30" i="49"/>
  <c r="F31" i="49"/>
  <c r="F32" i="49"/>
  <c r="F33" i="49"/>
  <c r="F34" i="49"/>
  <c r="F35" i="49"/>
  <c r="F5" i="49"/>
  <c r="O84" i="47" l="1"/>
  <c r="J12" i="47"/>
  <c r="M85" i="47" l="1"/>
  <c r="E85" i="47"/>
  <c r="A85" i="47"/>
  <c r="K85" i="47"/>
  <c r="I85" i="47"/>
  <c r="G85" i="47"/>
  <c r="C85" i="47"/>
  <c r="J198" i="47"/>
  <c r="G198" i="47"/>
  <c r="D198" i="47"/>
  <c r="A198" i="47"/>
  <c r="A36" i="47"/>
  <c r="K36" i="47"/>
  <c r="O85" i="47" l="1"/>
  <c r="B202" i="45"/>
  <c r="F329" i="26" l="1"/>
  <c r="F330" i="26"/>
  <c r="F331" i="26"/>
  <c r="F332" i="26"/>
  <c r="F333" i="26"/>
  <c r="T310" i="42"/>
  <c r="T311" i="42"/>
  <c r="T312" i="42"/>
  <c r="T313" i="42"/>
  <c r="P310" i="42"/>
  <c r="P311" i="42"/>
  <c r="P312" i="42"/>
  <c r="P313" i="42"/>
  <c r="P314" i="42"/>
  <c r="E331" i="32"/>
  <c r="E332" i="32"/>
  <c r="E333" i="32"/>
  <c r="E325" i="34"/>
  <c r="E326" i="34"/>
  <c r="E327" i="34"/>
  <c r="E328" i="34"/>
  <c r="E329" i="34"/>
  <c r="E330" i="34"/>
  <c r="E331" i="34"/>
  <c r="E332" i="34"/>
  <c r="F5" i="26"/>
  <c r="F6" i="26"/>
  <c r="F7" i="26"/>
  <c r="F8" i="26"/>
  <c r="F9" i="26"/>
  <c r="F10" i="26"/>
  <c r="F11" i="26"/>
  <c r="F12" i="26"/>
  <c r="F13" i="26"/>
  <c r="F14" i="26"/>
  <c r="F15" i="26"/>
  <c r="F16" i="26"/>
  <c r="F17" i="26"/>
  <c r="F18" i="26"/>
  <c r="F19" i="26"/>
  <c r="F20" i="26"/>
  <c r="F21" i="26"/>
  <c r="F22" i="26"/>
  <c r="F23" i="26"/>
  <c r="F24" i="26"/>
  <c r="F25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1" i="26"/>
  <c r="F42" i="26"/>
  <c r="F43" i="26"/>
  <c r="F44" i="26"/>
  <c r="F45" i="26"/>
  <c r="F46" i="26"/>
  <c r="F47" i="26"/>
  <c r="F48" i="26"/>
  <c r="F49" i="26"/>
  <c r="F50" i="26"/>
  <c r="F51" i="26"/>
  <c r="F52" i="26"/>
  <c r="F53" i="26"/>
  <c r="F54" i="26"/>
  <c r="F55" i="26"/>
  <c r="F56" i="26"/>
  <c r="F57" i="26"/>
  <c r="F58" i="26"/>
  <c r="F59" i="26"/>
  <c r="F60" i="26"/>
  <c r="F61" i="26"/>
  <c r="F62" i="26"/>
  <c r="F63" i="26"/>
  <c r="F64" i="26"/>
  <c r="F65" i="26"/>
  <c r="F66" i="26"/>
  <c r="F67" i="26"/>
  <c r="F68" i="26"/>
  <c r="F69" i="26"/>
  <c r="F70" i="26"/>
  <c r="F71" i="26"/>
  <c r="F72" i="26"/>
  <c r="F73" i="26"/>
  <c r="F74" i="26"/>
  <c r="F75" i="26"/>
  <c r="F76" i="26"/>
  <c r="F77" i="26"/>
  <c r="F78" i="26"/>
  <c r="F79" i="26"/>
  <c r="F80" i="26"/>
  <c r="F81" i="26"/>
  <c r="F82" i="26"/>
  <c r="F83" i="26"/>
  <c r="F84" i="26"/>
  <c r="F85" i="26"/>
  <c r="F86" i="26"/>
  <c r="F87" i="26"/>
  <c r="F88" i="26"/>
  <c r="F89" i="26"/>
  <c r="F90" i="26"/>
  <c r="F91" i="26"/>
  <c r="F92" i="26"/>
  <c r="F93" i="26"/>
  <c r="F94" i="26"/>
  <c r="F95" i="26"/>
  <c r="F96" i="26"/>
  <c r="F97" i="26"/>
  <c r="F98" i="26"/>
  <c r="F99" i="26"/>
  <c r="F100" i="26"/>
  <c r="F101" i="26"/>
  <c r="F102" i="26"/>
  <c r="F103" i="26"/>
  <c r="F104" i="26"/>
  <c r="F105" i="26"/>
  <c r="F106" i="26"/>
  <c r="F107" i="26"/>
  <c r="F108" i="26"/>
  <c r="F109" i="26"/>
  <c r="F110" i="26"/>
  <c r="F111" i="26"/>
  <c r="F112" i="26"/>
  <c r="F113" i="26"/>
  <c r="F114" i="26"/>
  <c r="F115" i="26"/>
  <c r="F116" i="26"/>
  <c r="F117" i="26"/>
  <c r="F118" i="26"/>
  <c r="F119" i="26"/>
  <c r="F120" i="26"/>
  <c r="F121" i="26"/>
  <c r="F122" i="26"/>
  <c r="F123" i="26"/>
  <c r="F124" i="26"/>
  <c r="F125" i="26"/>
  <c r="F126" i="26"/>
  <c r="F127" i="26"/>
  <c r="F128" i="26"/>
  <c r="F129" i="26"/>
  <c r="F130" i="26"/>
  <c r="F131" i="26"/>
  <c r="F132" i="26"/>
  <c r="F133" i="26"/>
  <c r="F134" i="26"/>
  <c r="F135" i="26"/>
  <c r="F136" i="26"/>
  <c r="F137" i="26"/>
  <c r="F138" i="26"/>
  <c r="F139" i="26"/>
  <c r="F140" i="26"/>
  <c r="F141" i="26"/>
  <c r="F142" i="26"/>
  <c r="F143" i="26"/>
  <c r="F144" i="26"/>
  <c r="F145" i="26"/>
  <c r="F146" i="26"/>
  <c r="F147" i="26"/>
  <c r="F148" i="26"/>
  <c r="F149" i="26"/>
  <c r="F150" i="26"/>
  <c r="F151" i="26"/>
  <c r="F152" i="26"/>
  <c r="F153" i="26"/>
  <c r="F154" i="26"/>
  <c r="F155" i="26"/>
  <c r="F156" i="26"/>
  <c r="F157" i="26"/>
  <c r="F158" i="26"/>
  <c r="F159" i="26"/>
  <c r="F160" i="26"/>
  <c r="F161" i="26"/>
  <c r="F162" i="26"/>
  <c r="F163" i="26"/>
  <c r="F164" i="26"/>
  <c r="F165" i="26"/>
  <c r="F166" i="26"/>
  <c r="F167" i="26"/>
  <c r="F168" i="26"/>
  <c r="F169" i="26"/>
  <c r="F170" i="26"/>
  <c r="F171" i="26"/>
  <c r="F172" i="26"/>
  <c r="F173" i="26"/>
  <c r="F174" i="26"/>
  <c r="F175" i="26"/>
  <c r="F176" i="26"/>
  <c r="F177" i="26"/>
  <c r="F178" i="26"/>
  <c r="F179" i="26"/>
  <c r="F180" i="26"/>
  <c r="F181" i="26"/>
  <c r="F182" i="26"/>
  <c r="F183" i="26"/>
  <c r="F184" i="26"/>
  <c r="F185" i="26"/>
  <c r="F186" i="26"/>
  <c r="F187" i="26"/>
  <c r="F188" i="26"/>
  <c r="F189" i="26"/>
  <c r="F190" i="26"/>
  <c r="F191" i="26"/>
  <c r="F192" i="26"/>
  <c r="F193" i="26"/>
  <c r="F194" i="26"/>
  <c r="F195" i="26"/>
  <c r="F196" i="26"/>
  <c r="F197" i="26"/>
  <c r="F198" i="26"/>
  <c r="F199" i="26"/>
  <c r="F200" i="26"/>
  <c r="F201" i="26"/>
  <c r="F202" i="26"/>
  <c r="F203" i="26"/>
  <c r="F204" i="26"/>
  <c r="F205" i="26"/>
  <c r="F206" i="26"/>
  <c r="F207" i="26"/>
  <c r="F208" i="26"/>
  <c r="F209" i="26"/>
  <c r="F210" i="26"/>
  <c r="F211" i="26"/>
  <c r="F212" i="26"/>
  <c r="F213" i="26"/>
  <c r="F214" i="26"/>
  <c r="F215" i="26"/>
  <c r="F216" i="26"/>
  <c r="F217" i="26"/>
  <c r="F218" i="26"/>
  <c r="F219" i="26"/>
  <c r="F220" i="26"/>
  <c r="F221" i="26"/>
  <c r="F222" i="26"/>
  <c r="F223" i="26"/>
  <c r="F224" i="26"/>
  <c r="F225" i="26"/>
  <c r="F226" i="26"/>
  <c r="F227" i="26"/>
  <c r="F228" i="26"/>
  <c r="F229" i="26"/>
  <c r="F230" i="26"/>
  <c r="F231" i="26"/>
  <c r="F232" i="26"/>
  <c r="F233" i="26"/>
  <c r="F234" i="26"/>
  <c r="F235" i="26"/>
  <c r="F236" i="26"/>
  <c r="F237" i="26"/>
  <c r="F238" i="26"/>
  <c r="F239" i="26"/>
  <c r="F240" i="26"/>
  <c r="F241" i="26"/>
  <c r="F242" i="26"/>
  <c r="F243" i="26"/>
  <c r="F244" i="26"/>
  <c r="F245" i="26"/>
  <c r="F246" i="26"/>
  <c r="F247" i="26"/>
  <c r="F248" i="26"/>
  <c r="F249" i="26"/>
  <c r="F250" i="26"/>
  <c r="F251" i="26"/>
  <c r="F252" i="26"/>
  <c r="F253" i="26"/>
  <c r="F254" i="26"/>
  <c r="F255" i="26"/>
  <c r="F256" i="26"/>
  <c r="F257" i="26"/>
  <c r="F258" i="26"/>
  <c r="F259" i="26"/>
  <c r="F260" i="26"/>
  <c r="F261" i="26"/>
  <c r="F262" i="26"/>
  <c r="F263" i="26"/>
  <c r="F264" i="26"/>
  <c r="F265" i="26"/>
  <c r="F266" i="26"/>
  <c r="F267" i="26"/>
  <c r="F268" i="26"/>
  <c r="F269" i="26"/>
  <c r="F270" i="26"/>
  <c r="F271" i="26"/>
  <c r="F272" i="26"/>
  <c r="F273" i="26"/>
  <c r="F274" i="26"/>
  <c r="F275" i="26"/>
  <c r="F276" i="26"/>
  <c r="F277" i="26"/>
  <c r="F278" i="26"/>
  <c r="F279" i="26"/>
  <c r="F280" i="26"/>
  <c r="F281" i="26"/>
  <c r="F282" i="26"/>
  <c r="F283" i="26"/>
  <c r="F284" i="26"/>
  <c r="F285" i="26"/>
  <c r="F286" i="26"/>
  <c r="F287" i="26"/>
  <c r="F288" i="26"/>
  <c r="F289" i="26"/>
  <c r="F290" i="26"/>
  <c r="F291" i="26"/>
  <c r="F292" i="26"/>
  <c r="F293" i="26"/>
  <c r="F294" i="26"/>
  <c r="F295" i="26"/>
  <c r="F296" i="26"/>
  <c r="F297" i="26"/>
  <c r="F298" i="26"/>
  <c r="F299" i="26"/>
  <c r="F300" i="26"/>
  <c r="F301" i="26"/>
  <c r="F302" i="26"/>
  <c r="F303" i="26"/>
  <c r="F304" i="26"/>
  <c r="F305" i="26"/>
  <c r="F306" i="26"/>
  <c r="F307" i="26"/>
  <c r="F308" i="26"/>
  <c r="F309" i="26"/>
  <c r="F310" i="26"/>
  <c r="F311" i="26"/>
  <c r="F312" i="26"/>
  <c r="F313" i="26"/>
  <c r="F314" i="26"/>
  <c r="F315" i="26"/>
  <c r="F316" i="26"/>
  <c r="F317" i="26"/>
  <c r="F318" i="26"/>
  <c r="F319" i="26"/>
  <c r="F320" i="26"/>
  <c r="F321" i="26"/>
  <c r="F322" i="26"/>
  <c r="F323" i="26"/>
  <c r="F324" i="26"/>
  <c r="F325" i="26"/>
  <c r="F326" i="26"/>
  <c r="F327" i="26"/>
  <c r="F328" i="26"/>
  <c r="F334" i="26"/>
  <c r="F336" i="26"/>
  <c r="V310" i="42" l="1"/>
  <c r="Q310" i="42" s="1"/>
  <c r="V313" i="42"/>
  <c r="Q313" i="42" s="1"/>
  <c r="V312" i="42"/>
  <c r="Q312" i="42" s="1"/>
  <c r="V311" i="42"/>
  <c r="U311" i="42" s="1"/>
  <c r="U310" i="42" l="1"/>
  <c r="Q311" i="42"/>
  <c r="U313" i="42"/>
  <c r="U312" i="42"/>
  <c r="C188" i="45"/>
  <c r="C322" i="9"/>
  <c r="D322" i="9"/>
  <c r="E322" i="9"/>
  <c r="F322" i="9"/>
  <c r="G322" i="9"/>
  <c r="H322" i="9"/>
  <c r="I322" i="9"/>
  <c r="J322" i="9"/>
  <c r="K322" i="9"/>
  <c r="L322" i="9"/>
  <c r="M322" i="9"/>
  <c r="N322" i="9"/>
  <c r="O322" i="9"/>
  <c r="P322" i="9"/>
  <c r="L337" i="48" l="1"/>
  <c r="P319" i="24"/>
  <c r="K337" i="48" l="1"/>
  <c r="J337" i="48"/>
  <c r="I337" i="48"/>
  <c r="H337" i="48"/>
  <c r="G337" i="48"/>
  <c r="F337" i="48"/>
  <c r="E337" i="48"/>
  <c r="D337" i="48"/>
  <c r="C337" i="48"/>
  <c r="E327" i="29" l="1"/>
  <c r="D36" i="47"/>
  <c r="E319" i="25" l="1"/>
  <c r="E325" i="32" l="1"/>
  <c r="E326" i="32"/>
  <c r="E327" i="32"/>
  <c r="E328" i="32"/>
  <c r="E329" i="32"/>
  <c r="E330" i="32"/>
  <c r="E334" i="32"/>
  <c r="E333" i="34"/>
  <c r="T309" i="42" l="1"/>
  <c r="P309" i="42"/>
  <c r="V309" i="42" l="1"/>
  <c r="U309" i="42" s="1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20" i="34"/>
  <c r="E21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E34" i="34"/>
  <c r="E35" i="34"/>
  <c r="E36" i="34"/>
  <c r="E37" i="34"/>
  <c r="E38" i="34"/>
  <c r="E39" i="34"/>
  <c r="E40" i="34"/>
  <c r="E41" i="34"/>
  <c r="E42" i="34"/>
  <c r="E43" i="34"/>
  <c r="E44" i="34"/>
  <c r="E45" i="34"/>
  <c r="E46" i="34"/>
  <c r="E47" i="34"/>
  <c r="E48" i="34"/>
  <c r="E49" i="34"/>
  <c r="E50" i="34"/>
  <c r="E51" i="34"/>
  <c r="E52" i="34"/>
  <c r="E53" i="34"/>
  <c r="E54" i="34"/>
  <c r="E55" i="34"/>
  <c r="E56" i="34"/>
  <c r="E57" i="34"/>
  <c r="E58" i="34"/>
  <c r="E59" i="34"/>
  <c r="E60" i="34"/>
  <c r="E61" i="34"/>
  <c r="E62" i="34"/>
  <c r="E63" i="34"/>
  <c r="E64" i="34"/>
  <c r="E65" i="34"/>
  <c r="E66" i="34"/>
  <c r="E67" i="34"/>
  <c r="E68" i="34"/>
  <c r="E69" i="34"/>
  <c r="E70" i="34"/>
  <c r="E71" i="34"/>
  <c r="E72" i="34"/>
  <c r="E73" i="34"/>
  <c r="E74" i="34"/>
  <c r="E75" i="34"/>
  <c r="E76" i="34"/>
  <c r="E77" i="34"/>
  <c r="E78" i="34"/>
  <c r="E79" i="34"/>
  <c r="E80" i="34"/>
  <c r="E81" i="34"/>
  <c r="E82" i="34"/>
  <c r="E83" i="34"/>
  <c r="E84" i="34"/>
  <c r="E85" i="34"/>
  <c r="E86" i="34"/>
  <c r="E87" i="34"/>
  <c r="E88" i="34"/>
  <c r="E89" i="34"/>
  <c r="E90" i="34"/>
  <c r="E91" i="34"/>
  <c r="E92" i="34"/>
  <c r="E93" i="34"/>
  <c r="E94" i="34"/>
  <c r="E95" i="34"/>
  <c r="E96" i="34"/>
  <c r="E97" i="34"/>
  <c r="E98" i="34"/>
  <c r="E99" i="34"/>
  <c r="E100" i="34"/>
  <c r="E101" i="34"/>
  <c r="E102" i="34"/>
  <c r="E103" i="34"/>
  <c r="E104" i="34"/>
  <c r="E105" i="34"/>
  <c r="E106" i="34"/>
  <c r="E107" i="34"/>
  <c r="E108" i="34"/>
  <c r="E109" i="34"/>
  <c r="E110" i="34"/>
  <c r="E111" i="34"/>
  <c r="E112" i="34"/>
  <c r="E113" i="34"/>
  <c r="E114" i="34"/>
  <c r="E115" i="34"/>
  <c r="E116" i="34"/>
  <c r="E117" i="34"/>
  <c r="E118" i="34"/>
  <c r="E119" i="34"/>
  <c r="E120" i="34"/>
  <c r="E121" i="34"/>
  <c r="E122" i="34"/>
  <c r="E123" i="34"/>
  <c r="E124" i="34"/>
  <c r="E125" i="34"/>
  <c r="E126" i="34"/>
  <c r="E127" i="34"/>
  <c r="E128" i="34"/>
  <c r="E129" i="34"/>
  <c r="E130" i="34"/>
  <c r="E131" i="34"/>
  <c r="E132" i="34"/>
  <c r="E133" i="34"/>
  <c r="E134" i="34"/>
  <c r="E135" i="34"/>
  <c r="E136" i="34"/>
  <c r="E137" i="34"/>
  <c r="E138" i="34"/>
  <c r="E139" i="34"/>
  <c r="E140" i="34"/>
  <c r="E141" i="34"/>
  <c r="E142" i="34"/>
  <c r="E143" i="34"/>
  <c r="E144" i="34"/>
  <c r="E145" i="34"/>
  <c r="E146" i="34"/>
  <c r="E147" i="34"/>
  <c r="E148" i="34"/>
  <c r="E149" i="34"/>
  <c r="E150" i="34"/>
  <c r="E151" i="34"/>
  <c r="E152" i="34"/>
  <c r="E153" i="34"/>
  <c r="E154" i="34"/>
  <c r="E155" i="34"/>
  <c r="E156" i="34"/>
  <c r="E157" i="34"/>
  <c r="E158" i="34"/>
  <c r="E159" i="34"/>
  <c r="E160" i="34"/>
  <c r="E161" i="34"/>
  <c r="E162" i="34"/>
  <c r="E163" i="34"/>
  <c r="E164" i="34"/>
  <c r="E165" i="34"/>
  <c r="E166" i="34"/>
  <c r="E167" i="34"/>
  <c r="E168" i="34"/>
  <c r="E169" i="34"/>
  <c r="E170" i="34"/>
  <c r="E171" i="34"/>
  <c r="E172" i="34"/>
  <c r="E173" i="34"/>
  <c r="E174" i="34"/>
  <c r="E175" i="34"/>
  <c r="E176" i="34"/>
  <c r="E177" i="34"/>
  <c r="E178" i="34"/>
  <c r="E179" i="34"/>
  <c r="E180" i="34"/>
  <c r="E181" i="34"/>
  <c r="E182" i="34"/>
  <c r="E183" i="34"/>
  <c r="E184" i="34"/>
  <c r="E185" i="34"/>
  <c r="E186" i="34"/>
  <c r="E187" i="34"/>
  <c r="E188" i="34"/>
  <c r="E189" i="34"/>
  <c r="E190" i="34"/>
  <c r="E191" i="34"/>
  <c r="E192" i="34"/>
  <c r="E193" i="34"/>
  <c r="E194" i="34"/>
  <c r="E195" i="34"/>
  <c r="E196" i="34"/>
  <c r="E197" i="34"/>
  <c r="E198" i="34"/>
  <c r="E199" i="34"/>
  <c r="E200" i="34"/>
  <c r="E201" i="34"/>
  <c r="E202" i="34"/>
  <c r="E203" i="34"/>
  <c r="E204" i="34"/>
  <c r="E205" i="34"/>
  <c r="E206" i="34"/>
  <c r="E207" i="34"/>
  <c r="E208" i="34"/>
  <c r="E209" i="34"/>
  <c r="E210" i="34"/>
  <c r="E211" i="34"/>
  <c r="E212" i="34"/>
  <c r="E213" i="34"/>
  <c r="E214" i="34"/>
  <c r="E215" i="34"/>
  <c r="E216" i="34"/>
  <c r="E217" i="34"/>
  <c r="E218" i="34"/>
  <c r="E219" i="34"/>
  <c r="E220" i="34"/>
  <c r="E221" i="34"/>
  <c r="E222" i="34"/>
  <c r="E223" i="34"/>
  <c r="E224" i="34"/>
  <c r="E225" i="34"/>
  <c r="E226" i="34"/>
  <c r="E227" i="34"/>
  <c r="E228" i="34"/>
  <c r="E229" i="34"/>
  <c r="E230" i="34"/>
  <c r="E231" i="34"/>
  <c r="E232" i="34"/>
  <c r="E233" i="34"/>
  <c r="E234" i="34"/>
  <c r="E235" i="34"/>
  <c r="E236" i="34"/>
  <c r="E237" i="34"/>
  <c r="E238" i="34"/>
  <c r="E239" i="34"/>
  <c r="E240" i="34"/>
  <c r="E241" i="34"/>
  <c r="E242" i="34"/>
  <c r="E243" i="34"/>
  <c r="E244" i="34"/>
  <c r="E245" i="34"/>
  <c r="E246" i="34"/>
  <c r="E247" i="34"/>
  <c r="E248" i="34"/>
  <c r="E249" i="34"/>
  <c r="E250" i="34"/>
  <c r="E251" i="34"/>
  <c r="E252" i="34"/>
  <c r="E253" i="34"/>
  <c r="E254" i="34"/>
  <c r="E255" i="34"/>
  <c r="E256" i="34"/>
  <c r="E257" i="34"/>
  <c r="E258" i="34"/>
  <c r="E259" i="34"/>
  <c r="E260" i="34"/>
  <c r="E261" i="34"/>
  <c r="E262" i="34"/>
  <c r="E263" i="34"/>
  <c r="E264" i="34"/>
  <c r="E265" i="34"/>
  <c r="E266" i="34"/>
  <c r="E267" i="34"/>
  <c r="E268" i="34"/>
  <c r="E269" i="34"/>
  <c r="E270" i="34"/>
  <c r="E271" i="34"/>
  <c r="E272" i="34"/>
  <c r="E273" i="34"/>
  <c r="E274" i="34"/>
  <c r="E275" i="34"/>
  <c r="E276" i="34"/>
  <c r="E277" i="34"/>
  <c r="E278" i="34"/>
  <c r="E279" i="34"/>
  <c r="E280" i="34"/>
  <c r="E281" i="34"/>
  <c r="E282" i="34"/>
  <c r="E283" i="34"/>
  <c r="E284" i="34"/>
  <c r="E285" i="34"/>
  <c r="E286" i="34"/>
  <c r="E287" i="34"/>
  <c r="E288" i="34"/>
  <c r="E289" i="34"/>
  <c r="E290" i="34"/>
  <c r="E291" i="34"/>
  <c r="E292" i="34"/>
  <c r="E293" i="34"/>
  <c r="E294" i="34"/>
  <c r="E295" i="34"/>
  <c r="E296" i="34"/>
  <c r="E297" i="34"/>
  <c r="E298" i="34"/>
  <c r="E299" i="34"/>
  <c r="E300" i="34"/>
  <c r="E301" i="34"/>
  <c r="E302" i="34"/>
  <c r="E303" i="34"/>
  <c r="E304" i="34"/>
  <c r="E305" i="34"/>
  <c r="E306" i="34"/>
  <c r="E307" i="34"/>
  <c r="E308" i="34"/>
  <c r="E309" i="34"/>
  <c r="E310" i="34"/>
  <c r="E311" i="34"/>
  <c r="E312" i="34"/>
  <c r="E313" i="34"/>
  <c r="E314" i="34"/>
  <c r="E315" i="34"/>
  <c r="E316" i="34"/>
  <c r="E317" i="34"/>
  <c r="E318" i="34"/>
  <c r="E319" i="34"/>
  <c r="E320" i="34"/>
  <c r="E321" i="34"/>
  <c r="E322" i="34"/>
  <c r="E323" i="34"/>
  <c r="E324" i="34"/>
  <c r="E334" i="34"/>
  <c r="E335" i="34"/>
  <c r="E337" i="34"/>
  <c r="Q309" i="42" l="1"/>
  <c r="A3" i="13"/>
  <c r="T306" i="42" l="1"/>
  <c r="P306" i="42"/>
  <c r="V306" i="42" l="1"/>
  <c r="Q306" i="42" s="1"/>
  <c r="U306" i="42" l="1"/>
  <c r="P5" i="42"/>
  <c r="P6" i="42"/>
  <c r="P7" i="42"/>
  <c r="P8" i="42"/>
  <c r="P9" i="42"/>
  <c r="P10" i="42"/>
  <c r="P11" i="42"/>
  <c r="P12" i="42"/>
  <c r="P13" i="42"/>
  <c r="P14" i="42"/>
  <c r="P15" i="42"/>
  <c r="P16" i="42"/>
  <c r="P17" i="42"/>
  <c r="P18" i="42"/>
  <c r="P19" i="42"/>
  <c r="P20" i="42"/>
  <c r="P21" i="42"/>
  <c r="P22" i="42"/>
  <c r="P23" i="42"/>
  <c r="P24" i="42"/>
  <c r="P25" i="42"/>
  <c r="P26" i="42"/>
  <c r="P27" i="42"/>
  <c r="P28" i="42"/>
  <c r="P29" i="42"/>
  <c r="P30" i="42"/>
  <c r="P31" i="42"/>
  <c r="P32" i="42"/>
  <c r="P33" i="42"/>
  <c r="P34" i="42"/>
  <c r="P35" i="42"/>
  <c r="P36" i="42"/>
  <c r="P37" i="42"/>
  <c r="P38" i="42"/>
  <c r="P39" i="42"/>
  <c r="P40" i="42"/>
  <c r="P41" i="42"/>
  <c r="P42" i="42"/>
  <c r="P43" i="42"/>
  <c r="P44" i="42"/>
  <c r="P45" i="42"/>
  <c r="P46" i="42"/>
  <c r="P47" i="42"/>
  <c r="P48" i="42"/>
  <c r="P49" i="42"/>
  <c r="P50" i="42"/>
  <c r="P51" i="42"/>
  <c r="P52" i="42"/>
  <c r="P53" i="42"/>
  <c r="P54" i="42"/>
  <c r="P55" i="42"/>
  <c r="P56" i="42"/>
  <c r="P57" i="42"/>
  <c r="P58" i="42"/>
  <c r="P59" i="42"/>
  <c r="P60" i="42"/>
  <c r="P61" i="42"/>
  <c r="P62" i="42"/>
  <c r="P63" i="42"/>
  <c r="P64" i="42"/>
  <c r="P65" i="42"/>
  <c r="P66" i="42"/>
  <c r="P67" i="42"/>
  <c r="P68" i="42"/>
  <c r="P69" i="42"/>
  <c r="P70" i="42"/>
  <c r="P71" i="42"/>
  <c r="P72" i="42"/>
  <c r="P73" i="42"/>
  <c r="P74" i="42"/>
  <c r="P75" i="42"/>
  <c r="P76" i="42"/>
  <c r="P77" i="42"/>
  <c r="P78" i="42"/>
  <c r="P79" i="42"/>
  <c r="P80" i="42"/>
  <c r="P81" i="42"/>
  <c r="P82" i="42"/>
  <c r="P83" i="42"/>
  <c r="P84" i="42"/>
  <c r="P85" i="42"/>
  <c r="P86" i="42"/>
  <c r="P87" i="42"/>
  <c r="P88" i="42"/>
  <c r="P89" i="42"/>
  <c r="P90" i="42"/>
  <c r="P91" i="42"/>
  <c r="P92" i="42"/>
  <c r="P93" i="42"/>
  <c r="P94" i="42"/>
  <c r="P95" i="42"/>
  <c r="P96" i="42"/>
  <c r="P97" i="42"/>
  <c r="P98" i="42"/>
  <c r="P99" i="42"/>
  <c r="P100" i="42"/>
  <c r="P101" i="42"/>
  <c r="P102" i="42"/>
  <c r="P103" i="42"/>
  <c r="P104" i="42"/>
  <c r="P105" i="42"/>
  <c r="P106" i="42"/>
  <c r="P107" i="42"/>
  <c r="P108" i="42"/>
  <c r="P109" i="42"/>
  <c r="P110" i="42"/>
  <c r="P111" i="42"/>
  <c r="P112" i="42"/>
  <c r="P113" i="42"/>
  <c r="P114" i="42"/>
  <c r="P115" i="42"/>
  <c r="P116" i="42"/>
  <c r="P117" i="42"/>
  <c r="P118" i="42"/>
  <c r="P119" i="42"/>
  <c r="P120" i="42"/>
  <c r="P121" i="42"/>
  <c r="P122" i="42"/>
  <c r="P123" i="42"/>
  <c r="P124" i="42"/>
  <c r="P125" i="42"/>
  <c r="P126" i="42"/>
  <c r="P127" i="42"/>
  <c r="P128" i="42"/>
  <c r="P129" i="42"/>
  <c r="P130" i="42"/>
  <c r="P131" i="42"/>
  <c r="P132" i="42"/>
  <c r="P133" i="42"/>
  <c r="P134" i="42"/>
  <c r="P135" i="42"/>
  <c r="P136" i="42"/>
  <c r="P137" i="42"/>
  <c r="P138" i="42"/>
  <c r="P139" i="42"/>
  <c r="P140" i="42"/>
  <c r="P141" i="42"/>
  <c r="P142" i="42"/>
  <c r="P143" i="42"/>
  <c r="P144" i="42"/>
  <c r="P145" i="42"/>
  <c r="P146" i="42"/>
  <c r="P147" i="42"/>
  <c r="P148" i="42"/>
  <c r="P149" i="42"/>
  <c r="P150" i="42"/>
  <c r="P151" i="42"/>
  <c r="P152" i="42"/>
  <c r="P153" i="42"/>
  <c r="P154" i="42"/>
  <c r="P155" i="42"/>
  <c r="P156" i="42"/>
  <c r="P157" i="42"/>
  <c r="P158" i="42"/>
  <c r="P159" i="42"/>
  <c r="P160" i="42"/>
  <c r="P161" i="42"/>
  <c r="P162" i="42"/>
  <c r="P163" i="42"/>
  <c r="P164" i="42"/>
  <c r="P165" i="42"/>
  <c r="P166" i="42"/>
  <c r="P167" i="42"/>
  <c r="P168" i="42"/>
  <c r="P169" i="42"/>
  <c r="P170" i="42"/>
  <c r="P171" i="42"/>
  <c r="P172" i="42"/>
  <c r="P173" i="42"/>
  <c r="P174" i="42"/>
  <c r="P175" i="42"/>
  <c r="P176" i="42"/>
  <c r="P177" i="42"/>
  <c r="P178" i="42"/>
  <c r="P179" i="42"/>
  <c r="P180" i="42"/>
  <c r="P181" i="42"/>
  <c r="P182" i="42"/>
  <c r="P183" i="42"/>
  <c r="P184" i="42"/>
  <c r="P185" i="42"/>
  <c r="P186" i="42"/>
  <c r="P187" i="42"/>
  <c r="P188" i="42"/>
  <c r="P189" i="42"/>
  <c r="P190" i="42"/>
  <c r="P191" i="42"/>
  <c r="P192" i="42"/>
  <c r="P193" i="42"/>
  <c r="P194" i="42"/>
  <c r="P195" i="42"/>
  <c r="P196" i="42"/>
  <c r="P197" i="42"/>
  <c r="P198" i="42"/>
  <c r="P199" i="42"/>
  <c r="P200" i="42"/>
  <c r="P201" i="42"/>
  <c r="P202" i="42"/>
  <c r="P203" i="42"/>
  <c r="P204" i="42"/>
  <c r="P205" i="42"/>
  <c r="P206" i="42"/>
  <c r="P207" i="42"/>
  <c r="P208" i="42"/>
  <c r="P209" i="42"/>
  <c r="P210" i="42"/>
  <c r="P211" i="42"/>
  <c r="P212" i="42"/>
  <c r="P213" i="42"/>
  <c r="P214" i="42"/>
  <c r="P215" i="42"/>
  <c r="P216" i="42"/>
  <c r="P217" i="42"/>
  <c r="P218" i="42"/>
  <c r="P219" i="42"/>
  <c r="P220" i="42"/>
  <c r="P221" i="42"/>
  <c r="P222" i="42"/>
  <c r="P223" i="42"/>
  <c r="P224" i="42"/>
  <c r="P225" i="42"/>
  <c r="P226" i="42"/>
  <c r="P227" i="42"/>
  <c r="P228" i="42"/>
  <c r="P229" i="42"/>
  <c r="P230" i="42"/>
  <c r="P231" i="42"/>
  <c r="P232" i="42"/>
  <c r="P233" i="42"/>
  <c r="P234" i="42"/>
  <c r="P235" i="42"/>
  <c r="P236" i="42"/>
  <c r="P237" i="42"/>
  <c r="P238" i="42"/>
  <c r="P239" i="42"/>
  <c r="P240" i="42"/>
  <c r="P241" i="42"/>
  <c r="P242" i="42"/>
  <c r="P243" i="42"/>
  <c r="P244" i="42"/>
  <c r="P245" i="42"/>
  <c r="P246" i="42"/>
  <c r="P247" i="42"/>
  <c r="P248" i="42"/>
  <c r="P249" i="42"/>
  <c r="P250" i="42"/>
  <c r="P251" i="42"/>
  <c r="P252" i="42"/>
  <c r="P253" i="42"/>
  <c r="P254" i="42"/>
  <c r="P255" i="42"/>
  <c r="P256" i="42"/>
  <c r="P257" i="42"/>
  <c r="P258" i="42"/>
  <c r="P259" i="42"/>
  <c r="P260" i="42"/>
  <c r="P261" i="42"/>
  <c r="P262" i="42"/>
  <c r="P263" i="42"/>
  <c r="P264" i="42"/>
  <c r="P265" i="42"/>
  <c r="P266" i="42"/>
  <c r="P267" i="42"/>
  <c r="P268" i="42"/>
  <c r="P269" i="42"/>
  <c r="P270" i="42"/>
  <c r="P271" i="42"/>
  <c r="P272" i="42"/>
  <c r="P273" i="42"/>
  <c r="P274" i="42"/>
  <c r="P275" i="42"/>
  <c r="P276" i="42"/>
  <c r="P277" i="42"/>
  <c r="P278" i="42"/>
  <c r="P279" i="42"/>
  <c r="P280" i="42"/>
  <c r="P281" i="42"/>
  <c r="P282" i="42"/>
  <c r="P283" i="42"/>
  <c r="P284" i="42"/>
  <c r="P285" i="42"/>
  <c r="P286" i="42"/>
  <c r="P287" i="42"/>
  <c r="P288" i="42"/>
  <c r="P289" i="42"/>
  <c r="P290" i="42"/>
  <c r="P291" i="42"/>
  <c r="P292" i="42"/>
  <c r="P293" i="42"/>
  <c r="P294" i="42"/>
  <c r="P295" i="42"/>
  <c r="P296" i="42"/>
  <c r="P297" i="42"/>
  <c r="P298" i="42"/>
  <c r="P299" i="42"/>
  <c r="P300" i="42"/>
  <c r="P301" i="42"/>
  <c r="P302" i="42"/>
  <c r="P303" i="42"/>
  <c r="P304" i="42"/>
  <c r="P305" i="42"/>
  <c r="P307" i="42"/>
  <c r="P308" i="42"/>
  <c r="P315" i="42"/>
  <c r="P316" i="42"/>
  <c r="E326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20" i="29"/>
  <c r="E21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34" i="29"/>
  <c r="E35" i="29"/>
  <c r="E36" i="29"/>
  <c r="E37" i="29"/>
  <c r="E38" i="29"/>
  <c r="E39" i="29"/>
  <c r="E40" i="29"/>
  <c r="E41" i="29"/>
  <c r="E42" i="29"/>
  <c r="E43" i="29"/>
  <c r="E44" i="29"/>
  <c r="E45" i="29"/>
  <c r="E46" i="29"/>
  <c r="E47" i="29"/>
  <c r="E48" i="29"/>
  <c r="E49" i="29"/>
  <c r="E50" i="29"/>
  <c r="E51" i="29"/>
  <c r="E52" i="29"/>
  <c r="E53" i="29"/>
  <c r="E54" i="29"/>
  <c r="E55" i="29"/>
  <c r="E56" i="29"/>
  <c r="E57" i="29"/>
  <c r="E58" i="29"/>
  <c r="E59" i="29"/>
  <c r="E60" i="29"/>
  <c r="E61" i="29"/>
  <c r="E62" i="29"/>
  <c r="E63" i="29"/>
  <c r="E64" i="29"/>
  <c r="E65" i="29"/>
  <c r="E66" i="29"/>
  <c r="E67" i="29"/>
  <c r="E68" i="29"/>
  <c r="E69" i="29"/>
  <c r="E70" i="29"/>
  <c r="E71" i="29"/>
  <c r="E72" i="29"/>
  <c r="E73" i="29"/>
  <c r="E74" i="29"/>
  <c r="E75" i="29"/>
  <c r="E76" i="29"/>
  <c r="E77" i="29"/>
  <c r="E78" i="29"/>
  <c r="E79" i="29"/>
  <c r="E80" i="29"/>
  <c r="E81" i="29"/>
  <c r="E82" i="29"/>
  <c r="E83" i="29"/>
  <c r="E84" i="29"/>
  <c r="E85" i="29"/>
  <c r="E86" i="29"/>
  <c r="E87" i="29"/>
  <c r="E88" i="29"/>
  <c r="E89" i="29"/>
  <c r="E90" i="29"/>
  <c r="E91" i="29"/>
  <c r="E92" i="29"/>
  <c r="E93" i="29"/>
  <c r="E94" i="29"/>
  <c r="E95" i="29"/>
  <c r="E96" i="29"/>
  <c r="E97" i="29"/>
  <c r="E98" i="29"/>
  <c r="E99" i="29"/>
  <c r="E100" i="29"/>
  <c r="E101" i="29"/>
  <c r="E102" i="29"/>
  <c r="E103" i="29"/>
  <c r="E104" i="29"/>
  <c r="E105" i="29"/>
  <c r="E106" i="29"/>
  <c r="E107" i="29"/>
  <c r="E108" i="29"/>
  <c r="E109" i="29"/>
  <c r="E110" i="29"/>
  <c r="E111" i="29"/>
  <c r="E112" i="29"/>
  <c r="E113" i="29"/>
  <c r="E114" i="29"/>
  <c r="E115" i="29"/>
  <c r="E116" i="29"/>
  <c r="E117" i="29"/>
  <c r="E118" i="29"/>
  <c r="E119" i="29"/>
  <c r="E120" i="29"/>
  <c r="E121" i="29"/>
  <c r="E122" i="29"/>
  <c r="E123" i="29"/>
  <c r="E124" i="29"/>
  <c r="E125" i="29"/>
  <c r="E126" i="29"/>
  <c r="E127" i="29"/>
  <c r="E128" i="29"/>
  <c r="E129" i="29"/>
  <c r="E130" i="29"/>
  <c r="E131" i="29"/>
  <c r="E132" i="29"/>
  <c r="E133" i="29"/>
  <c r="E134" i="29"/>
  <c r="E135" i="29"/>
  <c r="E136" i="29"/>
  <c r="E137" i="29"/>
  <c r="E138" i="29"/>
  <c r="E139" i="29"/>
  <c r="E140" i="29"/>
  <c r="E141" i="29"/>
  <c r="E142" i="29"/>
  <c r="E143" i="29"/>
  <c r="E144" i="29"/>
  <c r="E145" i="29"/>
  <c r="E146" i="29"/>
  <c r="E147" i="29"/>
  <c r="E148" i="29"/>
  <c r="E149" i="29"/>
  <c r="E150" i="29"/>
  <c r="E151" i="29"/>
  <c r="E152" i="29"/>
  <c r="E153" i="29"/>
  <c r="E154" i="29"/>
  <c r="E155" i="29"/>
  <c r="E156" i="29"/>
  <c r="E157" i="29"/>
  <c r="E158" i="29"/>
  <c r="E159" i="29"/>
  <c r="E160" i="29"/>
  <c r="E161" i="29"/>
  <c r="E162" i="29"/>
  <c r="E163" i="29"/>
  <c r="E164" i="29"/>
  <c r="E165" i="29"/>
  <c r="E166" i="29"/>
  <c r="E167" i="29"/>
  <c r="E168" i="29"/>
  <c r="E169" i="29"/>
  <c r="E170" i="29"/>
  <c r="E171" i="29"/>
  <c r="E172" i="29"/>
  <c r="E173" i="29"/>
  <c r="E174" i="29"/>
  <c r="E175" i="29"/>
  <c r="E176" i="29"/>
  <c r="E177" i="29"/>
  <c r="E178" i="29"/>
  <c r="E179" i="29"/>
  <c r="E180" i="29"/>
  <c r="E181" i="29"/>
  <c r="E182" i="29"/>
  <c r="E183" i="29"/>
  <c r="E184" i="29"/>
  <c r="E185" i="29"/>
  <c r="E186" i="29"/>
  <c r="E187" i="29"/>
  <c r="E188" i="29"/>
  <c r="E189" i="29"/>
  <c r="E190" i="29"/>
  <c r="E191" i="29"/>
  <c r="E192" i="29"/>
  <c r="E193" i="29"/>
  <c r="E194" i="29"/>
  <c r="E195" i="29"/>
  <c r="E196" i="29"/>
  <c r="E197" i="29"/>
  <c r="E198" i="29"/>
  <c r="E199" i="29"/>
  <c r="E200" i="29"/>
  <c r="E201" i="29"/>
  <c r="E202" i="29"/>
  <c r="E203" i="29"/>
  <c r="E204" i="29"/>
  <c r="E205" i="29"/>
  <c r="E206" i="29"/>
  <c r="E207" i="29"/>
  <c r="E208" i="29"/>
  <c r="E209" i="29"/>
  <c r="E210" i="29"/>
  <c r="E211" i="29"/>
  <c r="E212" i="29"/>
  <c r="E213" i="29"/>
  <c r="E214" i="29"/>
  <c r="E215" i="29"/>
  <c r="E216" i="29"/>
  <c r="E217" i="29"/>
  <c r="E218" i="29"/>
  <c r="E219" i="29"/>
  <c r="E220" i="29"/>
  <c r="E221" i="29"/>
  <c r="E222" i="29"/>
  <c r="E223" i="29"/>
  <c r="E224" i="29"/>
  <c r="E225" i="29"/>
  <c r="E226" i="29"/>
  <c r="E227" i="29"/>
  <c r="E228" i="29"/>
  <c r="E229" i="29"/>
  <c r="E230" i="29"/>
  <c r="E231" i="29"/>
  <c r="E232" i="29"/>
  <c r="E233" i="29"/>
  <c r="E234" i="29"/>
  <c r="E235" i="29"/>
  <c r="E236" i="29"/>
  <c r="E237" i="29"/>
  <c r="E238" i="29"/>
  <c r="E239" i="29"/>
  <c r="E240" i="29"/>
  <c r="E241" i="29"/>
  <c r="E242" i="29"/>
  <c r="E243" i="29"/>
  <c r="E244" i="29"/>
  <c r="E245" i="29"/>
  <c r="E246" i="29"/>
  <c r="E247" i="29"/>
  <c r="E248" i="29"/>
  <c r="E249" i="29"/>
  <c r="E250" i="29"/>
  <c r="E251" i="29"/>
  <c r="E252" i="29"/>
  <c r="E253" i="29"/>
  <c r="E254" i="29"/>
  <c r="E255" i="29"/>
  <c r="E256" i="29"/>
  <c r="E257" i="29"/>
  <c r="E258" i="29"/>
  <c r="E259" i="29"/>
  <c r="E260" i="29"/>
  <c r="E261" i="29"/>
  <c r="E262" i="29"/>
  <c r="E263" i="29"/>
  <c r="E264" i="29"/>
  <c r="E265" i="29"/>
  <c r="E266" i="29"/>
  <c r="E267" i="29"/>
  <c r="E268" i="29"/>
  <c r="E269" i="29"/>
  <c r="E270" i="29"/>
  <c r="E271" i="29"/>
  <c r="E272" i="29"/>
  <c r="E273" i="29"/>
  <c r="E274" i="29"/>
  <c r="E275" i="29"/>
  <c r="E276" i="29"/>
  <c r="E277" i="29"/>
  <c r="E278" i="29"/>
  <c r="E279" i="29"/>
  <c r="E280" i="29"/>
  <c r="E281" i="29"/>
  <c r="E282" i="29"/>
  <c r="E283" i="29"/>
  <c r="E284" i="29"/>
  <c r="E285" i="29"/>
  <c r="E286" i="29"/>
  <c r="E287" i="29"/>
  <c r="E288" i="29"/>
  <c r="E289" i="29"/>
  <c r="E290" i="29"/>
  <c r="E291" i="29"/>
  <c r="E292" i="29"/>
  <c r="E293" i="29"/>
  <c r="E294" i="29"/>
  <c r="E295" i="29"/>
  <c r="E296" i="29"/>
  <c r="E297" i="29"/>
  <c r="E298" i="29"/>
  <c r="E299" i="29"/>
  <c r="E300" i="29"/>
  <c r="E301" i="29"/>
  <c r="E302" i="29"/>
  <c r="E303" i="29"/>
  <c r="E304" i="29"/>
  <c r="E305" i="29"/>
  <c r="E306" i="29"/>
  <c r="E307" i="29"/>
  <c r="E308" i="29"/>
  <c r="E309" i="29"/>
  <c r="E310" i="29"/>
  <c r="E311" i="29"/>
  <c r="E312" i="29"/>
  <c r="E313" i="29"/>
  <c r="E314" i="29"/>
  <c r="E315" i="29"/>
  <c r="E316" i="29"/>
  <c r="E317" i="29"/>
  <c r="E318" i="29"/>
  <c r="E319" i="29"/>
  <c r="E320" i="29"/>
  <c r="E321" i="29"/>
  <c r="E322" i="29"/>
  <c r="E323" i="29"/>
  <c r="E324" i="29"/>
  <c r="E325" i="29"/>
  <c r="L286" i="31" l="1"/>
  <c r="D286" i="31"/>
  <c r="E286" i="31"/>
  <c r="F286" i="31"/>
  <c r="G286" i="31"/>
  <c r="H286" i="31"/>
  <c r="I286" i="31"/>
  <c r="J286" i="31"/>
  <c r="K286" i="31"/>
  <c r="C286" i="31"/>
  <c r="G182" i="47" l="1"/>
  <c r="G181" i="47"/>
  <c r="G180" i="47"/>
  <c r="G179" i="47"/>
  <c r="G178" i="47"/>
  <c r="G177" i="47"/>
  <c r="G176" i="47"/>
  <c r="G175" i="47"/>
  <c r="I49" i="47"/>
  <c r="H49" i="47"/>
  <c r="G49" i="47"/>
  <c r="F49" i="47"/>
  <c r="E49" i="47"/>
  <c r="D49" i="47"/>
  <c r="C49" i="47"/>
  <c r="B49" i="47"/>
  <c r="A49" i="47"/>
  <c r="T5" i="42" l="1"/>
  <c r="T6" i="42"/>
  <c r="T7" i="42"/>
  <c r="T8" i="42"/>
  <c r="T9" i="42"/>
  <c r="T10" i="42"/>
  <c r="T11" i="42"/>
  <c r="T12" i="42"/>
  <c r="T13" i="42"/>
  <c r="T14" i="42"/>
  <c r="T15" i="42"/>
  <c r="T16" i="42"/>
  <c r="T17" i="42"/>
  <c r="T18" i="42"/>
  <c r="T19" i="42"/>
  <c r="T20" i="42"/>
  <c r="T21" i="42"/>
  <c r="T22" i="42"/>
  <c r="T23" i="42"/>
  <c r="T24" i="42"/>
  <c r="T25" i="42"/>
  <c r="T26" i="42"/>
  <c r="T27" i="42"/>
  <c r="T28" i="42"/>
  <c r="T29" i="42"/>
  <c r="T30" i="42"/>
  <c r="T31" i="42"/>
  <c r="T32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T260" i="42"/>
  <c r="T261" i="42"/>
  <c r="T262" i="42"/>
  <c r="T263" i="42"/>
  <c r="T264" i="42"/>
  <c r="T265" i="42"/>
  <c r="T266" i="42"/>
  <c r="T267" i="42"/>
  <c r="T268" i="42"/>
  <c r="T269" i="42"/>
  <c r="T270" i="42"/>
  <c r="T271" i="42"/>
  <c r="T272" i="42"/>
  <c r="T273" i="42"/>
  <c r="T274" i="42"/>
  <c r="T275" i="42"/>
  <c r="T276" i="42"/>
  <c r="T277" i="42"/>
  <c r="T278" i="42"/>
  <c r="T279" i="42"/>
  <c r="T280" i="42"/>
  <c r="T281" i="42"/>
  <c r="T282" i="42"/>
  <c r="T283" i="42"/>
  <c r="T284" i="42"/>
  <c r="T285" i="42"/>
  <c r="T286" i="42"/>
  <c r="T287" i="42"/>
  <c r="T288" i="42"/>
  <c r="T289" i="42"/>
  <c r="T290" i="42"/>
  <c r="T291" i="42"/>
  <c r="T292" i="42"/>
  <c r="T293" i="42"/>
  <c r="T294" i="42"/>
  <c r="T295" i="42"/>
  <c r="T296" i="42"/>
  <c r="T297" i="42"/>
  <c r="T298" i="42"/>
  <c r="T299" i="42"/>
  <c r="T300" i="42"/>
  <c r="T301" i="42"/>
  <c r="T302" i="42"/>
  <c r="T303" i="42"/>
  <c r="T304" i="42"/>
  <c r="T305" i="42"/>
  <c r="T307" i="42"/>
  <c r="T308" i="42"/>
  <c r="T314" i="42"/>
  <c r="T315" i="42"/>
  <c r="T316" i="42"/>
  <c r="P318" i="42"/>
  <c r="T318" i="42"/>
  <c r="L319" i="25"/>
  <c r="K319" i="25"/>
  <c r="J319" i="25"/>
  <c r="I319" i="25"/>
  <c r="H319" i="25"/>
  <c r="G319" i="25"/>
  <c r="F319" i="25"/>
  <c r="D319" i="25"/>
  <c r="C319" i="25"/>
  <c r="N73" i="47" l="1"/>
  <c r="N72" i="47"/>
  <c r="N71" i="47"/>
  <c r="N70" i="47"/>
  <c r="N69" i="47"/>
  <c r="N68" i="47"/>
  <c r="N67" i="47"/>
  <c r="J175" i="45"/>
  <c r="J149" i="45"/>
  <c r="J122" i="45"/>
  <c r="J123" i="45"/>
  <c r="J96" i="45"/>
  <c r="J97" i="45"/>
  <c r="D174" i="45"/>
  <c r="D175" i="45"/>
  <c r="D148" i="45"/>
  <c r="J148" i="45" s="1"/>
  <c r="D149" i="45"/>
  <c r="D123" i="45"/>
  <c r="D122" i="45"/>
  <c r="D96" i="45"/>
  <c r="D97" i="45"/>
  <c r="J174" i="45" l="1"/>
  <c r="L217" i="47"/>
  <c r="L216" i="47"/>
  <c r="L215" i="47"/>
  <c r="L214" i="47"/>
  <c r="G221" i="47"/>
  <c r="G220" i="47"/>
  <c r="G219" i="47"/>
  <c r="G218" i="47"/>
  <c r="G217" i="47"/>
  <c r="G216" i="47"/>
  <c r="G215" i="47"/>
  <c r="G214" i="47"/>
  <c r="B221" i="47"/>
  <c r="B220" i="47"/>
  <c r="B219" i="47"/>
  <c r="B218" i="47"/>
  <c r="B217" i="47"/>
  <c r="B216" i="47"/>
  <c r="B215" i="47"/>
  <c r="B214" i="47"/>
  <c r="L206" i="47"/>
  <c r="L205" i="47"/>
  <c r="L204" i="47"/>
  <c r="L203" i="47"/>
  <c r="G210" i="47"/>
  <c r="G209" i="47"/>
  <c r="G208" i="47"/>
  <c r="G207" i="47"/>
  <c r="G206" i="47"/>
  <c r="G205" i="47"/>
  <c r="G204" i="47"/>
  <c r="G203" i="47"/>
  <c r="B210" i="47"/>
  <c r="B209" i="47"/>
  <c r="B208" i="47"/>
  <c r="B207" i="47"/>
  <c r="B206" i="47"/>
  <c r="B205" i="47"/>
  <c r="B204" i="47"/>
  <c r="B203" i="47"/>
  <c r="L178" i="47"/>
  <c r="L177" i="47"/>
  <c r="L176" i="47"/>
  <c r="L175" i="47"/>
  <c r="B182" i="47"/>
  <c r="B181" i="47"/>
  <c r="B180" i="47"/>
  <c r="B179" i="47"/>
  <c r="B178" i="47"/>
  <c r="B177" i="47"/>
  <c r="B176" i="47"/>
  <c r="B175" i="47"/>
  <c r="L167" i="47"/>
  <c r="L166" i="47"/>
  <c r="L165" i="47"/>
  <c r="L164" i="47"/>
  <c r="G171" i="47"/>
  <c r="G170" i="47"/>
  <c r="G169" i="47"/>
  <c r="G168" i="47"/>
  <c r="G167" i="47"/>
  <c r="G166" i="47"/>
  <c r="G165" i="47"/>
  <c r="G164" i="47"/>
  <c r="B171" i="47"/>
  <c r="B170" i="47"/>
  <c r="B169" i="47"/>
  <c r="B168" i="47"/>
  <c r="B167" i="47"/>
  <c r="B166" i="47"/>
  <c r="B165" i="47"/>
  <c r="B164" i="47"/>
  <c r="L139" i="47"/>
  <c r="L138" i="47"/>
  <c r="L137" i="47"/>
  <c r="L136" i="47"/>
  <c r="G143" i="47"/>
  <c r="G142" i="47"/>
  <c r="G141" i="47"/>
  <c r="G140" i="47"/>
  <c r="G139" i="47"/>
  <c r="G138" i="47"/>
  <c r="G137" i="47"/>
  <c r="G136" i="47"/>
  <c r="B143" i="47"/>
  <c r="B142" i="47"/>
  <c r="B141" i="47"/>
  <c r="B140" i="47"/>
  <c r="B139" i="47"/>
  <c r="B138" i="47"/>
  <c r="B137" i="47"/>
  <c r="B136" i="47"/>
  <c r="L128" i="47"/>
  <c r="L127" i="47"/>
  <c r="L126" i="47"/>
  <c r="L125" i="47"/>
  <c r="G132" i="47"/>
  <c r="G131" i="47"/>
  <c r="G130" i="47"/>
  <c r="G129" i="47"/>
  <c r="G128" i="47"/>
  <c r="G127" i="47"/>
  <c r="G126" i="47"/>
  <c r="G125" i="47"/>
  <c r="B132" i="47"/>
  <c r="B131" i="47"/>
  <c r="B130" i="47"/>
  <c r="B129" i="47"/>
  <c r="B128" i="47"/>
  <c r="B127" i="47"/>
  <c r="B126" i="47"/>
  <c r="B125" i="47"/>
  <c r="G54" i="47"/>
  <c r="G55" i="47"/>
  <c r="G56" i="47"/>
  <c r="G57" i="47"/>
  <c r="G58" i="47"/>
  <c r="G59" i="47"/>
  <c r="G60" i="47"/>
  <c r="G61" i="47"/>
  <c r="G62" i="47"/>
  <c r="G63" i="47"/>
  <c r="G64" i="47"/>
  <c r="G65" i="47"/>
  <c r="G66" i="47"/>
  <c r="G67" i="47"/>
  <c r="G68" i="47"/>
  <c r="G69" i="47"/>
  <c r="G70" i="47"/>
  <c r="G71" i="47"/>
  <c r="G72" i="47"/>
  <c r="G53" i="47"/>
  <c r="B54" i="47"/>
  <c r="B55" i="47"/>
  <c r="B56" i="47"/>
  <c r="B57" i="47"/>
  <c r="B58" i="47"/>
  <c r="B59" i="47"/>
  <c r="B60" i="47"/>
  <c r="B61" i="47"/>
  <c r="B62" i="47"/>
  <c r="B63" i="47"/>
  <c r="B64" i="47"/>
  <c r="B65" i="47"/>
  <c r="B66" i="47"/>
  <c r="B67" i="47"/>
  <c r="B68" i="47"/>
  <c r="B69" i="47"/>
  <c r="B70" i="47"/>
  <c r="B71" i="47"/>
  <c r="B72" i="47"/>
  <c r="B53" i="47"/>
  <c r="N75" i="47"/>
  <c r="O73" i="47" s="1"/>
  <c r="N49" i="47"/>
  <c r="N61" i="47"/>
  <c r="N60" i="47"/>
  <c r="N59" i="47"/>
  <c r="N58" i="47"/>
  <c r="N57" i="47"/>
  <c r="N56" i="47"/>
  <c r="N55" i="47"/>
  <c r="N54" i="47"/>
  <c r="N53" i="47"/>
  <c r="N52" i="47"/>
  <c r="N50" i="47"/>
  <c r="I54" i="47"/>
  <c r="I55" i="47"/>
  <c r="I56" i="47"/>
  <c r="I57" i="47"/>
  <c r="I58" i="47"/>
  <c r="I59" i="47"/>
  <c r="I60" i="47"/>
  <c r="I61" i="47"/>
  <c r="I62" i="47"/>
  <c r="I63" i="47"/>
  <c r="I64" i="47"/>
  <c r="I65" i="47"/>
  <c r="I66" i="47"/>
  <c r="I67" i="47"/>
  <c r="I68" i="47"/>
  <c r="I69" i="47"/>
  <c r="I70" i="47"/>
  <c r="I71" i="47"/>
  <c r="I72" i="47"/>
  <c r="I53" i="47"/>
  <c r="D72" i="47"/>
  <c r="D54" i="47"/>
  <c r="D55" i="47"/>
  <c r="D56" i="47"/>
  <c r="D57" i="47"/>
  <c r="D58" i="47"/>
  <c r="D59" i="47"/>
  <c r="D60" i="47"/>
  <c r="D61" i="47"/>
  <c r="D62" i="47"/>
  <c r="D63" i="47"/>
  <c r="D64" i="47"/>
  <c r="D65" i="47"/>
  <c r="D66" i="47"/>
  <c r="D67" i="47"/>
  <c r="D68" i="47"/>
  <c r="D69" i="47"/>
  <c r="D70" i="47"/>
  <c r="D71" i="47"/>
  <c r="D53" i="47"/>
  <c r="D73" i="47"/>
  <c r="I221" i="47"/>
  <c r="D221" i="47"/>
  <c r="I220" i="47"/>
  <c r="D220" i="47"/>
  <c r="I219" i="47"/>
  <c r="D219" i="47"/>
  <c r="I218" i="47"/>
  <c r="D218" i="47"/>
  <c r="N217" i="47"/>
  <c r="I217" i="47"/>
  <c r="D217" i="47"/>
  <c r="N216" i="47"/>
  <c r="I216" i="47"/>
  <c r="D216" i="47"/>
  <c r="N215" i="47"/>
  <c r="I215" i="47"/>
  <c r="D215" i="47"/>
  <c r="N214" i="47"/>
  <c r="I214" i="47"/>
  <c r="D214" i="47"/>
  <c r="I210" i="47"/>
  <c r="D210" i="47"/>
  <c r="I209" i="47"/>
  <c r="D209" i="47"/>
  <c r="I208" i="47"/>
  <c r="D208" i="47"/>
  <c r="I207" i="47"/>
  <c r="D207" i="47"/>
  <c r="N206" i="47"/>
  <c r="I206" i="47"/>
  <c r="D206" i="47"/>
  <c r="N205" i="47"/>
  <c r="I205" i="47"/>
  <c r="D205" i="47"/>
  <c r="N204" i="47"/>
  <c r="I204" i="47"/>
  <c r="D204" i="47"/>
  <c r="N203" i="47"/>
  <c r="I203" i="47"/>
  <c r="D203" i="47"/>
  <c r="M192" i="47"/>
  <c r="L192" i="47"/>
  <c r="K192" i="47"/>
  <c r="J192" i="47"/>
  <c r="I192" i="47"/>
  <c r="H192" i="47"/>
  <c r="G192" i="47"/>
  <c r="F192" i="47"/>
  <c r="E192" i="47"/>
  <c r="D192" i="47"/>
  <c r="C192" i="47"/>
  <c r="B192" i="47"/>
  <c r="A192" i="47"/>
  <c r="I182" i="47"/>
  <c r="D182" i="47"/>
  <c r="I181" i="47"/>
  <c r="D181" i="47"/>
  <c r="I180" i="47"/>
  <c r="D180" i="47"/>
  <c r="I179" i="47"/>
  <c r="D179" i="47"/>
  <c r="N178" i="47"/>
  <c r="I178" i="47"/>
  <c r="D178" i="47"/>
  <c r="N177" i="47"/>
  <c r="I177" i="47"/>
  <c r="D177" i="47"/>
  <c r="N176" i="47"/>
  <c r="I176" i="47"/>
  <c r="D176" i="47"/>
  <c r="N175" i="47"/>
  <c r="I175" i="47"/>
  <c r="D175" i="47"/>
  <c r="I171" i="47"/>
  <c r="D171" i="47"/>
  <c r="I170" i="47"/>
  <c r="D170" i="47"/>
  <c r="I169" i="47"/>
  <c r="D169" i="47"/>
  <c r="I168" i="47"/>
  <c r="D168" i="47"/>
  <c r="N167" i="47"/>
  <c r="I167" i="47"/>
  <c r="D167" i="47"/>
  <c r="N166" i="47"/>
  <c r="I166" i="47"/>
  <c r="D166" i="47"/>
  <c r="N165" i="47"/>
  <c r="I165" i="47"/>
  <c r="D165" i="47"/>
  <c r="N164" i="47"/>
  <c r="I164" i="47"/>
  <c r="D164" i="47"/>
  <c r="K159" i="47"/>
  <c r="J159" i="47"/>
  <c r="I159" i="47"/>
  <c r="H159" i="47"/>
  <c r="G159" i="47"/>
  <c r="F159" i="47"/>
  <c r="E159" i="47"/>
  <c r="D159" i="47"/>
  <c r="C159" i="47"/>
  <c r="B159" i="47"/>
  <c r="M153" i="47"/>
  <c r="L153" i="47"/>
  <c r="K153" i="47"/>
  <c r="J153" i="47"/>
  <c r="I153" i="47"/>
  <c r="H153" i="47"/>
  <c r="G153" i="47"/>
  <c r="F153" i="47"/>
  <c r="E153" i="47"/>
  <c r="D153" i="47"/>
  <c r="C153" i="47"/>
  <c r="B153" i="47"/>
  <c r="A153" i="47"/>
  <c r="I143" i="47"/>
  <c r="D143" i="47"/>
  <c r="I142" i="47"/>
  <c r="D142" i="47"/>
  <c r="I141" i="47"/>
  <c r="D141" i="47"/>
  <c r="I140" i="47"/>
  <c r="D140" i="47"/>
  <c r="N139" i="47"/>
  <c r="I139" i="47"/>
  <c r="D139" i="47"/>
  <c r="N138" i="47"/>
  <c r="I138" i="47"/>
  <c r="D138" i="47"/>
  <c r="N137" i="47"/>
  <c r="I137" i="47"/>
  <c r="D137" i="47"/>
  <c r="N136" i="47"/>
  <c r="I136" i="47"/>
  <c r="D136" i="47"/>
  <c r="I132" i="47"/>
  <c r="D132" i="47"/>
  <c r="I131" i="47"/>
  <c r="D131" i="47"/>
  <c r="I130" i="47"/>
  <c r="D130" i="47"/>
  <c r="I129" i="47"/>
  <c r="D129" i="47"/>
  <c r="N128" i="47"/>
  <c r="I128" i="47"/>
  <c r="D128" i="47"/>
  <c r="N127" i="47"/>
  <c r="I127" i="47"/>
  <c r="D127" i="47"/>
  <c r="N126" i="47"/>
  <c r="I126" i="47"/>
  <c r="D126" i="47"/>
  <c r="N125" i="47"/>
  <c r="I125" i="47"/>
  <c r="D125" i="47"/>
  <c r="N120" i="47"/>
  <c r="M120" i="47"/>
  <c r="L120" i="47"/>
  <c r="K120" i="47"/>
  <c r="J120" i="47"/>
  <c r="I120" i="47"/>
  <c r="H120" i="47"/>
  <c r="G120" i="47"/>
  <c r="F120" i="47"/>
  <c r="E120" i="47"/>
  <c r="D120" i="47"/>
  <c r="C120" i="47"/>
  <c r="B120" i="47"/>
  <c r="A120" i="47"/>
  <c r="J49" i="47"/>
  <c r="G50" i="47" s="1"/>
  <c r="M43" i="47"/>
  <c r="L43" i="47"/>
  <c r="K43" i="47"/>
  <c r="J43" i="47"/>
  <c r="I43" i="47"/>
  <c r="H43" i="47"/>
  <c r="G43" i="47"/>
  <c r="F43" i="47"/>
  <c r="E43" i="47"/>
  <c r="D43" i="47"/>
  <c r="C43" i="47"/>
  <c r="B43" i="47"/>
  <c r="A43" i="47"/>
  <c r="J20" i="47"/>
  <c r="J19" i="47"/>
  <c r="N181" i="47" s="1"/>
  <c r="J17" i="47"/>
  <c r="J11" i="47"/>
  <c r="J9" i="47"/>
  <c r="J16" i="47" l="1"/>
  <c r="K16" i="47" s="1"/>
  <c r="G36" i="47"/>
  <c r="N36" i="47" s="1"/>
  <c r="K15" i="47"/>
  <c r="K12" i="47"/>
  <c r="O75" i="47"/>
  <c r="O70" i="47"/>
  <c r="O67" i="47"/>
  <c r="O71" i="47"/>
  <c r="O68" i="47"/>
  <c r="O72" i="47"/>
  <c r="O69" i="47"/>
  <c r="D76" i="47"/>
  <c r="I75" i="47"/>
  <c r="N48" i="47"/>
  <c r="I50" i="47"/>
  <c r="O120" i="47"/>
  <c r="C121" i="47" s="1"/>
  <c r="M198" i="47"/>
  <c r="N180" i="47"/>
  <c r="J182" i="47"/>
  <c r="O181" i="47"/>
  <c r="J179" i="47"/>
  <c r="E178" i="47"/>
  <c r="O176" i="47"/>
  <c r="J175" i="47"/>
  <c r="O175" i="47"/>
  <c r="E177" i="47"/>
  <c r="J178" i="47"/>
  <c r="E180" i="47"/>
  <c r="E182" i="47"/>
  <c r="K21" i="47"/>
  <c r="K14" i="47"/>
  <c r="K19" i="47"/>
  <c r="K11" i="47"/>
  <c r="E175" i="47"/>
  <c r="J176" i="47"/>
  <c r="O177" i="47"/>
  <c r="E179" i="47"/>
  <c r="E181" i="47"/>
  <c r="K9" i="47"/>
  <c r="N209" i="47"/>
  <c r="O203" i="47" s="1"/>
  <c r="N220" i="47"/>
  <c r="E219" i="47" s="1"/>
  <c r="K20" i="47"/>
  <c r="E176" i="47"/>
  <c r="J177" i="47"/>
  <c r="O178" i="47"/>
  <c r="J180" i="47"/>
  <c r="J181" i="47"/>
  <c r="N142" i="47"/>
  <c r="O136" i="47" s="1"/>
  <c r="N131" i="47"/>
  <c r="E130" i="47" s="1"/>
  <c r="K17" i="47"/>
  <c r="D50" i="47"/>
  <c r="H50" i="47"/>
  <c r="N153" i="47"/>
  <c r="J154" i="47" s="1"/>
  <c r="N192" i="47"/>
  <c r="K193" i="47" s="1"/>
  <c r="N43" i="47"/>
  <c r="A50" i="47"/>
  <c r="E50" i="47"/>
  <c r="N159" i="47"/>
  <c r="F160" i="47" s="1"/>
  <c r="B50" i="47"/>
  <c r="F50" i="47"/>
  <c r="C50" i="47"/>
  <c r="N170" i="47"/>
  <c r="G44" i="47" l="1"/>
  <c r="D199" i="47"/>
  <c r="J199" i="47"/>
  <c r="O180" i="47"/>
  <c r="K149" i="45"/>
  <c r="L149" i="45" s="1"/>
  <c r="I73" i="47"/>
  <c r="J70" i="47"/>
  <c r="J66" i="47"/>
  <c r="J62" i="47"/>
  <c r="J58" i="47"/>
  <c r="J54" i="47"/>
  <c r="J69" i="47"/>
  <c r="J57" i="47"/>
  <c r="J72" i="47"/>
  <c r="J68" i="47"/>
  <c r="J64" i="47"/>
  <c r="J60" i="47"/>
  <c r="J56" i="47"/>
  <c r="J75" i="47"/>
  <c r="J53" i="47"/>
  <c r="J71" i="47"/>
  <c r="J67" i="47"/>
  <c r="J63" i="47"/>
  <c r="J59" i="47"/>
  <c r="J55" i="47"/>
  <c r="J65" i="47"/>
  <c r="J61" i="47"/>
  <c r="D74" i="47"/>
  <c r="E73" i="47"/>
  <c r="E69" i="47"/>
  <c r="E65" i="47"/>
  <c r="E61" i="47"/>
  <c r="E57" i="47"/>
  <c r="E53" i="47"/>
  <c r="E64" i="47"/>
  <c r="E76" i="47"/>
  <c r="E72" i="47"/>
  <c r="E71" i="47"/>
  <c r="E67" i="47"/>
  <c r="E63" i="47"/>
  <c r="E59" i="47"/>
  <c r="E55" i="47"/>
  <c r="E56" i="47"/>
  <c r="E70" i="47"/>
  <c r="E66" i="47"/>
  <c r="E62" i="47"/>
  <c r="E58" i="47"/>
  <c r="E54" i="47"/>
  <c r="E68" i="47"/>
  <c r="E60" i="47"/>
  <c r="M121" i="47"/>
  <c r="N121" i="47"/>
  <c r="O139" i="47"/>
  <c r="A121" i="47"/>
  <c r="E121" i="47"/>
  <c r="B121" i="47"/>
  <c r="J220" i="47"/>
  <c r="J138" i="47"/>
  <c r="O206" i="47"/>
  <c r="E204" i="47"/>
  <c r="F193" i="47"/>
  <c r="G193" i="47"/>
  <c r="A44" i="47"/>
  <c r="E138" i="47"/>
  <c r="A199" i="47"/>
  <c r="E137" i="47"/>
  <c r="J221" i="47"/>
  <c r="J142" i="47"/>
  <c r="O128" i="47"/>
  <c r="I121" i="47"/>
  <c r="F121" i="47"/>
  <c r="H121" i="47"/>
  <c r="J208" i="47"/>
  <c r="E193" i="47"/>
  <c r="J127" i="47"/>
  <c r="D193" i="47"/>
  <c r="E210" i="47"/>
  <c r="C193" i="47"/>
  <c r="E209" i="47"/>
  <c r="E126" i="47"/>
  <c r="J205" i="47"/>
  <c r="J141" i="47"/>
  <c r="J136" i="47"/>
  <c r="H44" i="47"/>
  <c r="E205" i="47"/>
  <c r="J137" i="47"/>
  <c r="L121" i="47"/>
  <c r="K121" i="47"/>
  <c r="G199" i="47"/>
  <c r="M193" i="47"/>
  <c r="B193" i="47"/>
  <c r="B44" i="47"/>
  <c r="E143" i="47"/>
  <c r="E131" i="47"/>
  <c r="C44" i="47"/>
  <c r="J193" i="47"/>
  <c r="G121" i="47"/>
  <c r="I193" i="47"/>
  <c r="J130" i="47"/>
  <c r="J125" i="47"/>
  <c r="M44" i="47"/>
  <c r="H193" i="47"/>
  <c r="L44" i="47"/>
  <c r="E142" i="47"/>
  <c r="J121" i="47"/>
  <c r="D121" i="47"/>
  <c r="N169" i="47"/>
  <c r="J171" i="47"/>
  <c r="J170" i="47"/>
  <c r="J169" i="47"/>
  <c r="O166" i="47"/>
  <c r="J165" i="47"/>
  <c r="E164" i="47"/>
  <c r="O170" i="47"/>
  <c r="J168" i="47"/>
  <c r="E167" i="47"/>
  <c r="O165" i="47"/>
  <c r="J164" i="47"/>
  <c r="J50" i="47"/>
  <c r="E165" i="47"/>
  <c r="E154" i="47"/>
  <c r="J217" i="47"/>
  <c r="J219" i="47"/>
  <c r="L154" i="47"/>
  <c r="I44" i="47"/>
  <c r="N130" i="47"/>
  <c r="E127" i="47"/>
  <c r="O125" i="47"/>
  <c r="J132" i="47"/>
  <c r="E129" i="47"/>
  <c r="O127" i="47"/>
  <c r="J126" i="47"/>
  <c r="E125" i="47"/>
  <c r="O131" i="47"/>
  <c r="J129" i="47"/>
  <c r="E128" i="47"/>
  <c r="K160" i="47"/>
  <c r="G154" i="47"/>
  <c r="D44" i="47"/>
  <c r="N208" i="47"/>
  <c r="J210" i="47"/>
  <c r="J209" i="47"/>
  <c r="E207" i="47"/>
  <c r="O205" i="47"/>
  <c r="J204" i="47"/>
  <c r="O209" i="47"/>
  <c r="J207" i="47"/>
  <c r="E206" i="47"/>
  <c r="O204" i="47"/>
  <c r="J203" i="47"/>
  <c r="O164" i="47"/>
  <c r="A154" i="47"/>
  <c r="E221" i="47"/>
  <c r="E216" i="47"/>
  <c r="E208" i="47"/>
  <c r="E203" i="47"/>
  <c r="J160" i="47"/>
  <c r="F154" i="47"/>
  <c r="E141" i="47"/>
  <c r="J128" i="47"/>
  <c r="K44" i="47"/>
  <c r="E170" i="47"/>
  <c r="I154" i="47"/>
  <c r="F44" i="47"/>
  <c r="H160" i="47"/>
  <c r="D160" i="47"/>
  <c r="K154" i="47"/>
  <c r="J167" i="47"/>
  <c r="J218" i="47"/>
  <c r="A193" i="47"/>
  <c r="H154" i="47"/>
  <c r="J131" i="47"/>
  <c r="O126" i="47"/>
  <c r="E44" i="47"/>
  <c r="N141" i="47"/>
  <c r="J143" i="47"/>
  <c r="E140" i="47"/>
  <c r="O138" i="47"/>
  <c r="E136" i="47"/>
  <c r="O142" i="47"/>
  <c r="J140" i="47"/>
  <c r="E139" i="47"/>
  <c r="O137" i="47"/>
  <c r="L193" i="47"/>
  <c r="O167" i="47"/>
  <c r="G160" i="47"/>
  <c r="C154" i="47"/>
  <c r="E171" i="47"/>
  <c r="I160" i="47"/>
  <c r="J44" i="47"/>
  <c r="E220" i="47"/>
  <c r="O214" i="47"/>
  <c r="J206" i="47"/>
  <c r="B154" i="47"/>
  <c r="J139" i="47"/>
  <c r="E132" i="47"/>
  <c r="E168" i="47"/>
  <c r="M160" i="47"/>
  <c r="L160" i="47"/>
  <c r="J166" i="47"/>
  <c r="C160" i="47"/>
  <c r="E169" i="47"/>
  <c r="M154" i="47"/>
  <c r="B160" i="47"/>
  <c r="E166" i="47"/>
  <c r="D154" i="47"/>
  <c r="O217" i="47"/>
  <c r="J216" i="47"/>
  <c r="E215" i="47"/>
  <c r="O220" i="47"/>
  <c r="O218" i="47"/>
  <c r="E218" i="47"/>
  <c r="O216" i="47"/>
  <c r="J215" i="47"/>
  <c r="E214" i="47"/>
  <c r="N219" i="47"/>
  <c r="E217" i="47"/>
  <c r="O215" i="47"/>
  <c r="J214" i="47"/>
  <c r="E160" i="47"/>
  <c r="O141" i="47" l="1"/>
  <c r="K123" i="45"/>
  <c r="L123" i="45" s="1"/>
  <c r="O169" i="47"/>
  <c r="E149" i="45"/>
  <c r="F149" i="45" s="1"/>
  <c r="O130" i="47"/>
  <c r="E123" i="45"/>
  <c r="F123" i="45" s="1"/>
  <c r="J73" i="47"/>
  <c r="K97" i="45"/>
  <c r="L97" i="45" s="1"/>
  <c r="O219" i="47"/>
  <c r="K175" i="45"/>
  <c r="L175" i="45" s="1"/>
  <c r="O208" i="47"/>
  <c r="E175" i="45"/>
  <c r="F175" i="45" s="1"/>
  <c r="E74" i="47"/>
  <c r="E97" i="45"/>
  <c r="F97" i="45" s="1"/>
  <c r="M199" i="47"/>
  <c r="O121" i="47"/>
  <c r="N160" i="47"/>
  <c r="N154" i="47"/>
  <c r="N44" i="47"/>
  <c r="N193" i="47"/>
  <c r="D287" i="33" l="1"/>
  <c r="E287" i="33"/>
  <c r="F287" i="33"/>
  <c r="G287" i="33"/>
  <c r="H287" i="33"/>
  <c r="I287" i="33"/>
  <c r="J287" i="33"/>
  <c r="K287" i="33"/>
  <c r="L287" i="33"/>
  <c r="M287" i="33"/>
  <c r="N287" i="33"/>
  <c r="O287" i="33"/>
  <c r="P287" i="33"/>
  <c r="C287" i="33"/>
  <c r="D332" i="27"/>
  <c r="E332" i="27"/>
  <c r="F332" i="27"/>
  <c r="G332" i="27"/>
  <c r="H332" i="27"/>
  <c r="I332" i="27"/>
  <c r="J332" i="27"/>
  <c r="K332" i="27"/>
  <c r="L332" i="27"/>
  <c r="M332" i="27"/>
  <c r="N332" i="27"/>
  <c r="O332" i="27"/>
  <c r="P332" i="27"/>
  <c r="Q332" i="27"/>
  <c r="C332" i="27"/>
  <c r="C319" i="24"/>
  <c r="D319" i="24"/>
  <c r="E319" i="24"/>
  <c r="F319" i="24"/>
  <c r="G319" i="24"/>
  <c r="H319" i="24"/>
  <c r="I319" i="24"/>
  <c r="J319" i="24"/>
  <c r="K319" i="24"/>
  <c r="L319" i="24"/>
  <c r="M319" i="24"/>
  <c r="N319" i="24"/>
  <c r="O319" i="24"/>
  <c r="J25" i="47" l="1"/>
  <c r="A3" i="20"/>
  <c r="A4" i="20" s="1"/>
  <c r="A3" i="21"/>
  <c r="A4" i="21" s="1"/>
  <c r="A3" i="18"/>
  <c r="A4" i="18" s="1"/>
  <c r="A3" i="14"/>
  <c r="A4" i="14" s="1"/>
  <c r="A3" i="16"/>
  <c r="A4" i="16" s="1"/>
  <c r="E335" i="32"/>
  <c r="E103" i="32"/>
  <c r="E104" i="32"/>
  <c r="E105" i="32"/>
  <c r="E106" i="32"/>
  <c r="E107" i="32"/>
  <c r="E108" i="32"/>
  <c r="E109" i="32"/>
  <c r="E110" i="32"/>
  <c r="E111" i="32"/>
  <c r="E112" i="32"/>
  <c r="E113" i="32"/>
  <c r="E114" i="32"/>
  <c r="E115" i="32"/>
  <c r="E116" i="32"/>
  <c r="E117" i="32"/>
  <c r="E118" i="32"/>
  <c r="E119" i="32"/>
  <c r="E120" i="32"/>
  <c r="E121" i="32"/>
  <c r="E122" i="32"/>
  <c r="E123" i="32"/>
  <c r="E124" i="32"/>
  <c r="E125" i="32"/>
  <c r="E126" i="32"/>
  <c r="E127" i="32"/>
  <c r="E128" i="32"/>
  <c r="E129" i="32"/>
  <c r="E130" i="32"/>
  <c r="E131" i="32"/>
  <c r="E132" i="32"/>
  <c r="E133" i="32"/>
  <c r="E134" i="32"/>
  <c r="E135" i="32"/>
  <c r="E136" i="32"/>
  <c r="E137" i="32"/>
  <c r="E138" i="32"/>
  <c r="E139" i="32"/>
  <c r="E140" i="32"/>
  <c r="E141" i="32"/>
  <c r="E142" i="32"/>
  <c r="E143" i="32"/>
  <c r="E144" i="32"/>
  <c r="E145" i="32"/>
  <c r="E146" i="32"/>
  <c r="E147" i="32"/>
  <c r="E148" i="32"/>
  <c r="E149" i="32"/>
  <c r="E150" i="32"/>
  <c r="E151" i="32"/>
  <c r="E152" i="32"/>
  <c r="E153" i="32"/>
  <c r="E154" i="32"/>
  <c r="E155" i="32"/>
  <c r="E156" i="32"/>
  <c r="E157" i="32"/>
  <c r="E158" i="32"/>
  <c r="E159" i="32"/>
  <c r="E160" i="32"/>
  <c r="E161" i="32"/>
  <c r="E162" i="32"/>
  <c r="E163" i="32"/>
  <c r="E164" i="32"/>
  <c r="E165" i="32"/>
  <c r="E166" i="32"/>
  <c r="E167" i="32"/>
  <c r="E168" i="32"/>
  <c r="E169" i="32"/>
  <c r="E170" i="32"/>
  <c r="E171" i="32"/>
  <c r="E172" i="32"/>
  <c r="E173" i="32"/>
  <c r="E174" i="32"/>
  <c r="E175" i="32"/>
  <c r="E176" i="32"/>
  <c r="E177" i="32"/>
  <c r="E178" i="32"/>
  <c r="E179" i="32"/>
  <c r="E180" i="32"/>
  <c r="E181" i="32"/>
  <c r="E182" i="32"/>
  <c r="E183" i="32"/>
  <c r="E184" i="32"/>
  <c r="E185" i="32"/>
  <c r="E186" i="32"/>
  <c r="E187" i="32"/>
  <c r="E188" i="32"/>
  <c r="E189" i="32"/>
  <c r="E190" i="32"/>
  <c r="E191" i="32"/>
  <c r="E192" i="32"/>
  <c r="E193" i="32"/>
  <c r="E194" i="32"/>
  <c r="E195" i="32"/>
  <c r="E196" i="32"/>
  <c r="E197" i="32"/>
  <c r="E198" i="32"/>
  <c r="E199" i="32"/>
  <c r="E200" i="32"/>
  <c r="E201" i="32"/>
  <c r="E202" i="32"/>
  <c r="E203" i="32"/>
  <c r="E204" i="32"/>
  <c r="E205" i="32"/>
  <c r="E206" i="32"/>
  <c r="E207" i="32"/>
  <c r="E208" i="32"/>
  <c r="E209" i="32"/>
  <c r="E210" i="32"/>
  <c r="E211" i="32"/>
  <c r="E212" i="32"/>
  <c r="E213" i="32"/>
  <c r="E214" i="32"/>
  <c r="E215" i="32"/>
  <c r="E216" i="32"/>
  <c r="E217" i="32"/>
  <c r="E218" i="32"/>
  <c r="E219" i="32"/>
  <c r="E220" i="32"/>
  <c r="E221" i="32"/>
  <c r="E222" i="32"/>
  <c r="E223" i="32"/>
  <c r="E224" i="32"/>
  <c r="E225" i="32"/>
  <c r="E226" i="32"/>
  <c r="E227" i="32"/>
  <c r="E228" i="32"/>
  <c r="E229" i="32"/>
  <c r="E230" i="32"/>
  <c r="E231" i="32"/>
  <c r="E232" i="32"/>
  <c r="E233" i="32"/>
  <c r="E234" i="32"/>
  <c r="E235" i="32"/>
  <c r="E236" i="32"/>
  <c r="E237" i="32"/>
  <c r="E238" i="32"/>
  <c r="E239" i="32"/>
  <c r="E240" i="32"/>
  <c r="E241" i="32"/>
  <c r="E242" i="32"/>
  <c r="E243" i="32"/>
  <c r="E244" i="32"/>
  <c r="E245" i="32"/>
  <c r="E246" i="32"/>
  <c r="E247" i="32"/>
  <c r="E248" i="32"/>
  <c r="E249" i="32"/>
  <c r="E250" i="32"/>
  <c r="E251" i="32"/>
  <c r="E252" i="32"/>
  <c r="E253" i="32"/>
  <c r="E254" i="32"/>
  <c r="E255" i="32"/>
  <c r="E256" i="32"/>
  <c r="E257" i="32"/>
  <c r="E258" i="32"/>
  <c r="E259" i="32"/>
  <c r="E260" i="32"/>
  <c r="E261" i="32"/>
  <c r="E262" i="32"/>
  <c r="E263" i="32"/>
  <c r="E264" i="32"/>
  <c r="E265" i="32"/>
  <c r="E266" i="32"/>
  <c r="E267" i="32"/>
  <c r="E268" i="32"/>
  <c r="E269" i="32"/>
  <c r="E270" i="32"/>
  <c r="E271" i="32"/>
  <c r="E272" i="32"/>
  <c r="E273" i="32"/>
  <c r="E274" i="32"/>
  <c r="E275" i="32"/>
  <c r="E276" i="32"/>
  <c r="E277" i="32"/>
  <c r="E278" i="32"/>
  <c r="E279" i="32"/>
  <c r="E280" i="32"/>
  <c r="E281" i="32"/>
  <c r="E282" i="32"/>
  <c r="E283" i="32"/>
  <c r="E284" i="32"/>
  <c r="E285" i="32"/>
  <c r="E286" i="32"/>
  <c r="E287" i="32"/>
  <c r="E288" i="32"/>
  <c r="E289" i="32"/>
  <c r="E290" i="32"/>
  <c r="E291" i="32"/>
  <c r="E292" i="32"/>
  <c r="E293" i="32"/>
  <c r="E294" i="32"/>
  <c r="E295" i="32"/>
  <c r="E296" i="32"/>
  <c r="E297" i="32"/>
  <c r="E298" i="32"/>
  <c r="E299" i="32"/>
  <c r="E300" i="32"/>
  <c r="E301" i="32"/>
  <c r="E302" i="32"/>
  <c r="E303" i="32"/>
  <c r="E304" i="32"/>
  <c r="E305" i="32"/>
  <c r="E306" i="32"/>
  <c r="E307" i="32"/>
  <c r="E308" i="32"/>
  <c r="E309" i="32"/>
  <c r="E310" i="32"/>
  <c r="E311" i="32"/>
  <c r="E312" i="32"/>
  <c r="E313" i="32"/>
  <c r="E314" i="32"/>
  <c r="E315" i="32"/>
  <c r="E316" i="32"/>
  <c r="E317" i="32"/>
  <c r="E318" i="32"/>
  <c r="E319" i="32"/>
  <c r="E320" i="32"/>
  <c r="E321" i="32"/>
  <c r="E322" i="32"/>
  <c r="E323" i="32"/>
  <c r="E324" i="32"/>
  <c r="A3" i="11"/>
  <c r="A4" i="11" s="1"/>
  <c r="A3" i="10"/>
  <c r="A4" i="10" s="1"/>
  <c r="A3" i="39"/>
  <c r="J24" i="47" s="1"/>
  <c r="N62" i="47"/>
  <c r="E5" i="29"/>
  <c r="E336" i="29"/>
  <c r="E337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20" i="32"/>
  <c r="E21" i="32"/>
  <c r="E22" i="32"/>
  <c r="E23" i="32"/>
  <c r="E24" i="32"/>
  <c r="E25" i="32"/>
  <c r="E26" i="32"/>
  <c r="E27" i="32"/>
  <c r="E28" i="32"/>
  <c r="E29" i="32"/>
  <c r="E30" i="32"/>
  <c r="E31" i="32"/>
  <c r="E32" i="32"/>
  <c r="E33" i="32"/>
  <c r="E34" i="32"/>
  <c r="E35" i="32"/>
  <c r="E36" i="32"/>
  <c r="E37" i="32"/>
  <c r="E38" i="32"/>
  <c r="E39" i="32"/>
  <c r="E40" i="32"/>
  <c r="E41" i="32"/>
  <c r="E42" i="32"/>
  <c r="E43" i="32"/>
  <c r="E44" i="32"/>
  <c r="E45" i="32"/>
  <c r="E46" i="32"/>
  <c r="E47" i="32"/>
  <c r="E48" i="32"/>
  <c r="E49" i="32"/>
  <c r="E50" i="32"/>
  <c r="E51" i="32"/>
  <c r="E52" i="32"/>
  <c r="E53" i="32"/>
  <c r="E54" i="32"/>
  <c r="E55" i="32"/>
  <c r="E56" i="32"/>
  <c r="E57" i="32"/>
  <c r="E58" i="32"/>
  <c r="E59" i="32"/>
  <c r="E60" i="32"/>
  <c r="E61" i="32"/>
  <c r="E62" i="32"/>
  <c r="E63" i="32"/>
  <c r="E64" i="32"/>
  <c r="E65" i="32"/>
  <c r="E66" i="32"/>
  <c r="E67" i="32"/>
  <c r="E68" i="32"/>
  <c r="E69" i="32"/>
  <c r="E70" i="32"/>
  <c r="E71" i="32"/>
  <c r="E72" i="32"/>
  <c r="E73" i="32"/>
  <c r="E74" i="32"/>
  <c r="E75" i="32"/>
  <c r="E76" i="32"/>
  <c r="E77" i="32"/>
  <c r="E78" i="32"/>
  <c r="E79" i="32"/>
  <c r="E80" i="32"/>
  <c r="E81" i="32"/>
  <c r="E82" i="32"/>
  <c r="E83" i="32"/>
  <c r="E84" i="32"/>
  <c r="E85" i="32"/>
  <c r="E86" i="32"/>
  <c r="E87" i="32"/>
  <c r="E88" i="32"/>
  <c r="E89" i="32"/>
  <c r="E90" i="32"/>
  <c r="E91" i="32"/>
  <c r="E92" i="32"/>
  <c r="E93" i="32"/>
  <c r="E94" i="32"/>
  <c r="E95" i="32"/>
  <c r="E96" i="32"/>
  <c r="E97" i="32"/>
  <c r="E98" i="32"/>
  <c r="E99" i="32"/>
  <c r="E100" i="32"/>
  <c r="E101" i="32"/>
  <c r="E102" i="32"/>
  <c r="E6" i="32"/>
  <c r="N51" i="47" l="1"/>
  <c r="V33" i="42"/>
  <c r="Q33" i="42" s="1"/>
  <c r="V10" i="42"/>
  <c r="Q10" i="42" s="1"/>
  <c r="V14" i="42"/>
  <c r="Q14" i="42" s="1"/>
  <c r="V16" i="42"/>
  <c r="Q16" i="42" s="1"/>
  <c r="V18" i="42"/>
  <c r="Q18" i="42" s="1"/>
  <c r="V38" i="42"/>
  <c r="Q38" i="42" s="1"/>
  <c r="V48" i="42"/>
  <c r="Q48" i="42" s="1"/>
  <c r="V51" i="42"/>
  <c r="Q51" i="42" s="1"/>
  <c r="V53" i="42"/>
  <c r="Q53" i="42" s="1"/>
  <c r="V57" i="42"/>
  <c r="Q57" i="42" s="1"/>
  <c r="V61" i="42"/>
  <c r="Q61" i="42" s="1"/>
  <c r="V64" i="42"/>
  <c r="Q64" i="42" s="1"/>
  <c r="V66" i="42"/>
  <c r="Q66" i="42" s="1"/>
  <c r="V70" i="42"/>
  <c r="V77" i="42"/>
  <c r="Q77" i="42" s="1"/>
  <c r="V79" i="42"/>
  <c r="Q79" i="42" s="1"/>
  <c r="V83" i="42"/>
  <c r="Q83" i="42" s="1"/>
  <c r="V85" i="42"/>
  <c r="Q85" i="42" s="1"/>
  <c r="V91" i="42"/>
  <c r="Q91" i="42" s="1"/>
  <c r="V95" i="42"/>
  <c r="V99" i="42"/>
  <c r="Q99" i="42" s="1"/>
  <c r="V101" i="42"/>
  <c r="Q101" i="42" s="1"/>
  <c r="V103" i="42"/>
  <c r="Q103" i="42" s="1"/>
  <c r="V105" i="42"/>
  <c r="Q105" i="42" s="1"/>
  <c r="V107" i="42"/>
  <c r="Q107" i="42" s="1"/>
  <c r="V109" i="42"/>
  <c r="Q109" i="42" s="1"/>
  <c r="V111" i="42"/>
  <c r="Q111" i="42" s="1"/>
  <c r="V115" i="42"/>
  <c r="Q115" i="42" s="1"/>
  <c r="V117" i="42"/>
  <c r="Q117" i="42" s="1"/>
  <c r="V121" i="42"/>
  <c r="Q121" i="42" s="1"/>
  <c r="V125" i="42"/>
  <c r="Q125" i="42" s="1"/>
  <c r="V128" i="42"/>
  <c r="Q128" i="42" s="1"/>
  <c r="V132" i="42"/>
  <c r="Q132" i="42" s="1"/>
  <c r="V134" i="42"/>
  <c r="Q134" i="42" s="1"/>
  <c r="V136" i="42"/>
  <c r="Q136" i="42" s="1"/>
  <c r="V138" i="42"/>
  <c r="Q138" i="42" s="1"/>
  <c r="V140" i="42"/>
  <c r="Q140" i="42" s="1"/>
  <c r="V142" i="42"/>
  <c r="Q142" i="42" s="1"/>
  <c r="V146" i="42"/>
  <c r="Q146" i="42" s="1"/>
  <c r="V148" i="42"/>
  <c r="Q148" i="42" s="1"/>
  <c r="V150" i="42"/>
  <c r="Q150" i="42" s="1"/>
  <c r="V152" i="42"/>
  <c r="Q152" i="42" s="1"/>
  <c r="V154" i="42"/>
  <c r="Q154" i="42" s="1"/>
  <c r="V156" i="42"/>
  <c r="Q156" i="42" s="1"/>
  <c r="V158" i="42"/>
  <c r="Q158" i="42" s="1"/>
  <c r="V162" i="42"/>
  <c r="Q162" i="42" s="1"/>
  <c r="V164" i="42"/>
  <c r="Q164" i="42" s="1"/>
  <c r="V166" i="42"/>
  <c r="Q166" i="42" s="1"/>
  <c r="V168" i="42"/>
  <c r="Q168" i="42" s="1"/>
  <c r="V170" i="42"/>
  <c r="Q170" i="42" s="1"/>
  <c r="V172" i="42"/>
  <c r="Q172" i="42" s="1"/>
  <c r="V174" i="42"/>
  <c r="Q174" i="42" s="1"/>
  <c r="V178" i="42"/>
  <c r="Q178" i="42" s="1"/>
  <c r="V180" i="42"/>
  <c r="Q180" i="42" s="1"/>
  <c r="V182" i="42"/>
  <c r="Q182" i="42" s="1"/>
  <c r="V184" i="42"/>
  <c r="Q184" i="42" s="1"/>
  <c r="V212" i="42"/>
  <c r="Q212" i="42" s="1"/>
  <c r="V214" i="42"/>
  <c r="Q214" i="42" s="1"/>
  <c r="V216" i="42"/>
  <c r="Q216" i="42" s="1"/>
  <c r="V218" i="42"/>
  <c r="Q218" i="42" s="1"/>
  <c r="V220" i="42"/>
  <c r="Q220" i="42" s="1"/>
  <c r="V222" i="42"/>
  <c r="Q222" i="42" s="1"/>
  <c r="V224" i="42"/>
  <c r="Q224" i="42" s="1"/>
  <c r="V228" i="42"/>
  <c r="Q228" i="42" s="1"/>
  <c r="V230" i="42"/>
  <c r="Q230" i="42" s="1"/>
  <c r="V234" i="42"/>
  <c r="Q234" i="42" s="1"/>
  <c r="V236" i="42"/>
  <c r="Q236" i="42" s="1"/>
  <c r="V240" i="42"/>
  <c r="Q240" i="42" s="1"/>
  <c r="V244" i="42"/>
  <c r="Q244" i="42" s="1"/>
  <c r="V246" i="42"/>
  <c r="Q246" i="42" s="1"/>
  <c r="V248" i="42"/>
  <c r="Q248" i="42" s="1"/>
  <c r="V250" i="42"/>
  <c r="Q250" i="42" s="1"/>
  <c r="V252" i="42"/>
  <c r="Q252" i="42" s="1"/>
  <c r="V254" i="42"/>
  <c r="Q254" i="42" s="1"/>
  <c r="V256" i="42"/>
  <c r="Q256" i="42" s="1"/>
  <c r="V258" i="42"/>
  <c r="Q258" i="42" s="1"/>
  <c r="V260" i="42"/>
  <c r="Q260" i="42" s="1"/>
  <c r="V264" i="42"/>
  <c r="Q264" i="42" s="1"/>
  <c r="V266" i="42"/>
  <c r="Q266" i="42" s="1"/>
  <c r="V268" i="42"/>
  <c r="Q268" i="42" s="1"/>
  <c r="V272" i="42"/>
  <c r="Q272" i="42" s="1"/>
  <c r="V274" i="42"/>
  <c r="Q274" i="42" s="1"/>
  <c r="V190" i="42"/>
  <c r="Q190" i="42" s="1"/>
  <c r="V192" i="42"/>
  <c r="Q192" i="42" s="1"/>
  <c r="V194" i="42"/>
  <c r="Q194" i="42" s="1"/>
  <c r="V196" i="42"/>
  <c r="Q196" i="42" s="1"/>
  <c r="V198" i="42"/>
  <c r="Q198" i="42" s="1"/>
  <c r="V200" i="42"/>
  <c r="Q200" i="42" s="1"/>
  <c r="V202" i="42"/>
  <c r="Q202" i="42" s="1"/>
  <c r="V204" i="42"/>
  <c r="Q204" i="42" s="1"/>
  <c r="V206" i="42"/>
  <c r="Q206" i="42" s="1"/>
  <c r="V208" i="42"/>
  <c r="Q208" i="42" s="1"/>
  <c r="V210" i="42"/>
  <c r="Q210" i="42" s="1"/>
  <c r="V169" i="42"/>
  <c r="Q169" i="42" s="1"/>
  <c r="V19" i="42"/>
  <c r="Q19" i="42" s="1"/>
  <c r="V65" i="42"/>
  <c r="Q65" i="42" s="1"/>
  <c r="V69" i="42"/>
  <c r="Q69" i="42" s="1"/>
  <c r="V86" i="42"/>
  <c r="Q86" i="42" s="1"/>
  <c r="V88" i="42"/>
  <c r="Q88" i="42" s="1"/>
  <c r="V106" i="42"/>
  <c r="Q106" i="42" s="1"/>
  <c r="V120" i="42"/>
  <c r="Q120" i="42" s="1"/>
  <c r="V131" i="42"/>
  <c r="Q131" i="42" s="1"/>
  <c r="V135" i="42"/>
  <c r="Q135" i="42" s="1"/>
  <c r="V143" i="42"/>
  <c r="Q143" i="42" s="1"/>
  <c r="V155" i="42"/>
  <c r="Q155" i="42" s="1"/>
  <c r="V185" i="42"/>
  <c r="Q185" i="42" s="1"/>
  <c r="V193" i="42"/>
  <c r="Q193" i="42" s="1"/>
  <c r="V199" i="42"/>
  <c r="Q199" i="42" s="1"/>
  <c r="V207" i="42"/>
  <c r="Q207" i="42" s="1"/>
  <c r="V209" i="42"/>
  <c r="Q209" i="42" s="1"/>
  <c r="V217" i="42"/>
  <c r="Q217" i="42" s="1"/>
  <c r="V229" i="42"/>
  <c r="Q229" i="42" s="1"/>
  <c r="V237" i="42"/>
  <c r="Q237" i="42" s="1"/>
  <c r="V241" i="42"/>
  <c r="Q241" i="42" s="1"/>
  <c r="V245" i="42"/>
  <c r="Q245" i="42" s="1"/>
  <c r="V249" i="42"/>
  <c r="Q249" i="42" s="1"/>
  <c r="V259" i="42"/>
  <c r="Q259" i="42" s="1"/>
  <c r="V261" i="42"/>
  <c r="Q261" i="42" s="1"/>
  <c r="V279" i="42"/>
  <c r="Q279" i="42" s="1"/>
  <c r="V281" i="42"/>
  <c r="Q281" i="42" s="1"/>
  <c r="V283" i="42"/>
  <c r="Q283" i="42" s="1"/>
  <c r="V285" i="42"/>
  <c r="Q285" i="42" s="1"/>
  <c r="V287" i="42"/>
  <c r="Q287" i="42" s="1"/>
  <c r="V289" i="42"/>
  <c r="Q289" i="42" s="1"/>
  <c r="V291" i="42"/>
  <c r="Q291" i="42" s="1"/>
  <c r="V293" i="42"/>
  <c r="Q293" i="42" s="1"/>
  <c r="V295" i="42"/>
  <c r="Q295" i="42" s="1"/>
  <c r="V299" i="42"/>
  <c r="Q299" i="42" s="1"/>
  <c r="V303" i="42"/>
  <c r="Q303" i="42" s="1"/>
  <c r="V315" i="42"/>
  <c r="Q315" i="42" s="1"/>
  <c r="A4" i="39"/>
  <c r="V276" i="42"/>
  <c r="Q276" i="42" s="1"/>
  <c r="V278" i="42"/>
  <c r="Q278" i="42" s="1"/>
  <c r="V280" i="42"/>
  <c r="Q280" i="42" s="1"/>
  <c r="V282" i="42"/>
  <c r="Q282" i="42" s="1"/>
  <c r="V286" i="42"/>
  <c r="Q286" i="42" s="1"/>
  <c r="V288" i="42"/>
  <c r="Q288" i="42" s="1"/>
  <c r="V290" i="42"/>
  <c r="Q290" i="42" s="1"/>
  <c r="V292" i="42"/>
  <c r="Q292" i="42" s="1"/>
  <c r="V294" i="42"/>
  <c r="Q294" i="42" s="1"/>
  <c r="V296" i="42"/>
  <c r="Q296" i="42" s="1"/>
  <c r="A4" i="13"/>
  <c r="V298" i="42"/>
  <c r="Q298" i="42" s="1"/>
  <c r="V300" i="42"/>
  <c r="Q300" i="42" s="1"/>
  <c r="V302" i="42"/>
  <c r="Q302" i="42" s="1"/>
  <c r="V304" i="42"/>
  <c r="Q304" i="42" s="1"/>
  <c r="V307" i="42"/>
  <c r="Q307" i="42" s="1"/>
  <c r="V314" i="42"/>
  <c r="Q314" i="42" s="1"/>
  <c r="V5" i="42"/>
  <c r="Q5" i="42" s="1"/>
  <c r="V9" i="42"/>
  <c r="Q9" i="42" s="1"/>
  <c r="V17" i="42"/>
  <c r="Q17" i="42" s="1"/>
  <c r="V21" i="42"/>
  <c r="Q21" i="42" s="1"/>
  <c r="V47" i="42"/>
  <c r="Q47" i="42" s="1"/>
  <c r="V22" i="42"/>
  <c r="Q22" i="42" s="1"/>
  <c r="V28" i="42"/>
  <c r="Q28" i="42" s="1"/>
  <c r="V36" i="42"/>
  <c r="Q36" i="42" s="1"/>
  <c r="V44" i="42"/>
  <c r="Q44" i="42" s="1"/>
  <c r="V68" i="42"/>
  <c r="Q68" i="42" s="1"/>
  <c r="V73" i="42"/>
  <c r="Q73" i="42" s="1"/>
  <c r="V89" i="42"/>
  <c r="Q89" i="42" s="1"/>
  <c r="V93" i="42"/>
  <c r="Q93" i="42" s="1"/>
  <c r="V55" i="42"/>
  <c r="Q55" i="42" s="1"/>
  <c r="V8" i="42"/>
  <c r="Q8" i="42" s="1"/>
  <c r="V20" i="42"/>
  <c r="Q20" i="42" s="1"/>
  <c r="V30" i="42"/>
  <c r="Q30" i="42" s="1"/>
  <c r="V32" i="42"/>
  <c r="Q32" i="42" s="1"/>
  <c r="V40" i="42"/>
  <c r="Q40" i="42" s="1"/>
  <c r="V6" i="42"/>
  <c r="Q6" i="42" s="1"/>
  <c r="V12" i="42"/>
  <c r="Q12" i="42" s="1"/>
  <c r="V26" i="42"/>
  <c r="Q26" i="42" s="1"/>
  <c r="V42" i="42"/>
  <c r="Q42" i="42" s="1"/>
  <c r="V46" i="42"/>
  <c r="Q46" i="42" s="1"/>
  <c r="V50" i="42"/>
  <c r="Q50" i="42" s="1"/>
  <c r="V59" i="42"/>
  <c r="Q59" i="42" s="1"/>
  <c r="V72" i="42"/>
  <c r="Q72" i="42" s="1"/>
  <c r="V75" i="42"/>
  <c r="Q75" i="42" s="1"/>
  <c r="V81" i="42"/>
  <c r="Q81" i="42" s="1"/>
  <c r="V87" i="42"/>
  <c r="Q87" i="42" s="1"/>
  <c r="V97" i="42"/>
  <c r="Q97" i="42" s="1"/>
  <c r="V24" i="42"/>
  <c r="Q24" i="42" s="1"/>
  <c r="V119" i="42"/>
  <c r="Q119" i="42" s="1"/>
  <c r="V188" i="42"/>
  <c r="Q188" i="42" s="1"/>
  <c r="V284" i="42"/>
  <c r="Q284" i="42" s="1"/>
  <c r="V262" i="42"/>
  <c r="Q262" i="42" s="1"/>
  <c r="V242" i="42"/>
  <c r="Q242" i="42" s="1"/>
  <c r="V232" i="42"/>
  <c r="Q232" i="42" s="1"/>
  <c r="V186" i="42"/>
  <c r="Q186" i="42" s="1"/>
  <c r="V130" i="42"/>
  <c r="Q130" i="42" s="1"/>
  <c r="V123" i="42"/>
  <c r="Q123" i="42" s="1"/>
  <c r="V226" i="42"/>
  <c r="Q226" i="42" s="1"/>
  <c r="V176" i="42"/>
  <c r="Q176" i="42" s="1"/>
  <c r="V270" i="42"/>
  <c r="Q270" i="42" s="1"/>
  <c r="V160" i="42"/>
  <c r="Q160" i="42" s="1"/>
  <c r="V113" i="42"/>
  <c r="Q113" i="42" s="1"/>
  <c r="V144" i="42"/>
  <c r="Q144" i="42" s="1"/>
  <c r="V238" i="42"/>
  <c r="Q238" i="42" s="1"/>
  <c r="V7" i="42"/>
  <c r="Q7" i="42" s="1"/>
  <c r="V11" i="42"/>
  <c r="Q11" i="42" s="1"/>
  <c r="V13" i="42"/>
  <c r="Q13" i="42" s="1"/>
  <c r="V15" i="42"/>
  <c r="Q15" i="42" s="1"/>
  <c r="V25" i="42"/>
  <c r="Q25" i="42" s="1"/>
  <c r="V27" i="42"/>
  <c r="Q27" i="42" s="1"/>
  <c r="V31" i="42"/>
  <c r="Q31" i="42" s="1"/>
  <c r="V37" i="42"/>
  <c r="Q37" i="42" s="1"/>
  <c r="V39" i="42"/>
  <c r="Q39" i="42" s="1"/>
  <c r="V52" i="42"/>
  <c r="Q52" i="42" s="1"/>
  <c r="V58" i="42"/>
  <c r="Q58" i="42" s="1"/>
  <c r="V60" i="42"/>
  <c r="Q60" i="42" s="1"/>
  <c r="V62" i="42"/>
  <c r="Q62" i="42" s="1"/>
  <c r="V63" i="42"/>
  <c r="Q63" i="42" s="1"/>
  <c r="V67" i="42"/>
  <c r="Q67" i="42" s="1"/>
  <c r="V71" i="42"/>
  <c r="Q71" i="42" s="1"/>
  <c r="V74" i="42"/>
  <c r="Q74" i="42" s="1"/>
  <c r="V76" i="42"/>
  <c r="Q76" i="42" s="1"/>
  <c r="V78" i="42"/>
  <c r="Q78" i="42" s="1"/>
  <c r="V80" i="42"/>
  <c r="Q80" i="42" s="1"/>
  <c r="V82" i="42"/>
  <c r="Q82" i="42" s="1"/>
  <c r="V84" i="42"/>
  <c r="Q84" i="42" s="1"/>
  <c r="V90" i="42"/>
  <c r="Q90" i="42" s="1"/>
  <c r="V92" i="42"/>
  <c r="Q92" i="42" s="1"/>
  <c r="V94" i="42"/>
  <c r="Q94" i="42" s="1"/>
  <c r="V96" i="42"/>
  <c r="Q96" i="42" s="1"/>
  <c r="V98" i="42"/>
  <c r="Q98" i="42" s="1"/>
  <c r="V100" i="42"/>
  <c r="Q100" i="42" s="1"/>
  <c r="V102" i="42"/>
  <c r="Q102" i="42" s="1"/>
  <c r="V104" i="42"/>
  <c r="Q104" i="42" s="1"/>
  <c r="V108" i="42"/>
  <c r="Q108" i="42" s="1"/>
  <c r="V110" i="42"/>
  <c r="Q110" i="42" s="1"/>
  <c r="V112" i="42"/>
  <c r="Q112" i="42" s="1"/>
  <c r="V114" i="42"/>
  <c r="Q114" i="42" s="1"/>
  <c r="V116" i="42"/>
  <c r="Q116" i="42" s="1"/>
  <c r="V118" i="42"/>
  <c r="Q118" i="42" s="1"/>
  <c r="V122" i="42"/>
  <c r="Q122" i="42" s="1"/>
  <c r="V124" i="42"/>
  <c r="Q124" i="42" s="1"/>
  <c r="V126" i="42"/>
  <c r="Q126" i="42" s="1"/>
  <c r="V127" i="42"/>
  <c r="Q127" i="42" s="1"/>
  <c r="V129" i="42"/>
  <c r="Q129" i="42" s="1"/>
  <c r="V133" i="42"/>
  <c r="Q133" i="42" s="1"/>
  <c r="V137" i="42"/>
  <c r="Q137" i="42" s="1"/>
  <c r="V139" i="42"/>
  <c r="Q139" i="42" s="1"/>
  <c r="V141" i="42"/>
  <c r="Q141" i="42" s="1"/>
  <c r="V145" i="42"/>
  <c r="Q145" i="42" s="1"/>
  <c r="V147" i="42"/>
  <c r="Q147" i="42" s="1"/>
  <c r="V149" i="42"/>
  <c r="Q149" i="42" s="1"/>
  <c r="V151" i="42"/>
  <c r="Q151" i="42" s="1"/>
  <c r="V153" i="42"/>
  <c r="Q153" i="42" s="1"/>
  <c r="V157" i="42"/>
  <c r="Q157" i="42" s="1"/>
  <c r="V159" i="42"/>
  <c r="Q159" i="42" s="1"/>
  <c r="V161" i="42"/>
  <c r="Q161" i="42" s="1"/>
  <c r="V163" i="42"/>
  <c r="Q163" i="42" s="1"/>
  <c r="V165" i="42"/>
  <c r="Q165" i="42" s="1"/>
  <c r="V167" i="42"/>
  <c r="Q167" i="42" s="1"/>
  <c r="V171" i="42"/>
  <c r="Q171" i="42" s="1"/>
  <c r="V173" i="42"/>
  <c r="Q173" i="42" s="1"/>
  <c r="V175" i="42"/>
  <c r="Q175" i="42" s="1"/>
  <c r="V177" i="42"/>
  <c r="Q177" i="42" s="1"/>
  <c r="V179" i="42"/>
  <c r="Q179" i="42" s="1"/>
  <c r="V181" i="42"/>
  <c r="Q181" i="42" s="1"/>
  <c r="V183" i="42"/>
  <c r="Q183" i="42" s="1"/>
  <c r="V187" i="42"/>
  <c r="Q187" i="42" s="1"/>
  <c r="V189" i="42"/>
  <c r="Q189" i="42" s="1"/>
  <c r="V191" i="42"/>
  <c r="Q191" i="42" s="1"/>
  <c r="V195" i="42"/>
  <c r="Q195" i="42" s="1"/>
  <c r="V197" i="42"/>
  <c r="Q197" i="42" s="1"/>
  <c r="V201" i="42"/>
  <c r="Q201" i="42" s="1"/>
  <c r="V203" i="42"/>
  <c r="Q203" i="42" s="1"/>
  <c r="V205" i="42"/>
  <c r="Q205" i="42" s="1"/>
  <c r="V211" i="42"/>
  <c r="Q211" i="42" s="1"/>
  <c r="V213" i="42"/>
  <c r="Q213" i="42" s="1"/>
  <c r="V215" i="42"/>
  <c r="Q215" i="42" s="1"/>
  <c r="V219" i="42"/>
  <c r="Q219" i="42" s="1"/>
  <c r="V221" i="42"/>
  <c r="Q221" i="42" s="1"/>
  <c r="V223" i="42"/>
  <c r="Q223" i="42" s="1"/>
  <c r="V225" i="42"/>
  <c r="Q225" i="42" s="1"/>
  <c r="V227" i="42"/>
  <c r="Q227" i="42" s="1"/>
  <c r="V231" i="42"/>
  <c r="Q231" i="42" s="1"/>
  <c r="V233" i="42"/>
  <c r="Q233" i="42" s="1"/>
  <c r="V235" i="42"/>
  <c r="Q235" i="42" s="1"/>
  <c r="V239" i="42"/>
  <c r="Q239" i="42" s="1"/>
  <c r="V243" i="42"/>
  <c r="Q243" i="42" s="1"/>
  <c r="V247" i="42"/>
  <c r="Q247" i="42" s="1"/>
  <c r="V251" i="42"/>
  <c r="Q251" i="42" s="1"/>
  <c r="V253" i="42"/>
  <c r="Q253" i="42" s="1"/>
  <c r="V255" i="42"/>
  <c r="Q255" i="42" s="1"/>
  <c r="V257" i="42"/>
  <c r="Q257" i="42" s="1"/>
  <c r="V263" i="42"/>
  <c r="Q263" i="42" s="1"/>
  <c r="V265" i="42"/>
  <c r="Q265" i="42" s="1"/>
  <c r="V267" i="42"/>
  <c r="Q267" i="42" s="1"/>
  <c r="V269" i="42"/>
  <c r="Q269" i="42" s="1"/>
  <c r="V271" i="42"/>
  <c r="Q271" i="42" s="1"/>
  <c r="V273" i="42"/>
  <c r="Q273" i="42" s="1"/>
  <c r="V275" i="42"/>
  <c r="Q275" i="42" s="1"/>
  <c r="V277" i="42"/>
  <c r="Q277" i="42" s="1"/>
  <c r="V305" i="42"/>
  <c r="Q305" i="42" s="1"/>
  <c r="V316" i="42"/>
  <c r="Q316" i="42" s="1"/>
  <c r="V23" i="42"/>
  <c r="Q23" i="42" s="1"/>
  <c r="V29" i="42"/>
  <c r="Q29" i="42" s="1"/>
  <c r="V35" i="42"/>
  <c r="Q35" i="42" s="1"/>
  <c r="V43" i="42"/>
  <c r="Q43" i="42" s="1"/>
  <c r="V45" i="42"/>
  <c r="Q45" i="42" s="1"/>
  <c r="V49" i="42"/>
  <c r="Q49" i="42" s="1"/>
  <c r="V41" i="42"/>
  <c r="Q41" i="42" s="1"/>
  <c r="V54" i="42"/>
  <c r="Q54" i="42" s="1"/>
  <c r="V56" i="42"/>
  <c r="Q56" i="42" s="1"/>
  <c r="V34" i="42"/>
  <c r="Q34" i="42" s="1"/>
  <c r="V297" i="42"/>
  <c r="Q297" i="42" s="1"/>
  <c r="V301" i="42"/>
  <c r="Q301" i="42" s="1"/>
  <c r="V308" i="42"/>
  <c r="Q308" i="42" s="1"/>
  <c r="U70" i="42" l="1"/>
  <c r="Q70" i="42"/>
  <c r="U95" i="42"/>
  <c r="Q95" i="42"/>
  <c r="N64" i="47"/>
  <c r="U18" i="42"/>
  <c r="U17" i="42"/>
  <c r="U300" i="42"/>
  <c r="U274" i="42"/>
  <c r="U125" i="42"/>
  <c r="U91" i="42"/>
  <c r="U65" i="42"/>
  <c r="U202" i="42"/>
  <c r="U194" i="42"/>
  <c r="U260" i="42"/>
  <c r="U252" i="42"/>
  <c r="U230" i="42"/>
  <c r="U220" i="42"/>
  <c r="U212" i="42"/>
  <c r="U168" i="42"/>
  <c r="U158" i="42"/>
  <c r="U140" i="42"/>
  <c r="U121" i="42"/>
  <c r="U57" i="42"/>
  <c r="U10" i="42"/>
  <c r="U234" i="42"/>
  <c r="U180" i="42"/>
  <c r="U77" i="42"/>
  <c r="U14" i="42"/>
  <c r="U315" i="42"/>
  <c r="U261" i="42"/>
  <c r="U209" i="42"/>
  <c r="U185" i="42"/>
  <c r="U86" i="42"/>
  <c r="U200" i="42"/>
  <c r="U192" i="42"/>
  <c r="U268" i="42"/>
  <c r="U250" i="42"/>
  <c r="U228" i="42"/>
  <c r="U218" i="42"/>
  <c r="U174" i="42"/>
  <c r="U166" i="42"/>
  <c r="U148" i="42"/>
  <c r="U138" i="42"/>
  <c r="U128" i="42"/>
  <c r="U99" i="42"/>
  <c r="U83" i="42"/>
  <c r="U66" i="42"/>
  <c r="U53" i="42"/>
  <c r="U33" i="42"/>
  <c r="U222" i="42"/>
  <c r="U142" i="42"/>
  <c r="U111" i="42"/>
  <c r="U120" i="42"/>
  <c r="U206" i="42"/>
  <c r="U198" i="42"/>
  <c r="U190" i="42"/>
  <c r="U266" i="42"/>
  <c r="U248" i="42"/>
  <c r="U236" i="42"/>
  <c r="U224" i="42"/>
  <c r="U216" i="42"/>
  <c r="U182" i="42"/>
  <c r="U172" i="42"/>
  <c r="U164" i="42"/>
  <c r="U154" i="42"/>
  <c r="U146" i="42"/>
  <c r="U136" i="42"/>
  <c r="U115" i="42"/>
  <c r="U105" i="42"/>
  <c r="U51" i="42"/>
  <c r="U16" i="42"/>
  <c r="U79" i="42"/>
  <c r="U85" i="42"/>
  <c r="U316" i="42"/>
  <c r="U256" i="42"/>
  <c r="U178" i="42"/>
  <c r="U64" i="42"/>
  <c r="U244" i="42"/>
  <c r="U210" i="42"/>
  <c r="U38" i="42"/>
  <c r="U132" i="42"/>
  <c r="U150" i="42"/>
  <c r="U272" i="42"/>
  <c r="U109" i="42"/>
  <c r="U170" i="42"/>
  <c r="U156" i="42"/>
  <c r="U258" i="42"/>
  <c r="U214" i="42"/>
  <c r="U134" i="42"/>
  <c r="U208" i="42"/>
  <c r="U246" i="42"/>
  <c r="U204" i="42"/>
  <c r="U184" i="42"/>
  <c r="U107" i="42"/>
  <c r="U264" i="42"/>
  <c r="U61" i="42"/>
  <c r="U196" i="42"/>
  <c r="U103" i="42"/>
  <c r="U152" i="42"/>
  <c r="U101" i="42"/>
  <c r="U254" i="42"/>
  <c r="U162" i="42"/>
  <c r="U48" i="42"/>
  <c r="U117" i="42"/>
  <c r="U240" i="42"/>
  <c r="U127" i="42"/>
  <c r="U238" i="42"/>
  <c r="U123" i="42"/>
  <c r="U284" i="42"/>
  <c r="U46" i="42"/>
  <c r="U30" i="42"/>
  <c r="U68" i="42"/>
  <c r="U314" i="42"/>
  <c r="U278" i="42"/>
  <c r="U303" i="42"/>
  <c r="U31" i="42"/>
  <c r="U270" i="42"/>
  <c r="U232" i="42"/>
  <c r="U72" i="42"/>
  <c r="U12" i="42"/>
  <c r="U20" i="42"/>
  <c r="U36" i="42"/>
  <c r="U21" i="42"/>
  <c r="U286" i="42"/>
  <c r="U276" i="42"/>
  <c r="U299" i="42"/>
  <c r="U271" i="42"/>
  <c r="U225" i="42"/>
  <c r="U124" i="42"/>
  <c r="U47" i="42"/>
  <c r="U144" i="42"/>
  <c r="U176" i="42"/>
  <c r="U242" i="42"/>
  <c r="U119" i="42"/>
  <c r="U296" i="42"/>
  <c r="U87" i="42"/>
  <c r="U59" i="42"/>
  <c r="U6" i="42"/>
  <c r="U40" i="42"/>
  <c r="U8" i="42"/>
  <c r="U28" i="42"/>
  <c r="U304" i="42"/>
  <c r="U292" i="42"/>
  <c r="U282" i="42"/>
  <c r="U295" i="42"/>
  <c r="U193" i="42"/>
  <c r="U135" i="42"/>
  <c r="U160" i="42"/>
  <c r="U186" i="42"/>
  <c r="U97" i="42"/>
  <c r="U75" i="42"/>
  <c r="U26" i="42"/>
  <c r="U55" i="42"/>
  <c r="U89" i="42"/>
  <c r="U44" i="42"/>
  <c r="U288" i="42"/>
  <c r="U283" i="42"/>
  <c r="U207" i="42"/>
  <c r="U92" i="42"/>
  <c r="U13" i="42"/>
  <c r="U188" i="42"/>
  <c r="U42" i="42"/>
  <c r="U34" i="42"/>
  <c r="U291" i="42"/>
  <c r="U169" i="42"/>
  <c r="U189" i="42"/>
  <c r="U76" i="42"/>
  <c r="U113" i="42"/>
  <c r="U226" i="42"/>
  <c r="U130" i="42"/>
  <c r="U262" i="42"/>
  <c r="U24" i="42"/>
  <c r="U81" i="42"/>
  <c r="U50" i="42"/>
  <c r="U32" i="42"/>
  <c r="U93" i="42"/>
  <c r="U73" i="42"/>
  <c r="U22" i="42"/>
  <c r="U290" i="42"/>
  <c r="U280" i="42"/>
  <c r="U293" i="42"/>
  <c r="U19" i="42"/>
  <c r="U287" i="42"/>
  <c r="U279" i="42"/>
  <c r="U9" i="42"/>
  <c r="U143" i="42"/>
  <c r="U245" i="42"/>
  <c r="U217" i="42"/>
  <c r="U88" i="42"/>
  <c r="U15" i="42"/>
  <c r="U131" i="42"/>
  <c r="U249" i="42"/>
  <c r="U5" i="42"/>
  <c r="U285" i="42"/>
  <c r="U139" i="42"/>
  <c r="U237" i="42"/>
  <c r="U259" i="42"/>
  <c r="U155" i="42"/>
  <c r="U175" i="42"/>
  <c r="U241" i="42"/>
  <c r="U298" i="42"/>
  <c r="U229" i="42"/>
  <c r="U302" i="42"/>
  <c r="U281" i="42"/>
  <c r="U307" i="42"/>
  <c r="U199" i="42"/>
  <c r="U289" i="42"/>
  <c r="U82" i="42"/>
  <c r="U294" i="42"/>
  <c r="U106" i="42"/>
  <c r="U69" i="42"/>
  <c r="U305" i="42"/>
  <c r="U173" i="42"/>
  <c r="U112" i="42"/>
  <c r="U49" i="42"/>
  <c r="U25" i="42"/>
  <c r="U221" i="42"/>
  <c r="U62" i="42"/>
  <c r="U203" i="42"/>
  <c r="U163" i="42"/>
  <c r="U181" i="42"/>
  <c r="U71" i="42"/>
  <c r="U29" i="42"/>
  <c r="U151" i="42"/>
  <c r="U37" i="42"/>
  <c r="U58" i="42"/>
  <c r="U74" i="42"/>
  <c r="U147" i="42"/>
  <c r="U35" i="42"/>
  <c r="U84" i="42"/>
  <c r="U110" i="42"/>
  <c r="U118" i="42"/>
  <c r="U255" i="42"/>
  <c r="U137" i="42"/>
  <c r="U219" i="42"/>
  <c r="U100" i="42"/>
  <c r="U39" i="42"/>
  <c r="U27" i="42"/>
  <c r="U11" i="42"/>
  <c r="U167" i="42"/>
  <c r="U94" i="42"/>
  <c r="U267" i="42"/>
  <c r="U56" i="42"/>
  <c r="U277" i="42"/>
  <c r="U257" i="42"/>
  <c r="U247" i="42"/>
  <c r="U233" i="42"/>
  <c r="U213" i="42"/>
  <c r="U201" i="42"/>
  <c r="U179" i="42"/>
  <c r="U171" i="42"/>
  <c r="U141" i="42"/>
  <c r="U129" i="42"/>
  <c r="U114" i="42"/>
  <c r="U96" i="42"/>
  <c r="U60" i="42"/>
  <c r="U104" i="42"/>
  <c r="U80" i="42"/>
  <c r="U78" i="42"/>
  <c r="U275" i="42"/>
  <c r="U243" i="42"/>
  <c r="U231" i="42"/>
  <c r="U211" i="42"/>
  <c r="U197" i="42"/>
  <c r="U187" i="42"/>
  <c r="U177" i="42"/>
  <c r="U159" i="42"/>
  <c r="U149" i="42"/>
  <c r="U102" i="42"/>
  <c r="U67" i="42"/>
  <c r="U7" i="42"/>
  <c r="U223" i="42"/>
  <c r="U297" i="42"/>
  <c r="U54" i="42"/>
  <c r="U122" i="42"/>
  <c r="U161" i="42"/>
  <c r="U269" i="42"/>
  <c r="U273" i="42"/>
  <c r="U265" i="42"/>
  <c r="U253" i="42"/>
  <c r="U239" i="42"/>
  <c r="U227" i="42"/>
  <c r="U205" i="42"/>
  <c r="U195" i="42"/>
  <c r="U183" i="42"/>
  <c r="U165" i="42"/>
  <c r="U157" i="42"/>
  <c r="U126" i="42"/>
  <c r="U63" i="42"/>
  <c r="U52" i="42"/>
  <c r="U308" i="42"/>
  <c r="U263" i="42"/>
  <c r="U251" i="42"/>
  <c r="U235" i="42"/>
  <c r="U215" i="42"/>
  <c r="U191" i="42"/>
  <c r="U153" i="42"/>
  <c r="U145" i="42"/>
  <c r="U133" i="42"/>
  <c r="U116" i="42"/>
  <c r="U108" i="42"/>
  <c r="U98" i="42"/>
  <c r="U90" i="42"/>
  <c r="U23" i="42"/>
  <c r="U43" i="42"/>
  <c r="U45" i="42"/>
  <c r="U301" i="42"/>
  <c r="U41" i="42"/>
  <c r="V318" i="42"/>
  <c r="Q318" i="42" l="1"/>
  <c r="V319" i="42"/>
  <c r="L319" i="42"/>
  <c r="H319" i="42"/>
  <c r="D319" i="42"/>
  <c r="M319" i="42"/>
  <c r="I319" i="42"/>
  <c r="E319" i="42"/>
  <c r="O319" i="42"/>
  <c r="K319" i="42"/>
  <c r="G319" i="42"/>
  <c r="C319" i="42"/>
  <c r="S319" i="42"/>
  <c r="N319" i="42"/>
  <c r="J319" i="42"/>
  <c r="F319" i="42"/>
  <c r="R319" i="42"/>
  <c r="T319" i="42"/>
  <c r="P319" i="42"/>
  <c r="O64" i="47"/>
  <c r="O60" i="47"/>
  <c r="O52" i="47"/>
  <c r="O56" i="47"/>
  <c r="O57" i="47"/>
  <c r="O58" i="47"/>
  <c r="O59" i="47"/>
  <c r="O49" i="47"/>
  <c r="O54" i="47"/>
  <c r="O61" i="47"/>
  <c r="O50" i="47"/>
  <c r="O53" i="47"/>
  <c r="O55" i="47"/>
  <c r="O48" i="47"/>
  <c r="O62" i="47"/>
  <c r="O51" i="47"/>
  <c r="U318" i="42"/>
</calcChain>
</file>

<file path=xl/sharedStrings.xml><?xml version="1.0" encoding="utf-8"?>
<sst xmlns="http://schemas.openxmlformats.org/spreadsheetml/2006/main" count="15091" uniqueCount="1272">
  <si>
    <t>Summary</t>
  </si>
  <si>
    <t>District All Languages</t>
  </si>
  <si>
    <t>All Schools Most Freq Langs</t>
  </si>
  <si>
    <t>Graphs</t>
  </si>
  <si>
    <t>ELL Enrollment</t>
  </si>
  <si>
    <t>Foreign Born</t>
  </si>
  <si>
    <t>Recent Immigrant 2020-21 SY</t>
  </si>
  <si>
    <t>Recent Immigrants</t>
  </si>
  <si>
    <t>% of Enrollment by School</t>
  </si>
  <si>
    <t>by School and Grade Level</t>
  </si>
  <si>
    <t>by School and Students' Most Frequently Spoken Languages</t>
  </si>
  <si>
    <t>by Students' Country of Birth</t>
  </si>
  <si>
    <t>by Students' Primary Language</t>
  </si>
  <si>
    <t>by School and SWD Status</t>
  </si>
  <si>
    <t>by Month Entered US School (based on DEUSS)</t>
  </si>
  <si>
    <t>by School Year Entered US School (based on DEUSS)</t>
  </si>
  <si>
    <t>by School and Long-Term in ESOL Program</t>
  </si>
  <si>
    <t>by School and Learning Location</t>
  </si>
  <si>
    <t>Home</t>
  </si>
  <si>
    <t>Total Enrollment (PK-12)</t>
  </si>
  <si>
    <t>Number of Students</t>
  </si>
  <si>
    <t>District</t>
  </si>
  <si>
    <t>ESOL</t>
  </si>
  <si>
    <t>LY (Active ELL - Grades KG -12)</t>
  </si>
  <si>
    <t>LY-T (PreK)</t>
  </si>
  <si>
    <t>LP (Pending Testing)</t>
  </si>
  <si>
    <t>LF (Former ELL- Years 1 and 2)</t>
  </si>
  <si>
    <t>LA (Former ELL - Years 3 and 4)</t>
  </si>
  <si>
    <t>Total (LY + LY-T + LP + LF)</t>
  </si>
  <si>
    <t>Recent Immigrants (KG-12)</t>
  </si>
  <si>
    <t>Entered U.S. school in the 2020-21SY</t>
  </si>
  <si>
    <t>Enrolled for less than three academic years</t>
  </si>
  <si>
    <t>Hispanic</t>
  </si>
  <si>
    <t>N</t>
  </si>
  <si>
    <t>Number of languages represented</t>
  </si>
  <si>
    <t>Number of countries represented</t>
  </si>
  <si>
    <t>English Language Learners (ELL) (Grades KG–12)</t>
  </si>
  <si>
    <t>Number of Active (LY) and Former (LF) ELL Students Enrolled in Broward District</t>
  </si>
  <si>
    <t>LY- T (Active ELLs - PreK)</t>
  </si>
  <si>
    <t>LF (Former ELL)</t>
  </si>
  <si>
    <t>Total</t>
  </si>
  <si>
    <t>Number of Active (LY)  ELL Students Enrolled in Broward District</t>
  </si>
  <si>
    <t>Grade Level</t>
  </si>
  <si>
    <t>KG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</si>
  <si>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</si>
  <si>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</si>
  <si>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</si>
  <si>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</si>
  <si>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</si>
  <si>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</si>
  <si>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</si>
  <si>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</si>
  <si>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</si>
  <si>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</si>
  <si>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</si>
  <si>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</si>
  <si>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Language Classification</t>
  </si>
  <si>
    <t>SWD Status</t>
  </si>
  <si>
    <t>1/A1</t>
  </si>
  <si>
    <t>2/A2</t>
  </si>
  <si>
    <t>3/B1</t>
  </si>
  <si>
    <t>4/B2</t>
  </si>
  <si>
    <t>5/C1</t>
  </si>
  <si>
    <t>6/C2</t>
  </si>
  <si>
    <t>T</t>
  </si>
  <si>
    <t>U</t>
  </si>
  <si>
    <t>Other</t>
  </si>
  <si>
    <t>Non-SWD</t>
  </si>
  <si>
    <t>Gifted</t>
  </si>
  <si>
    <t>Non-Gifted</t>
  </si>
  <si>
    <t>SWD</t>
  </si>
  <si>
    <t>Top Twenty Countries of Origin</t>
  </si>
  <si>
    <t>Top Twenty Spoken Languages</t>
  </si>
  <si>
    <t>Autism Spectrum Dis.</t>
  </si>
  <si>
    <t>1st</t>
  </si>
  <si>
    <t>Deaf/Hard of Hearing</t>
  </si>
  <si>
    <t>2nd</t>
  </si>
  <si>
    <t>Develop. Delayed</t>
  </si>
  <si>
    <t>3rd</t>
  </si>
  <si>
    <t>Emotional/Behav. Dis.</t>
  </si>
  <si>
    <t>4th</t>
  </si>
  <si>
    <t>Intellectual Disability</t>
  </si>
  <si>
    <t>5th</t>
  </si>
  <si>
    <t>Language Impaired</t>
  </si>
  <si>
    <t>6th</t>
  </si>
  <si>
    <t>Orthopedically Imp.</t>
  </si>
  <si>
    <t>7th</t>
  </si>
  <si>
    <t>Other Health Impaired</t>
  </si>
  <si>
    <t>8th</t>
  </si>
  <si>
    <t>Specific Learning Dis.</t>
  </si>
  <si>
    <t>9th</t>
  </si>
  <si>
    <t>Speech Impaired</t>
  </si>
  <si>
    <t>10th</t>
  </si>
  <si>
    <t>11th</t>
  </si>
  <si>
    <t>12th</t>
  </si>
  <si>
    <t>13th</t>
  </si>
  <si>
    <t>14th</t>
  </si>
  <si>
    <t>Race/Ethnicity</t>
  </si>
  <si>
    <t>15th</t>
  </si>
  <si>
    <t>American Indian</t>
  </si>
  <si>
    <t>16th</t>
  </si>
  <si>
    <t>Asian</t>
  </si>
  <si>
    <t>17th</t>
  </si>
  <si>
    <t>Black</t>
  </si>
  <si>
    <t>18th</t>
  </si>
  <si>
    <t>19th</t>
  </si>
  <si>
    <t>Pacific Island</t>
  </si>
  <si>
    <t>20th</t>
  </si>
  <si>
    <t>White</t>
  </si>
  <si>
    <t>United States</t>
  </si>
  <si>
    <t>Other Languages</t>
  </si>
  <si>
    <t>Multi-Racial</t>
  </si>
  <si>
    <t>Other Countries</t>
  </si>
  <si>
    <t>Time in ESOL Program</t>
  </si>
  <si>
    <t>First Year</t>
  </si>
  <si>
    <t>Up to 2 Years</t>
  </si>
  <si>
    <t>Up to 3 Years</t>
  </si>
  <si>
    <t>Up to 4 Years</t>
  </si>
  <si>
    <t>Up to 5 Years</t>
  </si>
  <si>
    <t>Up to 6 Years</t>
  </si>
  <si>
    <t>6 Years or More</t>
  </si>
  <si>
    <t>Free/Reduced Lunch</t>
  </si>
  <si>
    <t>School Type</t>
  </si>
  <si>
    <t>FRL</t>
  </si>
  <si>
    <t>NON-FRL</t>
  </si>
  <si>
    <t>Public</t>
  </si>
  <si>
    <t>Charter</t>
  </si>
  <si>
    <t>Center</t>
  </si>
  <si>
    <t>Agency</t>
  </si>
  <si>
    <t>Gender</t>
  </si>
  <si>
    <t>Learning Location</t>
  </si>
  <si>
    <t>Female</t>
  </si>
  <si>
    <t>Male</t>
  </si>
  <si>
    <t>TOTAL</t>
  </si>
  <si>
    <t>School</t>
  </si>
  <si>
    <t>Remote</t>
  </si>
  <si>
    <t>504 Plans</t>
  </si>
  <si>
    <t>Yes</t>
  </si>
  <si>
    <t>No</t>
  </si>
  <si>
    <t>Foreign-Born Students (Grades PK–12)</t>
  </si>
  <si>
    <t>Number of Foreign-Born Students Enrolled in Broward District</t>
  </si>
  <si>
    <t>PK</t>
  </si>
  <si>
    <t>Top Twenty Most Frequently Spoken Languages</t>
  </si>
  <si>
    <t>Active Recent Immigrant (Grades K-12; 2020-21 School Year)</t>
  </si>
  <si>
    <t>Number of 2020-21 Recent Immigrant Students Enrolled in Broward District</t>
  </si>
  <si>
    <t>Month Enrolled U.S. School</t>
  </si>
  <si>
    <t>Active Recent Immigrant (Grades K–12)</t>
  </si>
  <si>
    <t>Number of Recent Immigrant Students (Grades K–2) Enrolled in Broward District</t>
  </si>
  <si>
    <t>School Year Enrolled U.S. School</t>
  </si>
  <si>
    <t>2017-18 School Year</t>
  </si>
  <si>
    <t>2018-19 School Year</t>
  </si>
  <si>
    <t>2019-20 School Year</t>
  </si>
  <si>
    <t>2020-21 School Year</t>
  </si>
  <si>
    <t>* Data clean-up conducted. ** Only students in Grades KG-12. In previous school years, PK students were being included in the count of ELLs.</t>
  </si>
  <si>
    <t xml:space="preserve">Active (LY) ELL Students Enrolled in Broward District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</si>
  <si>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</si>
  <si>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</si>
  <si>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</si>
  <si>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</si>
  <si>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</si>
  <si>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</si>
  <si>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</si>
  <si>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</si>
  <si>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</si>
  <si>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2018-19 SY</t>
  </si>
  <si>
    <t>2019-20 SY</t>
  </si>
  <si>
    <t>2020-21 SY</t>
  </si>
  <si>
    <t xml:space="preserve">Foreign-Born Students Enrolled in Broward District </t>
  </si>
  <si>
    <t xml:space="preserve">Recent-Immigrant Students Enrolled in Broward District </t>
  </si>
  <si>
    <t>Top ELL Countries</t>
  </si>
  <si>
    <t>Top ELL Languages</t>
  </si>
  <si>
    <t>US</t>
  </si>
  <si>
    <t>UNITED STATES</t>
  </si>
  <si>
    <t>VENEZUELA</t>
  </si>
  <si>
    <t>SPANISH</t>
  </si>
  <si>
    <t>HAITI</t>
  </si>
  <si>
    <t>HAITIAN-CREOLE</t>
  </si>
  <si>
    <t>HONDURAS</t>
  </si>
  <si>
    <t>PORTUGUESE</t>
  </si>
  <si>
    <t>COLOMBIA</t>
  </si>
  <si>
    <t>RUSSIAN</t>
  </si>
  <si>
    <t>BRAZIL</t>
  </si>
  <si>
    <t>VIETNAMESE</t>
  </si>
  <si>
    <t>GUATEMALA</t>
  </si>
  <si>
    <t>CHINESE</t>
  </si>
  <si>
    <t>DOMINICAN REPUBLIC</t>
  </si>
  <si>
    <t>CREOLE</t>
  </si>
  <si>
    <t>EL SALVADOR</t>
  </si>
  <si>
    <t>ARABIC</t>
  </si>
  <si>
    <t>PUERTO RICO</t>
  </si>
  <si>
    <t>HEBREW</t>
  </si>
  <si>
    <t>CUBA</t>
  </si>
  <si>
    <t>FRENCH</t>
  </si>
  <si>
    <t>MEXICO</t>
  </si>
  <si>
    <t>BENGALI</t>
  </si>
  <si>
    <t>ECUADOR</t>
  </si>
  <si>
    <t>URDU</t>
  </si>
  <si>
    <t>PERU</t>
  </si>
  <si>
    <t>JAMAICAN-CREOLE</t>
  </si>
  <si>
    <t>ARGENTINA</t>
  </si>
  <si>
    <t>MALAYAM</t>
  </si>
  <si>
    <t>VIETNAM</t>
  </si>
  <si>
    <t>HINDI</t>
  </si>
  <si>
    <t>NICARAGUA</t>
  </si>
  <si>
    <t>ROMANIAN</t>
  </si>
  <si>
    <t>RUSSIA</t>
  </si>
  <si>
    <t>TAGALOG</t>
  </si>
  <si>
    <t>CHILE</t>
  </si>
  <si>
    <t>KOREAN</t>
  </si>
  <si>
    <t>SPAIN</t>
  </si>
  <si>
    <t>ITALIAN</t>
  </si>
  <si>
    <t>BAHAMAS</t>
  </si>
  <si>
    <t>TURKISH</t>
  </si>
  <si>
    <t>OTHER</t>
  </si>
  <si>
    <t>Top FB Countries</t>
  </si>
  <si>
    <t>Top FB Languages</t>
  </si>
  <si>
    <t>ENGLISH</t>
  </si>
  <si>
    <t>JAMAICA</t>
  </si>
  <si>
    <t>INDIA</t>
  </si>
  <si>
    <t>CANADA</t>
  </si>
  <si>
    <t>TELUGU</t>
  </si>
  <si>
    <t>TAMIL</t>
  </si>
  <si>
    <t>Top RI Countries</t>
  </si>
  <si>
    <t>Top RI Languages</t>
  </si>
  <si>
    <t>HAUSA</t>
  </si>
  <si>
    <t>POLISH</t>
  </si>
  <si>
    <t>Top RI3 Countries</t>
  </si>
  <si>
    <t>Top RI3 Languages</t>
  </si>
  <si>
    <t>Race</t>
  </si>
  <si>
    <t>AMERICAN INDIAN</t>
  </si>
  <si>
    <t>ASIAN</t>
  </si>
  <si>
    <t>BLACK</t>
  </si>
  <si>
    <t>HISPANIC/LATINO</t>
  </si>
  <si>
    <t>PACIFIC ISLAND</t>
  </si>
  <si>
    <t>WHITE</t>
  </si>
  <si>
    <t>MULTI-RACIAL</t>
  </si>
  <si>
    <t>LC</t>
  </si>
  <si>
    <t>Frequency</t>
  </si>
  <si>
    <t xml:space="preserve"> 1</t>
  </si>
  <si>
    <t xml:space="preserve"> 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</si>
  <si>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</si>
  <si>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</si>
  <si>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</si>
  <si>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</si>
  <si>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</si>
  <si>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T</t>
  </si>
  <si>
    <t xml:space="preserve"> U</t>
  </si>
  <si>
    <t>BLANK</t>
  </si>
  <si>
    <t>ELL * Sex Crosstabulation</t>
  </si>
  <si>
    <t>Count</t>
  </si>
  <si>
    <t/>
  </si>
  <si>
    <t>Sex</t>
  </si>
  <si>
    <t>F</t>
  </si>
  <si>
    <t>M</t>
  </si>
  <si>
    <t>ELL</t>
  </si>
  <si>
    <t>ELL * Sec504 Crosstabulation</t>
  </si>
  <si>
    <t>Sec504</t>
  </si>
  <si>
    <t>Y</t>
  </si>
  <si>
    <t>ELL * FRL Crosstabulation</t>
  </si>
  <si>
    <t>Languages Spoken in the District (Ages 3-21 Years)</t>
  </si>
  <si>
    <t>November 2020</t>
  </si>
  <si>
    <t>(AFAN) OROMO</t>
  </si>
  <si>
    <t>ABKHAZIAN</t>
  </si>
  <si>
    <t>AFAR</t>
  </si>
  <si>
    <t>AFRIKAANS</t>
  </si>
  <si>
    <t>AKATEKO</t>
  </si>
  <si>
    <t>ALBANIAN</t>
  </si>
  <si>
    <t>AMHARIC</t>
  </si>
  <si>
    <t>ARIKARA</t>
  </si>
  <si>
    <t>ARMENIAN</t>
  </si>
  <si>
    <t>ASL</t>
  </si>
  <si>
    <t>ASSAMESE</t>
  </si>
  <si>
    <t>AZERBAIJANI</t>
  </si>
  <si>
    <t>BANTU</t>
  </si>
  <si>
    <t>BASQUE,EUSKER</t>
  </si>
  <si>
    <t>BERBER</t>
  </si>
  <si>
    <t>BHUTANI</t>
  </si>
  <si>
    <t>BIRHARI</t>
  </si>
  <si>
    <t>BLACKFOOT</t>
  </si>
  <si>
    <t>BULGARIAN</t>
  </si>
  <si>
    <t>BURMESE,MYANMASA</t>
  </si>
  <si>
    <t>CAHUILLA</t>
  </si>
  <si>
    <t>CAMBODIAN,KHMER</t>
  </si>
  <si>
    <t>CANTONESE</t>
  </si>
  <si>
    <t>CAROLINIAN</t>
  </si>
  <si>
    <t>CATLAN</t>
  </si>
  <si>
    <t>CAYUGA</t>
  </si>
  <si>
    <t>CEBUANO</t>
  </si>
  <si>
    <t>CHAMORRO</t>
  </si>
  <si>
    <t>CHINOOK JARGON</t>
  </si>
  <si>
    <t>CHIRICAHUA</t>
  </si>
  <si>
    <t>CHOCTAW</t>
  </si>
  <si>
    <t>CHUKESE/TURKESE</t>
  </si>
  <si>
    <t>COLUMBIA</t>
  </si>
  <si>
    <t>COSICAN</t>
  </si>
  <si>
    <t>CRATIAN,HRVATSKI</t>
  </si>
  <si>
    <t>CZECH</t>
  </si>
  <si>
    <t>DANISH</t>
  </si>
  <si>
    <t>DUTCH,NEDERLANDS</t>
  </si>
  <si>
    <t>ESTONIAN</t>
  </si>
  <si>
    <t>FARSI,PERSIAN</t>
  </si>
  <si>
    <t>FIJIAN</t>
  </si>
  <si>
    <t>FILIPINO</t>
  </si>
  <si>
    <t>FINNISH</t>
  </si>
  <si>
    <t>FOX</t>
  </si>
  <si>
    <t>FRENCH CREE</t>
  </si>
  <si>
    <t>GEORGIAN,KARTULI</t>
  </si>
  <si>
    <t>GERMAN</t>
  </si>
  <si>
    <t>GREEK</t>
  </si>
  <si>
    <t>GUJARATHI</t>
  </si>
  <si>
    <t>HARYANVI</t>
  </si>
  <si>
    <t>HILIGAYNON</t>
  </si>
  <si>
    <t>HMONG</t>
  </si>
  <si>
    <t>HUNGARIAN</t>
  </si>
  <si>
    <t>ICELANDIC</t>
  </si>
  <si>
    <t>IGBO</t>
  </si>
  <si>
    <t>INDIAN</t>
  </si>
  <si>
    <t>INDONESIAN</t>
  </si>
  <si>
    <t>INUPIK</t>
  </si>
  <si>
    <t>JAPANESE</t>
  </si>
  <si>
    <t>JAVANESE,BSHASA JAWA</t>
  </si>
  <si>
    <t>KANNADA</t>
  </si>
  <si>
    <t>KAZAKH</t>
  </si>
  <si>
    <t>KIRUNDI</t>
  </si>
  <si>
    <t>KURDISH,ZIMANY KURDY</t>
  </si>
  <si>
    <t>LAOTIAN,PHA XA LAO</t>
  </si>
  <si>
    <t>LATVIAN,LETTISH</t>
  </si>
  <si>
    <t>LITHUANIAN</t>
  </si>
  <si>
    <t>MACEDONIAN</t>
  </si>
  <si>
    <t>MALAGASY</t>
  </si>
  <si>
    <t>MAM</t>
  </si>
  <si>
    <t>MARATHI</t>
  </si>
  <si>
    <t>MAYA</t>
  </si>
  <si>
    <t>MIKUSKI</t>
  </si>
  <si>
    <t>MOUNTAIN MAIDU</t>
  </si>
  <si>
    <t>MUSKOGEE</t>
  </si>
  <si>
    <t>NALAY,BAHASA MALAYSIA</t>
  </si>
  <si>
    <t>NEPALI</t>
  </si>
  <si>
    <t>NORTHWEST MAID</t>
  </si>
  <si>
    <t>NORWEGIAN</t>
  </si>
  <si>
    <t>PACIFIC GULF YUPIK</t>
  </si>
  <si>
    <t>PALAUAN</t>
  </si>
  <si>
    <t>PAMIAMENTO</t>
  </si>
  <si>
    <t>PANJABI,PUNJABI</t>
  </si>
  <si>
    <t>PASHTO (INCLUDES PUSHTU)</t>
  </si>
  <si>
    <t>PATWIN</t>
  </si>
  <si>
    <t>PAWNEE</t>
  </si>
  <si>
    <t>PENOBSCOT</t>
  </si>
  <si>
    <t>PLAINS MUWOK</t>
  </si>
  <si>
    <t>POHNPEIANS</t>
  </si>
  <si>
    <t>QUICHE</t>
  </si>
  <si>
    <t>SAHAPTIAN</t>
  </si>
  <si>
    <t>SAMOAN</t>
  </si>
  <si>
    <t>SANDIA</t>
  </si>
  <si>
    <t>SEPEDI</t>
  </si>
  <si>
    <t>SERBIAN,SRPSKI</t>
  </si>
  <si>
    <t>SERBO-CROATIAN</t>
  </si>
  <si>
    <t>SETSWANA</t>
  </si>
  <si>
    <t>SHONA</t>
  </si>
  <si>
    <t>SINDHI</t>
  </si>
  <si>
    <t>SINGHALESE</t>
  </si>
  <si>
    <t>SINHALA</t>
  </si>
  <si>
    <t>SISWATI</t>
  </si>
  <si>
    <t>SIUSLAW</t>
  </si>
  <si>
    <t>SLOVAK</t>
  </si>
  <si>
    <t>SLOVENIAN</t>
  </si>
  <si>
    <t>SOMALI</t>
  </si>
  <si>
    <t>SUNDANESE</t>
  </si>
  <si>
    <t>SWAHILI</t>
  </si>
  <si>
    <t>SWEDISH,SVENSKA</t>
  </si>
  <si>
    <t>TAJIK</t>
  </si>
  <si>
    <t>TEWA</t>
  </si>
  <si>
    <t>THAI</t>
  </si>
  <si>
    <t>TIBETAN,BODSKAD</t>
  </si>
  <si>
    <t>TIGRINYA</t>
  </si>
  <si>
    <t>TONGA</t>
  </si>
  <si>
    <t>TURKMEN</t>
  </si>
  <si>
    <t>TWI</t>
  </si>
  <si>
    <t>UKRANIAN</t>
  </si>
  <si>
    <t>UXBEK</t>
  </si>
  <si>
    <t>VISAYAN</t>
  </si>
  <si>
    <t>WOLOF</t>
  </si>
  <si>
    <t>YORUBA</t>
  </si>
  <si>
    <t>ZHUAN, NORTHERN</t>
  </si>
  <si>
    <t>ZULU</t>
  </si>
  <si>
    <t>Most Frequently Spoken Languages</t>
  </si>
  <si>
    <t>School Number</t>
  </si>
  <si>
    <t>Arabic</t>
  </si>
  <si>
    <t>Chinese</t>
  </si>
  <si>
    <t>English</t>
  </si>
  <si>
    <t>Haitian-Creole</t>
  </si>
  <si>
    <t>Portuguese</t>
  </si>
  <si>
    <t>Russian</t>
  </si>
  <si>
    <t>Spanish</t>
  </si>
  <si>
    <t>Vietnamese</t>
  </si>
  <si>
    <t>0011</t>
  </si>
  <si>
    <t>DEERFIELD BEACH ELEMENTARY</t>
  </si>
  <si>
    <t>0021</t>
  </si>
  <si>
    <t>POMPANO BEACH MIDDLE</t>
  </si>
  <si>
    <t>0031</t>
  </si>
  <si>
    <t>OAKLAND PARK ELEMENTARY</t>
  </si>
  <si>
    <t>0041</t>
  </si>
  <si>
    <t>NORTH SIDE ELEMENTARY</t>
  </si>
  <si>
    <t>0101</t>
  </si>
  <si>
    <t>DANIA ELEMENTARY</t>
  </si>
  <si>
    <t>0111</t>
  </si>
  <si>
    <t>HOLLYWOOD HILLS ELEMENTARY</t>
  </si>
  <si>
    <t>0121</t>
  </si>
  <si>
    <t>HOLLYWOOD CENTRAL ELEMENTARY</t>
  </si>
  <si>
    <t>0131</t>
  </si>
  <si>
    <t>GULFSTREAM ACAD OF HALL BEACH</t>
  </si>
  <si>
    <t>0151</t>
  </si>
  <si>
    <t>RIVERLAND ELEMENTARY</t>
  </si>
  <si>
    <t>0161</t>
  </si>
  <si>
    <t>WEST HOLLYWOOD ELEMENTARY</t>
  </si>
  <si>
    <t>0171</t>
  </si>
  <si>
    <t>SOUTH BROWARD HIGH</t>
  </si>
  <si>
    <t>0185</t>
  </si>
  <si>
    <t>POMPANO BEACH INSTIT OF INTERN</t>
  </si>
  <si>
    <t>0191</t>
  </si>
  <si>
    <t>WILTON MANORS ELEMENTARY</t>
  </si>
  <si>
    <t>0201</t>
  </si>
  <si>
    <t>BENNETT ELEMENTARY</t>
  </si>
  <si>
    <t>0211</t>
  </si>
  <si>
    <t>STRANAHAN HIGH</t>
  </si>
  <si>
    <t>0221</t>
  </si>
  <si>
    <t>CROISSANT PARK ELEMENTARY</t>
  </si>
  <si>
    <t>0231</t>
  </si>
  <si>
    <t>COLBERT ELEMENTARY</t>
  </si>
  <si>
    <t>0241</t>
  </si>
  <si>
    <t>MCARTHUR HIGH</t>
  </si>
  <si>
    <t>0251</t>
  </si>
  <si>
    <t>SUNRISE MIDDLE</t>
  </si>
  <si>
    <t>0271</t>
  </si>
  <si>
    <t>DILLARD ELEMENTARY</t>
  </si>
  <si>
    <t>0321</t>
  </si>
  <si>
    <t>WALKER ELEMENTARY</t>
  </si>
  <si>
    <t>0331</t>
  </si>
  <si>
    <t>COLLINS ELEMENTARY</t>
  </si>
  <si>
    <t>0341</t>
  </si>
  <si>
    <t>BETHUNE MARY M ELEMENTARY</t>
  </si>
  <si>
    <t>0343</t>
  </si>
  <si>
    <t>ATTUCKS MIDDLE</t>
  </si>
  <si>
    <t>0361</t>
  </si>
  <si>
    <t>BLANCHE ELY HIGH</t>
  </si>
  <si>
    <t>0371</t>
  </si>
  <si>
    <t>DILLARD 6-12</t>
  </si>
  <si>
    <t>0391</t>
  </si>
  <si>
    <t>DEERFIELD PARK ELEMENTARY</t>
  </si>
  <si>
    <t>0403</t>
  </si>
  <si>
    <t>HALLANDALE HIGH</t>
  </si>
  <si>
    <t>0405</t>
  </si>
  <si>
    <t>LANIER-JAMES EDUCATION CENTER</t>
  </si>
  <si>
    <t>0452</t>
  </si>
  <si>
    <t>WHIDDON ROGERS EDUCATION CENTER</t>
  </si>
  <si>
    <t>0461</t>
  </si>
  <si>
    <t>OAKRIDGE ELEMENTARY</t>
  </si>
  <si>
    <t>0471</t>
  </si>
  <si>
    <t>OLSEN MIDDLE</t>
  </si>
  <si>
    <t>0481</t>
  </si>
  <si>
    <t>MCNICOL MIDDLE</t>
  </si>
  <si>
    <t>0491</t>
  </si>
  <si>
    <t>HARBORDALE ELEMENTARY</t>
  </si>
  <si>
    <t>0501</t>
  </si>
  <si>
    <t>BROWARD ESTATES ELEMENTARY</t>
  </si>
  <si>
    <t>0511</t>
  </si>
  <si>
    <t>WATKINS ELEMENTARY</t>
  </si>
  <si>
    <t>0521</t>
  </si>
  <si>
    <t>NORTH ANDREWS GARDENS ELEMENTARY</t>
  </si>
  <si>
    <t>0531</t>
  </si>
  <si>
    <t>MIRAMAR ELEMENTARY</t>
  </si>
  <si>
    <t>0551</t>
  </si>
  <si>
    <t>PLANTATION MIDDLE</t>
  </si>
  <si>
    <t>0561</t>
  </si>
  <si>
    <t>NORCREST ELEMENTARY</t>
  </si>
  <si>
    <t>0571</t>
  </si>
  <si>
    <t>TEDDER ELEMENTARY</t>
  </si>
  <si>
    <t>0581</t>
  </si>
  <si>
    <t>MARGATE MIDDLE</t>
  </si>
  <si>
    <t>0601</t>
  </si>
  <si>
    <t>SEAGULL SCHOOL CENTER</t>
  </si>
  <si>
    <t>0611</t>
  </si>
  <si>
    <t>SUNLAND EARLY LEARNING CENTER</t>
  </si>
  <si>
    <t>0621</t>
  </si>
  <si>
    <t>LARKDALE ELEMENTARY</t>
  </si>
  <si>
    <t>0631</t>
  </si>
  <si>
    <t>WESTWOOD HEIGHTS ELEMENTARY</t>
  </si>
  <si>
    <t>0641</t>
  </si>
  <si>
    <t>BAYVIEW ELEMENTARY</t>
  </si>
  <si>
    <t>0653</t>
  </si>
  <si>
    <t>PINE RIDGE EDUCATION CENTER</t>
  </si>
  <si>
    <t>0691</t>
  </si>
  <si>
    <t>STIRLING ELEMENTARY</t>
  </si>
  <si>
    <t>0701</t>
  </si>
  <si>
    <t>PARKWAY MIDDLE</t>
  </si>
  <si>
    <t>0711</t>
  </si>
  <si>
    <t>ORANGE BROOK ELEMENTARY</t>
  </si>
  <si>
    <t>0721</t>
  </si>
  <si>
    <t>DRIFTWOOD ELEMENTARY</t>
  </si>
  <si>
    <t>0731</t>
  </si>
  <si>
    <t>TROPICAL ELEMENTARY</t>
  </si>
  <si>
    <t>0751</t>
  </si>
  <si>
    <t>POMPANO BEACH ELEMENTARY</t>
  </si>
  <si>
    <t>0761</t>
  </si>
  <si>
    <t>MEADOWBROOK ELEMENTARY</t>
  </si>
  <si>
    <t>0811</t>
  </si>
  <si>
    <t>BROADVIEW ELEMENTARY</t>
  </si>
  <si>
    <t>0831</t>
  </si>
  <si>
    <t>LAKE FOREST ELEMENTARY</t>
  </si>
  <si>
    <t>0841</t>
  </si>
  <si>
    <t>MCNAB ELEMENTARY</t>
  </si>
  <si>
    <t>0851</t>
  </si>
  <si>
    <t>FLORANADA ELEMENTARY</t>
  </si>
  <si>
    <t>0861</t>
  </si>
  <si>
    <t>DRIFTWOOD MIDDLE</t>
  </si>
  <si>
    <t>0871</t>
  </si>
  <si>
    <t>BRIGHT HORIZONS</t>
  </si>
  <si>
    <t>0881</t>
  </si>
  <si>
    <t>NEW RIVER MIDDLE</t>
  </si>
  <si>
    <t>0891</t>
  </si>
  <si>
    <t>SANDERS PARK ELEMENTARY</t>
  </si>
  <si>
    <t>0901</t>
  </si>
  <si>
    <t>CRESTHAVEN ELEMENTARY</t>
  </si>
  <si>
    <t>0911</t>
  </si>
  <si>
    <t>DEERFIELD BEACH MIDDLE</t>
  </si>
  <si>
    <t>0921</t>
  </si>
  <si>
    <t>STEPHEN FOSTER ELEMENTARY</t>
  </si>
  <si>
    <t>0931</t>
  </si>
  <si>
    <t>PETERS ELEMENTARY</t>
  </si>
  <si>
    <t>0941</t>
  </si>
  <si>
    <t>PLANTATION ELEMENTARY</t>
  </si>
  <si>
    <t>0951</t>
  </si>
  <si>
    <t>FORT LAUDERDALE HIGH</t>
  </si>
  <si>
    <t>0971</t>
  </si>
  <si>
    <t>BOULEVARD HEIGHTS ELEMENTARY</t>
  </si>
  <si>
    <t>0991</t>
  </si>
  <si>
    <t>WINGATE OAKS CENTER</t>
  </si>
  <si>
    <t>1021</t>
  </si>
  <si>
    <t>THE QUEST CENTER</t>
  </si>
  <si>
    <t>1051</t>
  </si>
  <si>
    <t>SHERIDAN TECHNICAL COLLEGE</t>
  </si>
  <si>
    <t>1071</t>
  </si>
  <si>
    <t>WILLIAM DANDY MIDDLE</t>
  </si>
  <si>
    <t>1091</t>
  </si>
  <si>
    <t>LLOYD ESTATES ELEMENTARY</t>
  </si>
  <si>
    <t>1131</t>
  </si>
  <si>
    <t>PALMVIEW ELEMENTARY</t>
  </si>
  <si>
    <t>1151</t>
  </si>
  <si>
    <t>CORAL SPRINGS HIGH</t>
  </si>
  <si>
    <t>1161</t>
  </si>
  <si>
    <t>MARGATE ELEMENTARY</t>
  </si>
  <si>
    <t>1171</t>
  </si>
  <si>
    <t>SUNSHINE ELEMENTARY</t>
  </si>
  <si>
    <t>1191</t>
  </si>
  <si>
    <t>NORTH FORK ELEMENTARY</t>
  </si>
  <si>
    <t>1211</t>
  </si>
  <si>
    <t>COOPER CITY ELEMENTARY</t>
  </si>
  <si>
    <t>1221</t>
  </si>
  <si>
    <t>PEMBROKE PINES ELEMENTARY</t>
  </si>
  <si>
    <t>1241</t>
  </si>
  <si>
    <t>NORTHEAST HIGH</t>
  </si>
  <si>
    <t>1251</t>
  </si>
  <si>
    <t>PLANTATION PARK ELEMENTARY</t>
  </si>
  <si>
    <t>1271</t>
  </si>
  <si>
    <t>NOVA DWIGHT D EISENHOWER ELEMENTARY</t>
  </si>
  <si>
    <t>1281</t>
  </si>
  <si>
    <t>NOVA HIGH</t>
  </si>
  <si>
    <t>1282</t>
  </si>
  <si>
    <t>NOVA BLANCHE FORMAN ELEMENTARY</t>
  </si>
  <si>
    <t>1291</t>
  </si>
  <si>
    <t>WILLIAM T MCFATTER TECH COLLEG</t>
  </si>
  <si>
    <t>1311</t>
  </si>
  <si>
    <t>NOVA MIDDLE</t>
  </si>
  <si>
    <t>1321</t>
  </si>
  <si>
    <t>SHERIDAN PARK ELEMENTARY</t>
  </si>
  <si>
    <t>1381</t>
  </si>
  <si>
    <t>LAUDERHILL P. T. ELEMENTARY</t>
  </si>
  <si>
    <t>1391</t>
  </si>
  <si>
    <t>LAUDERHILL 6-12</t>
  </si>
  <si>
    <t>1421</t>
  </si>
  <si>
    <t>COCONUT CREEK ELEMENTARY</t>
  </si>
  <si>
    <t>1451</t>
  </si>
  <si>
    <t>PLANTATION HIGH</t>
  </si>
  <si>
    <t>1461</t>
  </si>
  <si>
    <t>CASTLE HILL ELEMENTARY</t>
  </si>
  <si>
    <t>1611</t>
  </si>
  <si>
    <t>DR. MLK MONTESSORI ACADEMY</t>
  </si>
  <si>
    <t>1621</t>
  </si>
  <si>
    <t>VILLAGE ELEMENTARY</t>
  </si>
  <si>
    <t>1631</t>
  </si>
  <si>
    <t>ANNABEL C. PERRY PK-8</t>
  </si>
  <si>
    <t>1641</t>
  </si>
  <si>
    <t>FAIRWAY ELEMENTARY</t>
  </si>
  <si>
    <t>1661</t>
  </si>
  <si>
    <t>HOLLYWOOD HILLS HIGH</t>
  </si>
  <si>
    <t>1671</t>
  </si>
  <si>
    <t>ROBERT C. MARKHAM ELEMENTARY</t>
  </si>
  <si>
    <t>1681</t>
  </si>
  <si>
    <t>COCONUT CREEK HIGH</t>
  </si>
  <si>
    <t>1701</t>
  </si>
  <si>
    <t>LAUDERDALE LAKES MIDDLE</t>
  </si>
  <si>
    <t>1711</t>
  </si>
  <si>
    <t>DEERFIELD BEACH HIGH</t>
  </si>
  <si>
    <t>1741</t>
  </si>
  <si>
    <t>BOYD H. ANDERSON HIGH</t>
  </si>
  <si>
    <t>1751</t>
  </si>
  <si>
    <t>MIRAMAR HIGH</t>
  </si>
  <si>
    <t>1752</t>
  </si>
  <si>
    <t>WHISPERING PINES EXCEPT ED CENTER</t>
  </si>
  <si>
    <t>1761</t>
  </si>
  <si>
    <t>HOLLYWOOD PARK ELEMENTARY</t>
  </si>
  <si>
    <t>1781</t>
  </si>
  <si>
    <t>CYPRESS ELEMENTARY</t>
  </si>
  <si>
    <t>1791</t>
  </si>
  <si>
    <t>APOLLO MIDDLE</t>
  </si>
  <si>
    <t>1811</t>
  </si>
  <si>
    <t>SHERIDAN HILLS ELEMENTARY</t>
  </si>
  <si>
    <t>1831</t>
  </si>
  <si>
    <t>ORIOLE ELEMENTARY</t>
  </si>
  <si>
    <t>1841</t>
  </si>
  <si>
    <t>MIRROR LAKE ELEMENTARY</t>
  </si>
  <si>
    <t>1851</t>
  </si>
  <si>
    <t>ROYAL PALM ELEMENTARY</t>
  </si>
  <si>
    <t>1871</t>
  </si>
  <si>
    <t>CRYSTAL LAKE MIDDLE</t>
  </si>
  <si>
    <t>1881</t>
  </si>
  <si>
    <t>PINES MIDDLE</t>
  </si>
  <si>
    <t>1891</t>
  </si>
  <si>
    <t>SEMINOLE MIDDLE</t>
  </si>
  <si>
    <t>1901</t>
  </si>
  <si>
    <t>PIPER HIGH</t>
  </si>
  <si>
    <t>1931</t>
  </si>
  <si>
    <t>COOPER CITY HIGH</t>
  </si>
  <si>
    <t>1951</t>
  </si>
  <si>
    <t>PARK RIDGE ELEMENTARY</t>
  </si>
  <si>
    <t>1971</t>
  </si>
  <si>
    <t>JAMES S. HUNT ELEMENTARY</t>
  </si>
  <si>
    <t>2001</t>
  </si>
  <si>
    <t>BANYAN ELEMENTARY</t>
  </si>
  <si>
    <t>2011</t>
  </si>
  <si>
    <t>CORAL COVE ELEMENTARY</t>
  </si>
  <si>
    <t>2021</t>
  </si>
  <si>
    <t>GLADES MIDDLE</t>
  </si>
  <si>
    <t>2041</t>
  </si>
  <si>
    <t>BEACHSIDE MONTESSORI VILLAGE</t>
  </si>
  <si>
    <t>2052</t>
  </si>
  <si>
    <t>WESTPINE MIDDLE</t>
  </si>
  <si>
    <t>2071</t>
  </si>
  <si>
    <t>PASADENA LAKES ELEMENTARY</t>
  </si>
  <si>
    <t>2121</t>
  </si>
  <si>
    <t>JAMES S. RICKARDS MIDDLE</t>
  </si>
  <si>
    <t>2123</t>
  </si>
  <si>
    <t>CYPRESS RUN EDUCATION CENTER</t>
  </si>
  <si>
    <t>2221</t>
  </si>
  <si>
    <t>ATLANTIC TECHNICAL COLLEGE</t>
  </si>
  <si>
    <t>2231</t>
  </si>
  <si>
    <t>NORTH LAUDERDALE PK-8</t>
  </si>
  <si>
    <t>2351</t>
  </si>
  <si>
    <t>SOUTH PLANTATION HIGH</t>
  </si>
  <si>
    <t>2511</t>
  </si>
  <si>
    <t>ATLANTIC WEST ELEMENTARY</t>
  </si>
  <si>
    <t>2531</t>
  </si>
  <si>
    <t>HORIZON ELEMENTARY</t>
  </si>
  <si>
    <t>2541</t>
  </si>
  <si>
    <t>FLAMINGO ELEMENTARY</t>
  </si>
  <si>
    <t>2551</t>
  </si>
  <si>
    <t>CORAL SPRINGS PK-8</t>
  </si>
  <si>
    <t>2561</t>
  </si>
  <si>
    <t>CORAL SPRINGS MIDDLE</t>
  </si>
  <si>
    <t>2571</t>
  </si>
  <si>
    <t>PIONEER MIDDLE</t>
  </si>
  <si>
    <t>2611</t>
  </si>
  <si>
    <t>BAIR MIDDLE</t>
  </si>
  <si>
    <t>2621</t>
  </si>
  <si>
    <t>TAMARAC ELEMENTARY</t>
  </si>
  <si>
    <t>2631</t>
  </si>
  <si>
    <t>FOREST HILLS ELEMENTARY</t>
  </si>
  <si>
    <t>2641</t>
  </si>
  <si>
    <t>CENTRAL PARK ELEMENTARY</t>
  </si>
  <si>
    <t>2661</t>
  </si>
  <si>
    <t>PEMBROKE LAKES ELEMENTARY</t>
  </si>
  <si>
    <t>2671</t>
  </si>
  <si>
    <t>NOB HILL ELEMENTARY</t>
  </si>
  <si>
    <t>2681</t>
  </si>
  <si>
    <t>WESTCHESTER ELEMENTARY</t>
  </si>
  <si>
    <t>2691</t>
  </si>
  <si>
    <t>MORROW ELEMENTARY</t>
  </si>
  <si>
    <t>2711</t>
  </si>
  <si>
    <t>RAMBLEWOOD MIDDLE</t>
  </si>
  <si>
    <t>2721</t>
  </si>
  <si>
    <t>RAMBLEWOOD ELEMENTARY</t>
  </si>
  <si>
    <t>2741</t>
  </si>
  <si>
    <t>MAPLEWOOD ELEMENTARY</t>
  </si>
  <si>
    <t>2751</t>
  </si>
  <si>
    <t>J.P. TARAVELLA HIGH</t>
  </si>
  <si>
    <t>2801</t>
  </si>
  <si>
    <t>DAVIE ELEMENTARY</t>
  </si>
  <si>
    <t>2811</t>
  </si>
  <si>
    <t>PINEWOOD ELEMENTARY</t>
  </si>
  <si>
    <t>2831</t>
  </si>
  <si>
    <t>WESTERN HIGH</t>
  </si>
  <si>
    <t>2851</t>
  </si>
  <si>
    <t>GRIFFIN ELEMENTARY</t>
  </si>
  <si>
    <t>2861</t>
  </si>
  <si>
    <t>PINES LAKES ELEMENTARY</t>
  </si>
  <si>
    <t>2871</t>
  </si>
  <si>
    <t>SEA CASTLE ELEMENTARY</t>
  </si>
  <si>
    <t>2881</t>
  </si>
  <si>
    <t>WELLEBY ELEMENTARY</t>
  </si>
  <si>
    <t>2891</t>
  </si>
  <si>
    <t>RIVERGLADES ELEMENTARY</t>
  </si>
  <si>
    <t>2942</t>
  </si>
  <si>
    <t>EVERGLADES ELEMENTARY</t>
  </si>
  <si>
    <t>2961</t>
  </si>
  <si>
    <t>CHAPEL TRAIL ELEMENTARY</t>
  </si>
  <si>
    <t>2971</t>
  </si>
  <si>
    <t>SILVER LAKES MIDDLE</t>
  </si>
  <si>
    <t>2981</t>
  </si>
  <si>
    <t>COUNTRY ISLES ELEMENTARY</t>
  </si>
  <si>
    <t>3001</t>
  </si>
  <si>
    <t>WALTER C. YOUNG MIDDLE</t>
  </si>
  <si>
    <t>3011</t>
  </si>
  <si>
    <t>MARJORY STONEMAN DOUGLAS HIGH</t>
  </si>
  <si>
    <t>3031</t>
  </si>
  <si>
    <t>RIVERSIDE ELEMENTARY</t>
  </si>
  <si>
    <t>3041</t>
  </si>
  <si>
    <t>CORAL PARK ELEMENTARY</t>
  </si>
  <si>
    <t>3051</t>
  </si>
  <si>
    <t>FOREST GLEN MIDDLE</t>
  </si>
  <si>
    <t>3061</t>
  </si>
  <si>
    <t>SANDPIPER ELEMENTARY</t>
  </si>
  <si>
    <t>3081</t>
  </si>
  <si>
    <t>SILVER RIDGE ELEMENTARY</t>
  </si>
  <si>
    <t>3091</t>
  </si>
  <si>
    <t>WINSTON PARK ELEMENTARY</t>
  </si>
  <si>
    <t>3101</t>
  </si>
  <si>
    <t>LYONS CREEK MIDDLE</t>
  </si>
  <si>
    <t>3111</t>
  </si>
  <si>
    <t>COUNTRY HILLS ELEMENTARY</t>
  </si>
  <si>
    <t>3121</t>
  </si>
  <si>
    <t>QUIET WATERS ELEMENTARY</t>
  </si>
  <si>
    <t>3131</t>
  </si>
  <si>
    <t>HAWKES BLUFF ELEMENTARY</t>
  </si>
  <si>
    <t>3151</t>
  </si>
  <si>
    <t>TEQUESTA TRACE MIDDLE</t>
  </si>
  <si>
    <t>3171</t>
  </si>
  <si>
    <t>PARK SPRINGS ELEMENTARY</t>
  </si>
  <si>
    <t>3181</t>
  </si>
  <si>
    <t>INDIAN TRACE ELEMENTARY</t>
  </si>
  <si>
    <t>3191</t>
  </si>
  <si>
    <t>EMBASSY CREEK ELEMENTARY</t>
  </si>
  <si>
    <t>3221</t>
  </si>
  <si>
    <t>CHARLES DREW ELEMENTARY</t>
  </si>
  <si>
    <t>3222</t>
  </si>
  <si>
    <t>CROSS CREEK SCHOOL</t>
  </si>
  <si>
    <t>3291</t>
  </si>
  <si>
    <t>THURGOOD MARSHALL ELEMENTARY</t>
  </si>
  <si>
    <t>3301</t>
  </si>
  <si>
    <t>ENDEAVOUR PRIMARY LEARNING CENTER</t>
  </si>
  <si>
    <t>3311</t>
  </si>
  <si>
    <t>PALM COVE ELEMENTARY</t>
  </si>
  <si>
    <t>3321</t>
  </si>
  <si>
    <t>VIRGINIA S. YOUNG ELEMENTARY</t>
  </si>
  <si>
    <t>3331</t>
  </si>
  <si>
    <t>SILVER TRAIL MIDDLE</t>
  </si>
  <si>
    <t>3371</t>
  </si>
  <si>
    <t>SILVER LAKES ELEMENTARY</t>
  </si>
  <si>
    <t>3391</t>
  </si>
  <si>
    <t>CHARLES W. FLANAGAN HIGH</t>
  </si>
  <si>
    <t>3401</t>
  </si>
  <si>
    <t>SAWGRASS ELEMENTARY</t>
  </si>
  <si>
    <t>3431</t>
  </si>
  <si>
    <t>SAWGRASS SPRINGS MIDDLE</t>
  </si>
  <si>
    <t>3441</t>
  </si>
  <si>
    <t>EAGLE RIDGE ELEMENTARY</t>
  </si>
  <si>
    <t>3461</t>
  </si>
  <si>
    <t>EAGLE POINT ELEMENTARY</t>
  </si>
  <si>
    <t>3471</t>
  </si>
  <si>
    <t>INDIAN RIDGE MIDDLE</t>
  </si>
  <si>
    <t>3481</t>
  </si>
  <si>
    <t>TRADEWINDS ELEMENTARY</t>
  </si>
  <si>
    <t>3491</t>
  </si>
  <si>
    <t>SILVER PALMS ELEMENTARY</t>
  </si>
  <si>
    <t>3531</t>
  </si>
  <si>
    <t>FOX TRAIL ELEMENTARY</t>
  </si>
  <si>
    <t>3541</t>
  </si>
  <si>
    <t>MONARCH HIGH SCHOOL</t>
  </si>
  <si>
    <t>3571</t>
  </si>
  <si>
    <t>PANTHER RUN ELEMENTARY</t>
  </si>
  <si>
    <t>3581</t>
  </si>
  <si>
    <t>SILVER SHORES ELEMENTARY</t>
  </si>
  <si>
    <t>3591</t>
  </si>
  <si>
    <t>LAKESIDE ELEMENTARY</t>
  </si>
  <si>
    <t>3622</t>
  </si>
  <si>
    <t>FALCON COVE MIDDLE</t>
  </si>
  <si>
    <t>3623</t>
  </si>
  <si>
    <t>CYPRESS BAY HIGH</t>
  </si>
  <si>
    <t>3631</t>
  </si>
  <si>
    <t>PARKSIDE ELEMENTARY</t>
  </si>
  <si>
    <t>3642</t>
  </si>
  <si>
    <t>GATOR RUN ELEMENTARY</t>
  </si>
  <si>
    <t>3651</t>
  </si>
  <si>
    <t>DAVE THOMAS ED CENTER WEST</t>
  </si>
  <si>
    <t>3661</t>
  </si>
  <si>
    <t>SUNSET LAKES ELEMENTARY</t>
  </si>
  <si>
    <t>3701</t>
  </si>
  <si>
    <t>ROCK ISLAND ELEMENTARY</t>
  </si>
  <si>
    <t>3731</t>
  </si>
  <si>
    <t>EVERGLADES HIGH</t>
  </si>
  <si>
    <t>3741</t>
  </si>
  <si>
    <t>COCONUT PALM ELEMENTARY</t>
  </si>
  <si>
    <t>3751</t>
  </si>
  <si>
    <t>DOLPHIN BAY ELEMENTARY</t>
  </si>
  <si>
    <t>3761</t>
  </si>
  <si>
    <t>PARK LAKES ELEMENTARY</t>
  </si>
  <si>
    <t>3771</t>
  </si>
  <si>
    <t>CHALLENGER ELEMENTARY</t>
  </si>
  <si>
    <t>3781</t>
  </si>
  <si>
    <t>PARK TRAILS ELEMENTARY</t>
  </si>
  <si>
    <t>3821</t>
  </si>
  <si>
    <t>LIBERTY ELEMENTARY</t>
  </si>
  <si>
    <t>3841</t>
  </si>
  <si>
    <t>MANATEE BAY ELEMENTARY</t>
  </si>
  <si>
    <t>3851</t>
  </si>
  <si>
    <t>COLLEGE ACADEMY AT BROWARD COLLEGE</t>
  </si>
  <si>
    <t>3861</t>
  </si>
  <si>
    <t>CORAL GLADES HIGH</t>
  </si>
  <si>
    <t>3871</t>
  </si>
  <si>
    <t>WESTGLADES MIDDLE</t>
  </si>
  <si>
    <t>3911</t>
  </si>
  <si>
    <t>NEW RENAISSANCE MIDDLE</t>
  </si>
  <si>
    <t>3921</t>
  </si>
  <si>
    <t>BROWARD VIRTUAL SCHOOL</t>
  </si>
  <si>
    <t>3923</t>
  </si>
  <si>
    <t>BROWARD VIRTUAL INSTRUCTION</t>
  </si>
  <si>
    <t>3961</t>
  </si>
  <si>
    <t>HERON HEIGHTS ELEMENTARY</t>
  </si>
  <si>
    <t>3962</t>
  </si>
  <si>
    <t>DISCOVERY ELEMENTARY</t>
  </si>
  <si>
    <t>3971</t>
  </si>
  <si>
    <t>WEST BROWARD HIGH</t>
  </si>
  <si>
    <t>4772</t>
  </si>
  <si>
    <t>MILLENNIUM 6-12 COLLEGIATE ACADEMY</t>
  </si>
  <si>
    <t>5001</t>
  </si>
  <si>
    <t>BEN GAMLA CHARTER SCH NORTH</t>
  </si>
  <si>
    <t>5002</t>
  </si>
  <si>
    <t>SOMERSET ACADEMY VILLAGE CH MS</t>
  </si>
  <si>
    <t>5003</t>
  </si>
  <si>
    <t>SOMERSET PREP ACADEMY NO LAUD</t>
  </si>
  <si>
    <t>5004</t>
  </si>
  <si>
    <t>SOMERSET VILLAGE ACADEMY</t>
  </si>
  <si>
    <t>5006</t>
  </si>
  <si>
    <t>SOMERSET PREP ACAD NO LAUD HS</t>
  </si>
  <si>
    <t>5007</t>
  </si>
  <si>
    <t>SOMERSET ACAD CHRT HS MIRAMAR</t>
  </si>
  <si>
    <t>5009</t>
  </si>
  <si>
    <t>ANDREWS HIGH SCHOOL</t>
  </si>
  <si>
    <t>5010</t>
  </si>
  <si>
    <t>FRANKLIN ACADEMY B</t>
  </si>
  <si>
    <t>5012</t>
  </si>
  <si>
    <t>FRANKLIN ACAD PEMBROKE PINES</t>
  </si>
  <si>
    <t>5014</t>
  </si>
  <si>
    <t>RENAISSANCE CHRT MS AT PINES</t>
  </si>
  <si>
    <t>5015</t>
  </si>
  <si>
    <t>AVANT GARDE ACAD K-8 BROWARD</t>
  </si>
  <si>
    <t>5020</t>
  </si>
  <si>
    <t>RENAISSANCE CHRT OF CORAL SPRS</t>
  </si>
  <si>
    <t>5021</t>
  </si>
  <si>
    <t>SOMERSET NEIGHBORHOOD ELEMENTARY</t>
  </si>
  <si>
    <t>5022</t>
  </si>
  <si>
    <t>BRIDGEPREP ACAD OF BROWARD K-8</t>
  </si>
  <si>
    <t>5023</t>
  </si>
  <si>
    <t>RENAISSANCE CHRT OF PLANTATION</t>
  </si>
  <si>
    <t>5024</t>
  </si>
  <si>
    <t>IMAGINE MIDDLE SCH AT BROWARD</t>
  </si>
  <si>
    <t>5028</t>
  </si>
  <si>
    <t>ACADEMIC SOLUTIONS HIGH SCHOOL</t>
  </si>
  <si>
    <t>5029</t>
  </si>
  <si>
    <t>ATLANTIC MONTESSORI CHARTER</t>
  </si>
  <si>
    <t>5030</t>
  </si>
  <si>
    <t>SOMERSET PINES ACADEMY</t>
  </si>
  <si>
    <t>5031</t>
  </si>
  <si>
    <t>CHARTER SCHOOL OF EXCELLENCE</t>
  </si>
  <si>
    <t>5037</t>
  </si>
  <si>
    <t>FRANKLIN ACADEMY E</t>
  </si>
  <si>
    <t>5038</t>
  </si>
  <si>
    <t>BROWARD MATH &amp; SCIENCE SCHOOLS</t>
  </si>
  <si>
    <t>5041</t>
  </si>
  <si>
    <t>CENTRAL CHARTER SCHOOL</t>
  </si>
  <si>
    <t>5044</t>
  </si>
  <si>
    <t>IMAGINE SCHOOLS SOUTH CAMPUS</t>
  </si>
  <si>
    <t>5046</t>
  </si>
  <si>
    <t>FRANKLIN ACADEMY F</t>
  </si>
  <si>
    <t>5048</t>
  </si>
  <si>
    <t>RENAISSANCE CS AT UNIVERSITY</t>
  </si>
  <si>
    <t>5049</t>
  </si>
  <si>
    <t>RENAISSANCE CS AT COOPER CITY</t>
  </si>
  <si>
    <t>5051</t>
  </si>
  <si>
    <t>CITY OF PEMBROKE PINES CHARTER EAST</t>
  </si>
  <si>
    <t>5052</t>
  </si>
  <si>
    <t>WEST BROWARD ACADEMY</t>
  </si>
  <si>
    <t>5053</t>
  </si>
  <si>
    <t>SUNED HIGH OF SOUTH BROWARD </t>
  </si>
  <si>
    <t>5054</t>
  </si>
  <si>
    <t>SOMERSET MIRAMAR SOUTH K-5</t>
  </si>
  <si>
    <t>5056</t>
  </si>
  <si>
    <t>SOMERSET PARKLAND ACADEMY</t>
  </si>
  <si>
    <t>5060</t>
  </si>
  <si>
    <t>SUNED HIGH SCHOOL</t>
  </si>
  <si>
    <t>5081</t>
  </si>
  <si>
    <t>CITY PEMBROKE PINES CHART MIDD</t>
  </si>
  <si>
    <t>5091</t>
  </si>
  <si>
    <t>CITY OF CORAL SPRINGS CHART</t>
  </si>
  <si>
    <t>5111</t>
  </si>
  <si>
    <t>IMAGINE CHARTER SCHL AT WESTON</t>
  </si>
  <si>
    <t>5116</t>
  </si>
  <si>
    <t>BRIDGEPREP ACAD OF HOLLYWOOD H</t>
  </si>
  <si>
    <t>5121</t>
  </si>
  <si>
    <t>CITY PEMBROKE PINES CTR HS</t>
  </si>
  <si>
    <t>5130</t>
  </si>
  <si>
    <t>GREENTREE PREPARATORY CHARTER</t>
  </si>
  <si>
    <t>5141</t>
  </si>
  <si>
    <t>SOMERSET ACADEMY ELEMENTARY</t>
  </si>
  <si>
    <t>5142</t>
  </si>
  <si>
    <t>FRANKLIN ACAD PEMBROKE PINES H</t>
  </si>
  <si>
    <t>5151</t>
  </si>
  <si>
    <t>SOMERSET ACADEMY MIDDLE SCHOOL</t>
  </si>
  <si>
    <t>5161</t>
  </si>
  <si>
    <t>NORTH BROWARD ACADEMY OF EXCELLENCE ELEMENTARY</t>
  </si>
  <si>
    <t>5164</t>
  </si>
  <si>
    <t>ATLANTIC MONTESSORI CHRTR WEST</t>
  </si>
  <si>
    <t>5171</t>
  </si>
  <si>
    <t>IMAGINE CHART N.LAUD. ELEM</t>
  </si>
  <si>
    <t>5177</t>
  </si>
  <si>
    <t>INNOVATION CHARTER SCHOOL</t>
  </si>
  <si>
    <t>5182</t>
  </si>
  <si>
    <t>BEN GAMLA PREPARATORY CHRT HS</t>
  </si>
  <si>
    <t>5209</t>
  </si>
  <si>
    <t>ASCEND CAREER ACADEMY</t>
  </si>
  <si>
    <t>5211</t>
  </si>
  <si>
    <t>SOMERSET ACADEMY DAVIE</t>
  </si>
  <si>
    <t>5215</t>
  </si>
  <si>
    <t>CHAMPIONSHIP ACAD OF DIS MID</t>
  </si>
  <si>
    <t>5219</t>
  </si>
  <si>
    <t>CHAMPIONSHIP ACAD OF DIST HIGH</t>
  </si>
  <si>
    <t>5221</t>
  </si>
  <si>
    <t>SOMERSET ACADEMY HIGH</t>
  </si>
  <si>
    <t>5224</t>
  </si>
  <si>
    <t>SOMERSET ACADEMY KEY CHAR HS</t>
  </si>
  <si>
    <t>5233</t>
  </si>
  <si>
    <t>ACADEMIC SOLUTIONS ACADEMY A</t>
  </si>
  <si>
    <t>5234</t>
  </si>
  <si>
    <t>CHAMPIONSHIP ACAD OF DISTIN WB</t>
  </si>
  <si>
    <t>5238</t>
  </si>
  <si>
    <t>BRIDGEPREP ACADEMY BC</t>
  </si>
  <si>
    <t>5263</t>
  </si>
  <si>
    <t>SOMERSET ACAD EL SOUTH CAMPUS</t>
  </si>
  <si>
    <t>5271</t>
  </si>
  <si>
    <t>CHARTER SCHOOL OF EXCELLENCE DAVIE</t>
  </si>
  <si>
    <t>5320</t>
  </si>
  <si>
    <t>SUMMIT ACADEMY CAHRTER SCHOOL</t>
  </si>
  <si>
    <t>5325</t>
  </si>
  <si>
    <t>HOLLYWOOD ACADEMY OF ARTS&amp;SCI</t>
  </si>
  <si>
    <t>5355</t>
  </si>
  <si>
    <t>EAGLES NEST CHARTER ACADEMY</t>
  </si>
  <si>
    <t>5356</t>
  </si>
  <si>
    <t>EAGLES NEST MIDDLE CHARTER SCH</t>
  </si>
  <si>
    <t>5361</t>
  </si>
  <si>
    <t>CHAMPIONSHIP ACAD OF DISTINCTION AT HOLLYWOOD</t>
  </si>
  <si>
    <t>5362</t>
  </si>
  <si>
    <t>HOLLY ACAD OF ARTS &amp; SCIENCE M</t>
  </si>
  <si>
    <t>5371</t>
  </si>
  <si>
    <t>N.BROWARD ACAD OF EXCELL MIDDL</t>
  </si>
  <si>
    <t>5381</t>
  </si>
  <si>
    <t>PARAGON ACAD. OF TECHNOLOGY</t>
  </si>
  <si>
    <t>5387</t>
  </si>
  <si>
    <t>SOMERSET ACADEMY RIVERSIDE CHARTER</t>
  </si>
  <si>
    <t>5388</t>
  </si>
  <si>
    <t>SOMERSET ACADEMY POMPANO K-5</t>
  </si>
  <si>
    <t>5391</t>
  </si>
  <si>
    <t>SOMERSET ACAD EAST PREPATORY</t>
  </si>
  <si>
    <t>5392</t>
  </si>
  <si>
    <t>BEN GAMLA SOUTH BROWARD</t>
  </si>
  <si>
    <t>5393</t>
  </si>
  <si>
    <t>EXCELSIOR CHARTER OF BROWARD</t>
  </si>
  <si>
    <t>5396</t>
  </si>
  <si>
    <t>SOMERSET ARTS CONSERVATORY</t>
  </si>
  <si>
    <t>5400</t>
  </si>
  <si>
    <t>SUNSHINE ELEMENTARY CHARTER</t>
  </si>
  <si>
    <t>5401</t>
  </si>
  <si>
    <t>SUNFIRE HIGH SCHOOL OF FT L</t>
  </si>
  <si>
    <t>5405</t>
  </si>
  <si>
    <t>SOMERSET ACADEMY - MIRAMAR ES</t>
  </si>
  <si>
    <t>5406</t>
  </si>
  <si>
    <t>SOMERSET ACAD - MIRAMAR MIDDLE</t>
  </si>
  <si>
    <t>5407</t>
  </si>
  <si>
    <t>EVEREST CHARTER SCHOOL</t>
  </si>
  <si>
    <t>5410</t>
  </si>
  <si>
    <t>BEN GAMLA CHARTER SCHOOL</t>
  </si>
  <si>
    <t>5413</t>
  </si>
  <si>
    <t>SOMERSET ACADEMY KEY MS</t>
  </si>
  <si>
    <t>5416</t>
  </si>
  <si>
    <t>INTERNATIONAL SCH OF BROWARD</t>
  </si>
  <si>
    <t>5419</t>
  </si>
  <si>
    <t>SOMERSET ACAD RIVERSIDE CHR MS</t>
  </si>
  <si>
    <t>5420</t>
  </si>
  <si>
    <t>RISE ACADEMY SCH OF SCI &amp; TECH</t>
  </si>
  <si>
    <t>5421</t>
  </si>
  <si>
    <t>ALPHA INTERNATIONAL ACADEMY</t>
  </si>
  <si>
    <t>5422</t>
  </si>
  <si>
    <t>CHAMPIONSHIP ACAD OF DIS - DAV</t>
  </si>
  <si>
    <t>5441</t>
  </si>
  <si>
    <t>SOMERSET PREPARATORY MIDDLE</t>
  </si>
  <si>
    <t>5481</t>
  </si>
  <si>
    <t>SUNRISE HIGH SCHOOL</t>
  </si>
  <si>
    <t>5501</t>
  </si>
  <si>
    <t>ARC BROWARD INC.</t>
  </si>
  <si>
    <t>5511</t>
  </si>
  <si>
    <t>ANN STORCK CENTER INC.</t>
  </si>
  <si>
    <t>5521</t>
  </si>
  <si>
    <t>BAUDHUIN ORAL SCHOOL-NOVA UNIV</t>
  </si>
  <si>
    <t>5531</t>
  </si>
  <si>
    <t>BROWARD CHILDREN'S CENTER-NORTH</t>
  </si>
  <si>
    <t>5541</t>
  </si>
  <si>
    <t>BROWARD CHILDREN'S CENTER-SOUTH</t>
  </si>
  <si>
    <t>5561</t>
  </si>
  <si>
    <t>UCP EARLY BEGINNINGS PRESCHOOL</t>
  </si>
  <si>
    <t>5581</t>
  </si>
  <si>
    <t>ALPHABETLAND-MARGATE</t>
  </si>
  <si>
    <t>5641</t>
  </si>
  <si>
    <t>GULFSTREAM EARLY CHILDHOOD COE</t>
  </si>
  <si>
    <t>5710</t>
  </si>
  <si>
    <t>RENAISSANCE CHRTR SCH AT PINES</t>
  </si>
  <si>
    <t>5717</t>
  </si>
  <si>
    <t>SOUTH BROWARD MONTESSORI CHARTER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</si>
  <si>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</si>
  <si>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</si>
  <si>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</si>
  <si>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</si>
  <si>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</si>
  <si>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</si>
  <si>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</si>
  <si>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 OF NO BROWARD</t>
  </si>
  <si>
    <t>6011</t>
  </si>
  <si>
    <t>BROWARD DETENTION CENTER</t>
  </si>
  <si>
    <t>6016</t>
  </si>
  <si>
    <t>POMPANO SUBSTANCE ABUSE TREATM</t>
  </si>
  <si>
    <t>6017</t>
  </si>
  <si>
    <t>BROWARD YOUTH TREATMENT CENTER</t>
  </si>
  <si>
    <t>6051</t>
  </si>
  <si>
    <t>AMIKIDS OF GREATER FT LAUD</t>
  </si>
  <si>
    <t>6091</t>
  </si>
  <si>
    <t>PACE CENTER FOR GIRLS, INC</t>
  </si>
  <si>
    <t>6501</t>
  </si>
  <si>
    <t>HENRY D PERRY EDUCATION CENTER</t>
  </si>
  <si>
    <t>English Language Learners (Ages 3-21 Years; Grades KG-12)</t>
  </si>
  <si>
    <t>Enrollment</t>
  </si>
  <si>
    <t>Total Number ELL Enrolled
(KG-12)</t>
  </si>
  <si>
    <t>LY- T
(PreK)</t>
  </si>
  <si>
    <t>Total Number of Students Enrolled</t>
  </si>
  <si>
    <t>Percent of ELL Enrollment
(KG-12)</t>
  </si>
  <si>
    <t>Total Number ELL Enrolled</t>
  </si>
  <si>
    <t>School Level</t>
  </si>
  <si>
    <t>ELEMENTARY</t>
  </si>
  <si>
    <t>MIDDLE</t>
  </si>
  <si>
    <t>COMBINATION</t>
  </si>
  <si>
    <t>HIGH</t>
  </si>
  <si>
    <t>CENTER</t>
  </si>
  <si>
    <t>CHARTER</t>
  </si>
  <si>
    <t>AGENCY</t>
  </si>
  <si>
    <t>ES</t>
  </si>
  <si>
    <t>MS</t>
  </si>
  <si>
    <t>HS</t>
  </si>
  <si>
    <t>COMBIN</t>
  </si>
  <si>
    <t>AFGHANISTAN</t>
  </si>
  <si>
    <t>ALBANIA</t>
  </si>
  <si>
    <t>ALGERIA</t>
  </si>
  <si>
    <t>ANGOLA</t>
  </si>
  <si>
    <t>ARMENIA</t>
  </si>
  <si>
    <t>AUSTRALIA</t>
  </si>
  <si>
    <t>AZERBAIJAN</t>
  </si>
  <si>
    <t>BAHRAIN</t>
  </si>
  <si>
    <t>BANGLADESH</t>
  </si>
  <si>
    <t>BELARUS</t>
  </si>
  <si>
    <t>BELGIUM</t>
  </si>
  <si>
    <t>BELIZE</t>
  </si>
  <si>
    <t>BOLIVIA</t>
  </si>
  <si>
    <t>BRITISH VIRGIN ISLANDS</t>
  </si>
  <si>
    <t>BULGARIA</t>
  </si>
  <si>
    <t>CAMBODIA</t>
  </si>
  <si>
    <t>CAMEROON</t>
  </si>
  <si>
    <t>CAPE VERDE</t>
  </si>
  <si>
    <t>CHINA, PEOPLES REPUBLIC</t>
  </si>
  <si>
    <t>COCOS ISLANDS (KEELING)</t>
  </si>
  <si>
    <t>COSTA RICA</t>
  </si>
  <si>
    <t>CROATIA</t>
  </si>
  <si>
    <t>CURACAO ISLAND</t>
  </si>
  <si>
    <t>CZECH REPUBLIC</t>
  </si>
  <si>
    <t>DENMARK</t>
  </si>
  <si>
    <t>DOMINICA</t>
  </si>
  <si>
    <t>EGYPT</t>
  </si>
  <si>
    <t>ENGLAND</t>
  </si>
  <si>
    <t>ETHIOPIA</t>
  </si>
  <si>
    <t>FINLAND</t>
  </si>
  <si>
    <t>FRANCE</t>
  </si>
  <si>
    <t>FRENCH WEST AFRICA</t>
  </si>
  <si>
    <t>GAMBIA</t>
  </si>
  <si>
    <t>GERMANY, FEDERAL REPUBLIC</t>
  </si>
  <si>
    <t>GHANA</t>
  </si>
  <si>
    <t>GREECE</t>
  </si>
  <si>
    <t>GRENADA</t>
  </si>
  <si>
    <t>GUADELOUPE</t>
  </si>
  <si>
    <t>GUAM</t>
  </si>
  <si>
    <t>GUYANA</t>
  </si>
  <si>
    <t>HONG KONG</t>
  </si>
  <si>
    <t>HUNGARY</t>
  </si>
  <si>
    <t>INDIAN OCEAN TERRITORY</t>
  </si>
  <si>
    <t>INDONESIA</t>
  </si>
  <si>
    <t>IRAN</t>
  </si>
  <si>
    <t>IRAQ</t>
  </si>
  <si>
    <t>IRELAND</t>
  </si>
  <si>
    <t>ISRAEL</t>
  </si>
  <si>
    <t>ITALY</t>
  </si>
  <si>
    <t>IVORY COAST</t>
  </si>
  <si>
    <t>JAPAN</t>
  </si>
  <si>
    <t>JORDAN</t>
  </si>
  <si>
    <t>KAZAKHSTAN</t>
  </si>
  <si>
    <t>KENYA</t>
  </si>
  <si>
    <t>KOREA, REPUBLIC OF S.</t>
  </si>
  <si>
    <t>KRYGYZSTAN</t>
  </si>
  <si>
    <t>KUWAIT</t>
  </si>
  <si>
    <t>LATVIA</t>
  </si>
  <si>
    <t>LEBANON</t>
  </si>
  <si>
    <t>LIBYA</t>
  </si>
  <si>
    <t>LITHUANIA</t>
  </si>
  <si>
    <t>MACEDONIA</t>
  </si>
  <si>
    <t>MALAYSIA</t>
  </si>
  <si>
    <t>MOLDOVA, REPUBLIC OF</t>
  </si>
  <si>
    <t>MONACO</t>
  </si>
  <si>
    <t>MOROCCO</t>
  </si>
  <si>
    <t>NETHERLANDS</t>
  </si>
  <si>
    <t>NEW CALEDONIA</t>
  </si>
  <si>
    <t>NIGERIA</t>
  </si>
  <si>
    <t>NORWAY</t>
  </si>
  <si>
    <t>PACIFIC ISLANDS</t>
  </si>
  <si>
    <t>PAKISTAN</t>
  </si>
  <si>
    <t>PALESTINE</t>
  </si>
  <si>
    <t>PANAMA</t>
  </si>
  <si>
    <t>PARAGUAY</t>
  </si>
  <si>
    <t>PHILIPPINES</t>
  </si>
  <si>
    <t>POLAND</t>
  </si>
  <si>
    <t>PORTUGAL</t>
  </si>
  <si>
    <t>QATAR</t>
  </si>
  <si>
    <t>ROMANIA</t>
  </si>
  <si>
    <t>SAMOA</t>
  </si>
  <si>
    <t>SAUDIA ARABIA</t>
  </si>
  <si>
    <t>SENEGAL</t>
  </si>
  <si>
    <t>SERBIA</t>
  </si>
  <si>
    <t>SINGAPORE</t>
  </si>
  <si>
    <t>SLOVAKIA</t>
  </si>
  <si>
    <t>ST. MARTIN</t>
  </si>
  <si>
    <t>SUDAN</t>
  </si>
  <si>
    <t>SURINAME</t>
  </si>
  <si>
    <t>SWEDEN</t>
  </si>
  <si>
    <t>SWITZERLAND</t>
  </si>
  <si>
    <t>SYRIA</t>
  </si>
  <si>
    <t>TAIWAN</t>
  </si>
  <si>
    <t>TANZANIA UNITED REP OF</t>
  </si>
  <si>
    <t>THAILAND</t>
  </si>
  <si>
    <t>TOGO</t>
  </si>
  <si>
    <t>TRINIDAD AND TOBAGO</t>
  </si>
  <si>
    <t>TUNISIA</t>
  </si>
  <si>
    <t>TURKEY</t>
  </si>
  <si>
    <t>TURKMENISTAN</t>
  </si>
  <si>
    <t>TURKS AND CAICOS ISLAND</t>
  </si>
  <si>
    <t>U.S. VIRGIN ISLANDS</t>
  </si>
  <si>
    <t>UKRAINE (FORMERLY UKRANIAN SOV</t>
  </si>
  <si>
    <t>UNITED ARAB EMIRATES</t>
  </si>
  <si>
    <t>UNITED KINGDOM</t>
  </si>
  <si>
    <t>URUGUAY</t>
  </si>
  <si>
    <t>UZBEKISTAN</t>
  </si>
  <si>
    <t>WEST INDIES</t>
  </si>
  <si>
    <t>Up to 2  Years</t>
  </si>
  <si>
    <t>Up to 3  Years</t>
  </si>
  <si>
    <t>Up to 4  Years</t>
  </si>
  <si>
    <t>Up to 5  Years</t>
  </si>
  <si>
    <t>Up to 6  Years</t>
  </si>
  <si>
    <t>eLearning Home</t>
  </si>
  <si>
    <t>eLearning School</t>
  </si>
  <si>
    <t xml:space="preserve">Percent of ELLs Attending School In Classroom </t>
  </si>
  <si>
    <t>Students with Disabilities</t>
  </si>
  <si>
    <t>Students without Disabilites</t>
  </si>
  <si>
    <t>Autism Spectrum Disorder</t>
  </si>
  <si>
    <t>Developmentally Delayed</t>
  </si>
  <si>
    <t>Emotional/Behavioral Disability</t>
  </si>
  <si>
    <t>Hospital/ Homebound</t>
  </si>
  <si>
    <t>Orthopedically Impaired</t>
  </si>
  <si>
    <t>Specific Learning Disability</t>
  </si>
  <si>
    <t>Traumatic Brain Injured</t>
  </si>
  <si>
    <t>Visually Impaired</t>
  </si>
  <si>
    <t>Total Students with Disabilities</t>
  </si>
  <si>
    <t>Percent of Students with Disabilities</t>
  </si>
  <si>
    <t>Total Students without Disabilities</t>
  </si>
  <si>
    <t>Percent of Students without Disabilities</t>
  </si>
  <si>
    <t>Total Number
ELL Enrolled</t>
  </si>
  <si>
    <t>Foreign-Born (Ages 3-21 Years; Grades PK-12)</t>
  </si>
  <si>
    <t>Number of Foreign Born Enrolled</t>
  </si>
  <si>
    <t>Number of Students Enrolled</t>
  </si>
  <si>
    <t>Percent of Foreign Born Enrollment</t>
  </si>
  <si>
    <t>Foreign-Born (Ages 3-21 Years)</t>
  </si>
  <si>
    <t>ANGUILLA</t>
  </si>
  <si>
    <t>ANTIGUA &amp; BARBUDA</t>
  </si>
  <si>
    <t>ARUBA</t>
  </si>
  <si>
    <t>AUSTRIA</t>
  </si>
  <si>
    <t>BARBADOS</t>
  </si>
  <si>
    <t>BERMUDA</t>
  </si>
  <si>
    <t>BHUTAN</t>
  </si>
  <si>
    <t>BOSNIA &amp; HERZEGOVI</t>
  </si>
  <si>
    <t>BRITISH WEST INDIES</t>
  </si>
  <si>
    <t>BURMA</t>
  </si>
  <si>
    <t>CAYMAN ISLANDS</t>
  </si>
  <si>
    <t>CONGO</t>
  </si>
  <si>
    <t>ERITREA</t>
  </si>
  <si>
    <t>FALKLAND ISLANDS</t>
  </si>
  <si>
    <t>FIJI</t>
  </si>
  <si>
    <t>FRENCH SOU TERRITORIES</t>
  </si>
  <si>
    <t>GEORGIA</t>
  </si>
  <si>
    <t>GUIANA</t>
  </si>
  <si>
    <t>GUINEA-BISSAU</t>
  </si>
  <si>
    <t>ICELAND</t>
  </si>
  <si>
    <t>LIBERIA</t>
  </si>
  <si>
    <t>LUXEMBOURG</t>
  </si>
  <si>
    <t>MONTENEGRO</t>
  </si>
  <si>
    <t>NEPAL</t>
  </si>
  <si>
    <t>NETHERLANDS ANTILLES</t>
  </si>
  <si>
    <t>NEW ZEALAND</t>
  </si>
  <si>
    <t>OMAN</t>
  </si>
  <si>
    <t>PALAU</t>
  </si>
  <si>
    <t>SCOTLAND</t>
  </si>
  <si>
    <t>SLOVENIA</t>
  </si>
  <si>
    <t>SOUTH AFRICA</t>
  </si>
  <si>
    <t>SRI LANKA</t>
  </si>
  <si>
    <t>ST. KITTS-NEVIS</t>
  </si>
  <si>
    <t>ST. LUCIA</t>
  </si>
  <si>
    <t>ST. PIERRE &amp; MIQUELON</t>
  </si>
  <si>
    <t>ST. VINCENT AND THE GRENEDINES</t>
  </si>
  <si>
    <t>SYRIAN ARAB REP.</t>
  </si>
  <si>
    <t>UGANDA</t>
  </si>
  <si>
    <t>ZIMBABWE</t>
  </si>
  <si>
    <t>Number of Active Recent Immigrants (2020-21 School Year)</t>
  </si>
  <si>
    <t>Ages 3-21 Years; Grades KG-12</t>
  </si>
  <si>
    <t>Number of Recent Immigrants Enrolled</t>
  </si>
  <si>
    <t>Percent of Recent Immigrant Enrollment</t>
  </si>
  <si>
    <t>POMPANO BEACH HIGH SCHOOL</t>
  </si>
  <si>
    <t>PINE RIDGE ALTERNATIVE CENTER</t>
  </si>
  <si>
    <t>MCFATTER TECHNICAL COLLEGE</t>
  </si>
  <si>
    <t>CYPRESS RUN ALTERNATIVE CENTER</t>
  </si>
  <si>
    <t>VIRGINIA SHUMAN YOUNG ELEMENTARY</t>
  </si>
  <si>
    <t>IMAGINE SCHOOLS AT BROWARD</t>
  </si>
  <si>
    <t>SUNED HIGH OF SOUTH BROWARD</t>
  </si>
  <si>
    <t>SUNFIRE HIGH SCHOOL</t>
  </si>
  <si>
    <t>SUMMIT ACADEMY CHARTER SCHOOL</t>
  </si>
  <si>
    <t>POMPANO YOUTH TREATMENT CENTER</t>
  </si>
  <si>
    <t>Ages 3-21 Years</t>
  </si>
  <si>
    <t>Number of Active Recent Immigrants (20220-21 School Year)</t>
  </si>
  <si>
    <t>Number of Active Recent Immigrants (20120-21 School Year)</t>
  </si>
  <si>
    <t>Month Entered US School</t>
  </si>
  <si>
    <t>Active Recent Immigrants (Students Enrolled for Less Than Three Academic Years)</t>
  </si>
  <si>
    <t>Percent of Recent Immigrant Enrollement</t>
  </si>
  <si>
    <r>
      <t>Active Recent Immigrants (Students Enrolled for Less Than Three Academic Years</t>
    </r>
    <r>
      <rPr>
        <b/>
        <sz val="10"/>
        <rFont val="Arial"/>
        <family val="2"/>
      </rPr>
      <t>)</t>
    </r>
  </si>
  <si>
    <t>School Year (based on DEUSS)</t>
  </si>
  <si>
    <t>2017-18 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</si>
</sst>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#0"/>
    <numFmt numFmtId="165" formatCode="0.0%"/>
    <numFmt numFmtId="166" formatCode="_(* #,##0_);_(* \(#,##0\);_(* &quot;-&quot;??_);_(@_)"/>
    <numFmt numFmtId="167" formatCode="#,##0;[Red]#,##0"/>
    <numFmt numFmtId="168" formatCode="0.000%"/>
  </numFmts>
  <fonts count="3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theme="5" tint="0.59999389629810485"/>
      <name val="Arial"/>
      <family val="2"/>
    </font>
    <font>
      <b/>
      <sz val="10"/>
      <color theme="7" tint="0.79998168889431442"/>
      <name val="Arial"/>
      <family val="2"/>
    </font>
    <font>
      <b/>
      <sz val="10"/>
      <color theme="9" tint="0.79998168889431442"/>
      <name val="Arial"/>
      <family val="2"/>
    </font>
    <font>
      <b/>
      <sz val="10"/>
      <color theme="4" tint="0.79998168889431442"/>
      <name val="Arial"/>
      <family val="2"/>
    </font>
    <font>
      <b/>
      <sz val="10"/>
      <color theme="4" tint="0.59999389629810485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color rgb="FF595959"/>
      <name val="Arial"/>
      <family val="2"/>
    </font>
    <font>
      <sz val="10"/>
      <name val="Calibri"/>
      <family val="2"/>
      <scheme val="minor"/>
    </font>
    <font>
      <b/>
      <i/>
      <sz val="8"/>
      <name val="Arial"/>
      <family val="2"/>
    </font>
    <font>
      <b/>
      <sz val="10"/>
      <color rgb="FF000000"/>
      <name val="Arial"/>
      <family val="2"/>
    </font>
    <font>
      <b/>
      <sz val="11"/>
      <name val="Arial Bold"/>
    </font>
    <font>
      <sz val="10"/>
      <color theme="0" tint="-0.1499984740745262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theme="0" tint="-4.9989318521683403E-2"/>
      </left>
      <right style="thick">
        <color theme="0" tint="-0.34998626667073579"/>
      </right>
      <top style="thick">
        <color theme="0" tint="-4.9989318521683403E-2"/>
      </top>
      <bottom style="thick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/>
      <bottom/>
      <diagonal/>
    </border>
    <border>
      <left/>
      <right/>
      <top/>
      <bottom style="thin">
        <color indexed="61"/>
      </bottom>
      <diagonal/>
    </border>
    <border>
      <left style="thin">
        <color indexed="31"/>
      </left>
      <right style="thin">
        <color indexed="31"/>
      </right>
      <top/>
      <bottom style="thin">
        <color indexed="61"/>
      </bottom>
      <diagonal/>
    </border>
    <border>
      <left style="thin">
        <color indexed="31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 style="thin">
        <color indexed="31"/>
      </left>
      <right style="thin">
        <color indexed="31"/>
      </right>
      <top style="thin">
        <color indexed="61"/>
      </top>
      <bottom style="thin">
        <color indexed="63"/>
      </bottom>
      <diagonal/>
    </border>
    <border>
      <left style="thin">
        <color indexed="31"/>
      </left>
      <right/>
      <top style="thin">
        <color indexed="61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  <border>
      <left style="thin">
        <color indexed="31"/>
      </left>
      <right style="thin">
        <color indexed="31"/>
      </right>
      <top style="thin">
        <color indexed="63"/>
      </top>
      <bottom style="thin">
        <color indexed="61"/>
      </bottom>
      <diagonal/>
    </border>
    <border>
      <left style="thin">
        <color indexed="31"/>
      </left>
      <right/>
      <top style="thin">
        <color indexed="63"/>
      </top>
      <bottom style="thin">
        <color indexed="6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920">
    <xf numFmtId="0" fontId="0" fillId="0" borderId="0" xfId="0"/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wrapText="1"/>
    </xf>
    <xf numFmtId="0" fontId="6" fillId="2" borderId="11" xfId="4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49" fontId="6" fillId="2" borderId="4" xfId="4" applyNumberFormat="1" applyFont="1" applyFill="1" applyBorder="1" applyAlignment="1">
      <alignment horizontal="right"/>
    </xf>
    <xf numFmtId="0" fontId="6" fillId="2" borderId="13" xfId="4" applyFont="1" applyFill="1" applyBorder="1" applyAlignment="1">
      <alignment horizontal="center" wrapText="1"/>
    </xf>
    <xf numFmtId="0" fontId="6" fillId="2" borderId="12" xfId="4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10" xfId="4" applyFont="1" applyFill="1" applyBorder="1" applyAlignment="1">
      <alignment horizontal="center" wrapText="1"/>
    </xf>
    <xf numFmtId="0" fontId="6" fillId="5" borderId="15" xfId="0" applyFont="1" applyFill="1" applyBorder="1"/>
    <xf numFmtId="0" fontId="6" fillId="5" borderId="5" xfId="0" applyFont="1" applyFill="1" applyBorder="1"/>
    <xf numFmtId="0" fontId="6" fillId="5" borderId="1" xfId="0" applyFont="1" applyFill="1" applyBorder="1"/>
    <xf numFmtId="0" fontId="6" fillId="5" borderId="7" xfId="0" applyFont="1" applyFill="1" applyBorder="1" applyAlignment="1">
      <alignment horizontal="center"/>
    </xf>
    <xf numFmtId="17" fontId="5" fillId="5" borderId="7" xfId="0" applyNumberFormat="1" applyFont="1" applyFill="1" applyBorder="1" applyAlignment="1">
      <alignment horizontal="center" vertical="top" wrapText="1"/>
    </xf>
    <xf numFmtId="49" fontId="6" fillId="5" borderId="4" xfId="0" applyNumberFormat="1" applyFont="1" applyFill="1" applyBorder="1" applyAlignment="1">
      <alignment horizontal="right"/>
    </xf>
    <xf numFmtId="0" fontId="6" fillId="5" borderId="17" xfId="0" applyFont="1" applyFill="1" applyBorder="1" applyAlignment="1">
      <alignment horizontal="center"/>
    </xf>
    <xf numFmtId="0" fontId="6" fillId="3" borderId="18" xfId="0" applyFont="1" applyFill="1" applyBorder="1" applyAlignment="1"/>
    <xf numFmtId="0" fontId="6" fillId="3" borderId="5" xfId="0" applyFont="1" applyFill="1" applyBorder="1" applyAlignment="1"/>
    <xf numFmtId="0" fontId="6" fillId="3" borderId="13" xfId="0" applyFont="1" applyFill="1" applyBorder="1" applyAlignment="1"/>
    <xf numFmtId="0" fontId="6" fillId="3" borderId="22" xfId="0" applyFont="1" applyFill="1" applyBorder="1" applyAlignment="1"/>
    <xf numFmtId="0" fontId="4" fillId="3" borderId="7" xfId="0" applyFont="1" applyFill="1" applyBorder="1" applyAlignment="1">
      <alignment horizontal="left" wrapText="1"/>
    </xf>
    <xf numFmtId="0" fontId="4" fillId="3" borderId="23" xfId="0" applyFont="1" applyFill="1" applyBorder="1" applyAlignment="1">
      <alignment horizontal="left" wrapText="1"/>
    </xf>
    <xf numFmtId="0" fontId="5" fillId="3" borderId="25" xfId="0" applyFont="1" applyFill="1" applyBorder="1" applyAlignment="1">
      <alignment horizontal="left" wrapText="1"/>
    </xf>
    <xf numFmtId="0" fontId="5" fillId="3" borderId="26" xfId="0" applyFont="1" applyFill="1" applyBorder="1" applyAlignment="1">
      <alignment horizontal="left" wrapText="1"/>
    </xf>
    <xf numFmtId="0" fontId="6" fillId="3" borderId="15" xfId="0" applyFont="1" applyFill="1" applyBorder="1" applyAlignment="1"/>
    <xf numFmtId="0" fontId="6" fillId="3" borderId="27" xfId="0" applyFont="1" applyFill="1" applyBorder="1" applyAlignment="1"/>
    <xf numFmtId="0" fontId="6" fillId="3" borderId="29" xfId="0" applyFont="1" applyFill="1" applyBorder="1" applyAlignment="1"/>
    <xf numFmtId="0" fontId="6" fillId="3" borderId="6" xfId="0" applyFont="1" applyFill="1" applyBorder="1" applyAlignment="1"/>
    <xf numFmtId="0" fontId="6" fillId="4" borderId="15" xfId="4" applyFont="1" applyFill="1" applyBorder="1" applyAlignment="1"/>
    <xf numFmtId="0" fontId="6" fillId="4" borderId="4" xfId="4" applyFont="1" applyFill="1" applyBorder="1" applyAlignment="1"/>
    <xf numFmtId="0" fontId="6" fillId="4" borderId="30" xfId="4" applyFont="1" applyFill="1" applyBorder="1" applyAlignment="1"/>
    <xf numFmtId="0" fontId="6" fillId="4" borderId="5" xfId="4" applyFont="1" applyFill="1" applyBorder="1" applyAlignment="1"/>
    <xf numFmtId="0" fontId="6" fillId="4" borderId="1" xfId="4" applyFont="1" applyFill="1" applyBorder="1" applyAlignment="1"/>
    <xf numFmtId="0" fontId="6" fillId="4" borderId="6" xfId="4" applyFont="1" applyFill="1" applyBorder="1" applyAlignment="1"/>
    <xf numFmtId="0" fontId="4" fillId="4" borderId="31" xfId="4" applyFont="1" applyFill="1" applyBorder="1" applyAlignment="1">
      <alignment horizontal="left" wrapText="1"/>
    </xf>
    <xf numFmtId="0" fontId="4" fillId="4" borderId="32" xfId="4" applyFont="1" applyFill="1" applyBorder="1" applyAlignment="1">
      <alignment horizontal="left" wrapText="1"/>
    </xf>
    <xf numFmtId="0" fontId="5" fillId="4" borderId="25" xfId="4" applyFont="1" applyFill="1" applyBorder="1" applyAlignment="1">
      <alignment horizontal="left" wrapText="1"/>
    </xf>
    <xf numFmtId="0" fontId="4" fillId="4" borderId="33" xfId="4" applyFont="1" applyFill="1" applyBorder="1" applyAlignment="1">
      <alignment horizontal="left" wrapText="1"/>
    </xf>
    <xf numFmtId="0" fontId="6" fillId="4" borderId="15" xfId="0" applyFont="1" applyFill="1" applyBorder="1" applyAlignment="1"/>
    <xf numFmtId="0" fontId="6" fillId="4" borderId="4" xfId="0" applyFont="1" applyFill="1" applyBorder="1" applyAlignment="1"/>
    <xf numFmtId="0" fontId="6" fillId="4" borderId="27" xfId="0" applyFont="1" applyFill="1" applyBorder="1" applyAlignment="1"/>
    <xf numFmtId="0" fontId="6" fillId="4" borderId="28" xfId="0" applyFont="1" applyFill="1" applyBorder="1" applyAlignment="1"/>
    <xf numFmtId="0" fontId="6" fillId="4" borderId="17" xfId="0" applyFont="1" applyFill="1" applyBorder="1" applyAlignment="1"/>
    <xf numFmtId="0" fontId="6" fillId="4" borderId="5" xfId="0" applyFont="1" applyFill="1" applyBorder="1" applyAlignment="1"/>
    <xf numFmtId="0" fontId="6" fillId="4" borderId="1" xfId="0" applyFont="1" applyFill="1" applyBorder="1" applyAlignment="1"/>
    <xf numFmtId="0" fontId="6" fillId="4" borderId="6" xfId="0" applyFont="1" applyFill="1" applyBorder="1" applyAlignment="1"/>
    <xf numFmtId="0" fontId="6" fillId="4" borderId="25" xfId="0" applyFont="1" applyFill="1" applyBorder="1" applyAlignment="1">
      <alignment horizontal="left"/>
    </xf>
    <xf numFmtId="0" fontId="5" fillId="4" borderId="33" xfId="0" applyFont="1" applyFill="1" applyBorder="1" applyAlignment="1">
      <alignment horizontal="left" wrapText="1"/>
    </xf>
    <xf numFmtId="0" fontId="4" fillId="4" borderId="31" xfId="0" applyFont="1" applyFill="1" applyBorder="1" applyAlignment="1">
      <alignment horizontal="left" wrapText="1"/>
    </xf>
    <xf numFmtId="0" fontId="6" fillId="4" borderId="18" xfId="0" applyFont="1" applyFill="1" applyBorder="1" applyAlignment="1"/>
    <xf numFmtId="0" fontId="6" fillId="2" borderId="15" xfId="0" applyFont="1" applyFill="1" applyBorder="1" applyAlignment="1"/>
    <xf numFmtId="0" fontId="6" fillId="2" borderId="35" xfId="4" applyFont="1" applyFill="1" applyBorder="1" applyAlignment="1"/>
    <xf numFmtId="0" fontId="6" fillId="2" borderId="7" xfId="4" applyFont="1" applyFill="1" applyBorder="1" applyAlignment="1"/>
    <xf numFmtId="0" fontId="6" fillId="2" borderId="14" xfId="4" applyFont="1" applyFill="1" applyBorder="1" applyAlignment="1"/>
    <xf numFmtId="165" fontId="4" fillId="0" borderId="10" xfId="6" applyNumberFormat="1" applyFont="1" applyFill="1" applyBorder="1" applyAlignment="1">
      <alignment horizontal="right"/>
    </xf>
    <xf numFmtId="0" fontId="6" fillId="2" borderId="25" xfId="4" applyFont="1" applyFill="1" applyBorder="1" applyAlignment="1">
      <alignment horizontal="left"/>
    </xf>
    <xf numFmtId="0" fontId="6" fillId="2" borderId="33" xfId="4" applyFont="1" applyFill="1" applyBorder="1" applyAlignment="1">
      <alignment horizontal="left" wrapText="1"/>
    </xf>
    <xf numFmtId="165" fontId="5" fillId="2" borderId="29" xfId="6" applyNumberFormat="1" applyFont="1" applyFill="1" applyBorder="1" applyAlignment="1">
      <alignment horizontal="right"/>
    </xf>
    <xf numFmtId="0" fontId="6" fillId="2" borderId="4" xfId="4" applyFont="1" applyFill="1" applyBorder="1" applyAlignment="1"/>
    <xf numFmtId="0" fontId="6" fillId="2" borderId="1" xfId="4" applyFont="1" applyFill="1" applyBorder="1" applyAlignment="1"/>
    <xf numFmtId="0" fontId="6" fillId="2" borderId="5" xfId="4" applyFont="1" applyFill="1" applyBorder="1" applyAlignment="1"/>
    <xf numFmtId="0" fontId="6" fillId="2" borderId="6" xfId="4" applyFont="1" applyFill="1" applyBorder="1" applyAlignment="1"/>
    <xf numFmtId="0" fontId="6" fillId="2" borderId="36" xfId="0" applyFont="1" applyFill="1" applyBorder="1" applyAlignment="1"/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4" fillId="2" borderId="31" xfId="0" applyFont="1" applyFill="1" applyBorder="1" applyAlignment="1">
      <alignment horizontal="left" wrapText="1"/>
    </xf>
    <xf numFmtId="0" fontId="0" fillId="2" borderId="4" xfId="0" applyFont="1" applyFill="1" applyBorder="1" applyAlignment="1"/>
    <xf numFmtId="0" fontId="0" fillId="2" borderId="1" xfId="0" applyFont="1" applyFill="1" applyBorder="1" applyAlignment="1"/>
    <xf numFmtId="0" fontId="0" fillId="2" borderId="6" xfId="0" applyFont="1" applyFill="1" applyBorder="1" applyAlignment="1"/>
    <xf numFmtId="0" fontId="6" fillId="2" borderId="25" xfId="0" applyFont="1" applyFill="1" applyBorder="1" applyAlignment="1">
      <alignment horizontal="left"/>
    </xf>
    <xf numFmtId="0" fontId="6" fillId="5" borderId="15" xfId="0" applyFont="1" applyFill="1" applyBorder="1" applyAlignment="1"/>
    <xf numFmtId="0" fontId="6" fillId="5" borderId="5" xfId="0" applyFont="1" applyFill="1" applyBorder="1" applyAlignment="1"/>
    <xf numFmtId="0" fontId="6" fillId="5" borderId="1" xfId="0" applyFont="1" applyFill="1" applyBorder="1" applyAlignment="1"/>
    <xf numFmtId="0" fontId="6" fillId="5" borderId="6" xfId="0" applyFont="1" applyFill="1" applyBorder="1" applyAlignment="1"/>
    <xf numFmtId="0" fontId="4" fillId="5" borderId="7" xfId="0" applyFont="1" applyFill="1" applyBorder="1" applyAlignment="1">
      <alignment horizontal="left" wrapText="1"/>
    </xf>
    <xf numFmtId="0" fontId="6" fillId="5" borderId="25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 wrapText="1"/>
    </xf>
    <xf numFmtId="0" fontId="6" fillId="5" borderId="4" xfId="0" applyFont="1" applyFill="1" applyBorder="1" applyAlignment="1"/>
    <xf numFmtId="0" fontId="4" fillId="5" borderId="31" xfId="0" applyFont="1" applyFill="1" applyBorder="1" applyAlignment="1">
      <alignment horizontal="left" wrapText="1"/>
    </xf>
    <xf numFmtId="0" fontId="0" fillId="5" borderId="4" xfId="0" applyFont="1" applyFill="1" applyBorder="1" applyAlignment="1"/>
    <xf numFmtId="0" fontId="0" fillId="5" borderId="1" xfId="0" applyFont="1" applyFill="1" applyBorder="1" applyAlignment="1"/>
    <xf numFmtId="0" fontId="0" fillId="5" borderId="6" xfId="0" applyFont="1" applyFill="1" applyBorder="1" applyAlignment="1"/>
    <xf numFmtId="0" fontId="6" fillId="3" borderId="39" xfId="0" applyFont="1" applyFill="1" applyBorder="1" applyAlignment="1"/>
    <xf numFmtId="0" fontId="6" fillId="2" borderId="15" xfId="0" applyFont="1" applyFill="1" applyBorder="1"/>
    <xf numFmtId="17" fontId="4" fillId="2" borderId="40" xfId="0" applyNumberFormat="1" applyFont="1" applyFill="1" applyBorder="1" applyAlignment="1">
      <alignment horizontal="left" vertical="top" wrapText="1"/>
    </xf>
    <xf numFmtId="17" fontId="4" fillId="2" borderId="7" xfId="0" applyNumberFormat="1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vertical="center"/>
    </xf>
    <xf numFmtId="0" fontId="6" fillId="5" borderId="41" xfId="0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right"/>
    </xf>
    <xf numFmtId="0" fontId="4" fillId="4" borderId="42" xfId="4" applyFont="1" applyFill="1" applyBorder="1" applyAlignment="1">
      <alignment horizontal="left" wrapText="1"/>
    </xf>
    <xf numFmtId="0" fontId="6" fillId="2" borderId="39" xfId="4" applyFont="1" applyFill="1" applyBorder="1" applyAlignment="1">
      <alignment horizontal="left"/>
    </xf>
    <xf numFmtId="0" fontId="6" fillId="5" borderId="39" xfId="0" applyFont="1" applyFill="1" applyBorder="1" applyAlignment="1">
      <alignment horizontal="left"/>
    </xf>
    <xf numFmtId="0" fontId="4" fillId="4" borderId="14" xfId="4" applyFont="1" applyFill="1" applyBorder="1" applyAlignment="1">
      <alignment horizontal="left" vertical="top"/>
    </xf>
    <xf numFmtId="0" fontId="4" fillId="5" borderId="14" xfId="4" applyFont="1" applyFill="1" applyBorder="1" applyAlignment="1">
      <alignment horizontal="left" vertical="top"/>
    </xf>
    <xf numFmtId="0" fontId="4" fillId="5" borderId="32" xfId="4" applyFont="1" applyFill="1" applyBorder="1" applyAlignment="1">
      <alignment horizontal="left" vertical="top"/>
    </xf>
    <xf numFmtId="0" fontId="6" fillId="4" borderId="39" xfId="0" applyFont="1" applyFill="1" applyBorder="1" applyAlignment="1"/>
    <xf numFmtId="0" fontId="4" fillId="3" borderId="10" xfId="4" applyFont="1" applyFill="1" applyBorder="1" applyAlignment="1">
      <alignment horizontal="left" vertical="top"/>
    </xf>
    <xf numFmtId="0" fontId="6" fillId="6" borderId="18" xfId="0" applyFont="1" applyFill="1" applyBorder="1" applyAlignment="1"/>
    <xf numFmtId="0" fontId="6" fillId="6" borderId="5" xfId="0" applyFont="1" applyFill="1" applyBorder="1" applyAlignment="1"/>
    <xf numFmtId="0" fontId="6" fillId="6" borderId="6" xfId="0" applyFont="1" applyFill="1" applyBorder="1" applyAlignment="1"/>
    <xf numFmtId="0" fontId="4" fillId="6" borderId="7" xfId="0" applyFont="1" applyFill="1" applyBorder="1" applyAlignment="1">
      <alignment horizontal="left" wrapText="1"/>
    </xf>
    <xf numFmtId="0" fontId="6" fillId="4" borderId="43" xfId="0" applyFont="1" applyFill="1" applyBorder="1" applyAlignment="1">
      <alignment horizontal="left"/>
    </xf>
    <xf numFmtId="0" fontId="4" fillId="2" borderId="31" xfId="4" applyFont="1" applyFill="1" applyBorder="1" applyAlignment="1">
      <alignment horizontal="left" wrapText="1"/>
    </xf>
    <xf numFmtId="0" fontId="4" fillId="2" borderId="32" xfId="4" applyFont="1" applyFill="1" applyBorder="1" applyAlignment="1">
      <alignment horizontal="left" wrapText="1"/>
    </xf>
    <xf numFmtId="165" fontId="4" fillId="0" borderId="24" xfId="6" applyNumberFormat="1" applyFont="1" applyFill="1" applyBorder="1" applyAlignment="1">
      <alignment horizontal="right"/>
    </xf>
    <xf numFmtId="0" fontId="4" fillId="4" borderId="44" xfId="4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43" xfId="0" applyFont="1" applyFill="1" applyBorder="1" applyAlignment="1">
      <alignment horizontal="center" wrapText="1"/>
    </xf>
    <xf numFmtId="0" fontId="4" fillId="4" borderId="7" xfId="4" applyFont="1" applyFill="1" applyBorder="1" applyAlignment="1">
      <alignment horizontal="center" wrapText="1"/>
    </xf>
    <xf numFmtId="0" fontId="4" fillId="4" borderId="31" xfId="4" applyFont="1" applyFill="1" applyBorder="1" applyAlignment="1">
      <alignment horizontal="center" wrapText="1"/>
    </xf>
    <xf numFmtId="165" fontId="6" fillId="4" borderId="29" xfId="5" applyNumberFormat="1" applyFont="1" applyFill="1" applyBorder="1" applyAlignment="1">
      <alignment horizontal="right" vertical="top"/>
    </xf>
    <xf numFmtId="0" fontId="4" fillId="4" borderId="7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2" borderId="7" xfId="4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43" xfId="0" applyFont="1" applyFill="1" applyBorder="1" applyAlignment="1">
      <alignment horizontal="center" wrapText="1"/>
    </xf>
    <xf numFmtId="165" fontId="6" fillId="3" borderId="29" xfId="5" applyNumberFormat="1" applyFont="1" applyFill="1" applyBorder="1" applyAlignment="1"/>
    <xf numFmtId="165" fontId="6" fillId="5" borderId="29" xfId="5" applyNumberFormat="1" applyFont="1" applyFill="1" applyBorder="1" applyAlignment="1">
      <alignment horizontal="right"/>
    </xf>
    <xf numFmtId="0" fontId="4" fillId="3" borderId="3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31" xfId="0" applyFont="1" applyFill="1" applyBorder="1" applyAlignment="1">
      <alignment horizontal="left"/>
    </xf>
    <xf numFmtId="0" fontId="6" fillId="2" borderId="17" xfId="4" applyFont="1" applyFill="1" applyBorder="1" applyAlignment="1">
      <alignment horizontal="center"/>
    </xf>
    <xf numFmtId="0" fontId="4" fillId="2" borderId="31" xfId="4" applyFont="1" applyFill="1" applyBorder="1" applyAlignment="1">
      <alignment horizontal="center" wrapText="1"/>
    </xf>
    <xf numFmtId="0" fontId="4" fillId="4" borderId="32" xfId="4" applyFont="1" applyFill="1" applyBorder="1" applyAlignment="1">
      <alignment horizontal="left" vertical="top"/>
    </xf>
    <xf numFmtId="0" fontId="6" fillId="3" borderId="20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right"/>
    </xf>
    <xf numFmtId="0" fontId="6" fillId="3" borderId="45" xfId="0" applyFont="1" applyFill="1" applyBorder="1" applyAlignment="1"/>
    <xf numFmtId="0" fontId="6" fillId="3" borderId="0" xfId="0" applyFont="1" applyFill="1" applyBorder="1" applyAlignment="1"/>
    <xf numFmtId="0" fontId="6" fillId="3" borderId="16" xfId="0" applyFont="1" applyFill="1" applyBorder="1" applyAlignment="1"/>
    <xf numFmtId="0" fontId="6" fillId="3" borderId="46" xfId="0" applyFont="1" applyFill="1" applyBorder="1" applyAlignment="1"/>
    <xf numFmtId="0" fontId="5" fillId="3" borderId="49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3" borderId="50" xfId="0" applyFont="1" applyFill="1" applyBorder="1" applyAlignment="1">
      <alignment horizontal="center" textRotation="90" wrapText="1"/>
    </xf>
    <xf numFmtId="0" fontId="5" fillId="3" borderId="51" xfId="0" applyFont="1" applyFill="1" applyBorder="1" applyAlignment="1">
      <alignment horizontal="center" textRotation="90" wrapText="1"/>
    </xf>
    <xf numFmtId="0" fontId="5" fillId="3" borderId="48" xfId="0" applyFont="1" applyFill="1" applyBorder="1" applyAlignment="1">
      <alignment horizontal="center" textRotation="90" wrapText="1"/>
    </xf>
    <xf numFmtId="0" fontId="5" fillId="3" borderId="52" xfId="0" applyFont="1" applyFill="1" applyBorder="1" applyAlignment="1">
      <alignment wrapText="1"/>
    </xf>
    <xf numFmtId="0" fontId="6" fillId="3" borderId="4" xfId="0" applyFont="1" applyFill="1" applyBorder="1" applyAlignment="1"/>
    <xf numFmtId="0" fontId="6" fillId="3" borderId="19" xfId="0" applyFont="1" applyFill="1" applyBorder="1" applyAlignment="1"/>
    <xf numFmtId="0" fontId="6" fillId="2" borderId="37" xfId="4" applyFont="1" applyFill="1" applyBorder="1" applyAlignment="1"/>
    <xf numFmtId="0" fontId="6" fillId="5" borderId="8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 vertical="top"/>
    </xf>
    <xf numFmtId="0" fontId="4" fillId="0" borderId="54" xfId="4" applyFont="1" applyFill="1" applyBorder="1" applyAlignment="1">
      <alignment horizontal="center" vertical="top"/>
    </xf>
    <xf numFmtId="0" fontId="4" fillId="0" borderId="55" xfId="4" applyFont="1" applyFill="1" applyBorder="1" applyAlignment="1">
      <alignment horizontal="center" vertical="top"/>
    </xf>
    <xf numFmtId="0" fontId="6" fillId="2" borderId="8" xfId="4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165" fontId="4" fillId="0" borderId="17" xfId="5" applyNumberFormat="1" applyFont="1" applyFill="1" applyBorder="1" applyAlignment="1">
      <alignment horizontal="right"/>
    </xf>
    <xf numFmtId="165" fontId="4" fillId="7" borderId="17" xfId="5" applyNumberFormat="1" applyFont="1" applyFill="1" applyBorder="1" applyAlignment="1">
      <alignment horizontal="right"/>
    </xf>
    <xf numFmtId="0" fontId="4" fillId="0" borderId="21" xfId="4" applyFont="1" applyFill="1" applyBorder="1" applyAlignment="1">
      <alignment horizontal="center" vertical="top"/>
    </xf>
    <xf numFmtId="0" fontId="14" fillId="8" borderId="14" xfId="0" applyFont="1" applyFill="1" applyBorder="1" applyAlignment="1">
      <alignment horizontal="left"/>
    </xf>
    <xf numFmtId="0" fontId="5" fillId="5" borderId="25" xfId="0" applyFont="1" applyFill="1" applyBorder="1" applyAlignment="1">
      <alignment horizontal="left"/>
    </xf>
    <xf numFmtId="0" fontId="2" fillId="9" borderId="0" xfId="0" applyFont="1" applyFill="1" applyBorder="1" applyAlignment="1"/>
    <xf numFmtId="0" fontId="2" fillId="9" borderId="0" xfId="0" applyFont="1" applyFill="1" applyAlignment="1"/>
    <xf numFmtId="0" fontId="0" fillId="7" borderId="0" xfId="0" applyFill="1"/>
    <xf numFmtId="0" fontId="3" fillId="9" borderId="0" xfId="0" applyFont="1" applyFill="1" applyBorder="1" applyAlignment="1"/>
    <xf numFmtId="0" fontId="3" fillId="9" borderId="0" xfId="0" applyFont="1" applyFill="1" applyBorder="1" applyAlignment="1">
      <alignment horizontal="center"/>
    </xf>
    <xf numFmtId="0" fontId="3" fillId="9" borderId="0" xfId="0" applyFont="1" applyFill="1" applyBorder="1" applyAlignment="1">
      <alignment wrapText="1"/>
    </xf>
    <xf numFmtId="0" fontId="0" fillId="9" borderId="0" xfId="0" applyFont="1" applyFill="1" applyBorder="1" applyAlignment="1"/>
    <xf numFmtId="0" fontId="3" fillId="9" borderId="0" xfId="0" applyFont="1" applyFill="1" applyAlignment="1"/>
    <xf numFmtId="0" fontId="0" fillId="9" borderId="0" xfId="0" applyFill="1"/>
    <xf numFmtId="0" fontId="6" fillId="9" borderId="0" xfId="0" applyFont="1" applyFill="1"/>
    <xf numFmtId="0" fontId="0" fillId="9" borderId="0" xfId="0" applyFill="1" applyAlignment="1">
      <alignment horizontal="center"/>
    </xf>
    <xf numFmtId="0" fontId="7" fillId="9" borderId="0" xfId="4" applyFont="1" applyFill="1" applyBorder="1" applyAlignment="1"/>
    <xf numFmtId="0" fontId="2" fillId="9" borderId="0" xfId="0" applyFont="1" applyFill="1" applyBorder="1" applyAlignment="1">
      <alignment horizontal="center"/>
    </xf>
    <xf numFmtId="0" fontId="0" fillId="9" borderId="0" xfId="0" applyFill="1" applyAlignment="1"/>
    <xf numFmtId="0" fontId="6" fillId="9" borderId="0" xfId="4" applyFont="1" applyFill="1" applyBorder="1" applyAlignment="1"/>
    <xf numFmtId="0" fontId="7" fillId="9" borderId="0" xfId="4" applyFont="1" applyFill="1" applyBorder="1" applyAlignment="1">
      <alignment horizontal="center"/>
    </xf>
    <xf numFmtId="0" fontId="0" fillId="9" borderId="0" xfId="0" applyFont="1" applyFill="1" applyAlignment="1"/>
    <xf numFmtId="0" fontId="2" fillId="9" borderId="0" xfId="0" applyFont="1" applyFill="1"/>
    <xf numFmtId="0" fontId="7" fillId="9" borderId="0" xfId="0" applyFont="1" applyFill="1" applyBorder="1" applyAlignment="1"/>
    <xf numFmtId="0" fontId="2" fillId="9" borderId="0" xfId="0" applyFont="1" applyFill="1" applyBorder="1"/>
    <xf numFmtId="0" fontId="6" fillId="9" borderId="0" xfId="0" applyFont="1" applyFill="1" applyBorder="1"/>
    <xf numFmtId="0" fontId="11" fillId="9" borderId="0" xfId="2" applyFont="1" applyFill="1" applyBorder="1" applyAlignment="1">
      <alignment horizontal="center" wrapText="1"/>
    </xf>
    <xf numFmtId="0" fontId="10" fillId="9" borderId="0" xfId="0" applyFont="1" applyFill="1" applyAlignment="1">
      <alignment vertical="center"/>
    </xf>
    <xf numFmtId="0" fontId="11" fillId="9" borderId="0" xfId="0" applyFont="1" applyFill="1" applyAlignment="1">
      <alignment vertical="center" wrapText="1"/>
    </xf>
    <xf numFmtId="0" fontId="11" fillId="9" borderId="0" xfId="2" applyFont="1" applyFill="1" applyBorder="1" applyAlignment="1">
      <alignment horizontal="center" vertical="center" wrapText="1"/>
    </xf>
    <xf numFmtId="0" fontId="10" fillId="9" borderId="56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 wrapText="1"/>
    </xf>
    <xf numFmtId="0" fontId="10" fillId="9" borderId="57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11" fillId="9" borderId="28" xfId="0" applyFont="1" applyFill="1" applyBorder="1" applyAlignment="1">
      <alignment vertical="center" wrapText="1"/>
    </xf>
    <xf numFmtId="0" fontId="10" fillId="9" borderId="34" xfId="0" applyFont="1" applyFill="1" applyBorder="1" applyAlignment="1">
      <alignment vertical="center"/>
    </xf>
    <xf numFmtId="0" fontId="11" fillId="3" borderId="1" xfId="2" applyFont="1" applyFill="1" applyBorder="1" applyAlignment="1">
      <alignment horizontal="center" wrapText="1"/>
    </xf>
    <xf numFmtId="0" fontId="10" fillId="3" borderId="36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11" fillId="4" borderId="1" xfId="2" applyFont="1" applyFill="1" applyBorder="1" applyAlignment="1">
      <alignment horizontal="center" wrapText="1"/>
    </xf>
    <xf numFmtId="0" fontId="10" fillId="4" borderId="38" xfId="0" applyFont="1" applyFill="1" applyBorder="1" applyAlignment="1">
      <alignment vertical="center"/>
    </xf>
    <xf numFmtId="0" fontId="10" fillId="2" borderId="36" xfId="0" applyFont="1" applyFill="1" applyBorder="1" applyAlignment="1">
      <alignment vertical="center"/>
    </xf>
    <xf numFmtId="0" fontId="11" fillId="2" borderId="1" xfId="2" applyFont="1" applyFill="1" applyBorder="1" applyAlignment="1">
      <alignment horizontal="center" wrapText="1"/>
    </xf>
    <xf numFmtId="0" fontId="10" fillId="2" borderId="38" xfId="0" applyFont="1" applyFill="1" applyBorder="1" applyAlignment="1">
      <alignment vertical="center"/>
    </xf>
    <xf numFmtId="0" fontId="10" fillId="5" borderId="36" xfId="0" applyFont="1" applyFill="1" applyBorder="1" applyAlignment="1">
      <alignment vertical="center"/>
    </xf>
    <xf numFmtId="0" fontId="11" fillId="5" borderId="1" xfId="2" applyFont="1" applyFill="1" applyBorder="1" applyAlignment="1">
      <alignment horizontal="center" wrapText="1"/>
    </xf>
    <xf numFmtId="0" fontId="10" fillId="5" borderId="38" xfId="0" applyFont="1" applyFill="1" applyBorder="1" applyAlignment="1">
      <alignment vertical="center"/>
    </xf>
    <xf numFmtId="0" fontId="11" fillId="9" borderId="67" xfId="2" applyFont="1" applyFill="1" applyBorder="1" applyAlignment="1">
      <alignment horizontal="center" vertical="center" wrapText="1"/>
    </xf>
    <xf numFmtId="0" fontId="13" fillId="9" borderId="0" xfId="2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0" fillId="7" borderId="14" xfId="0" applyNumberFormat="1" applyFill="1" applyBorder="1"/>
    <xf numFmtId="0" fontId="6" fillId="9" borderId="0" xfId="2" applyFont="1" applyFill="1" applyBorder="1" applyAlignment="1">
      <alignment horizontal="center" vertical="center" wrapText="1"/>
    </xf>
    <xf numFmtId="0" fontId="12" fillId="9" borderId="67" xfId="2" applyFont="1" applyFill="1" applyBorder="1" applyAlignment="1">
      <alignment horizontal="center" vertical="center" wrapText="1"/>
    </xf>
    <xf numFmtId="0" fontId="12" fillId="9" borderId="67" xfId="2" applyFont="1" applyFill="1" applyBorder="1" applyAlignment="1">
      <alignment horizontal="center" wrapText="1"/>
    </xf>
    <xf numFmtId="0" fontId="6" fillId="5" borderId="28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6" fillId="2" borderId="13" xfId="4" applyFont="1" applyFill="1" applyBorder="1" applyAlignment="1"/>
    <xf numFmtId="0" fontId="6" fillId="2" borderId="11" xfId="4" applyFont="1" applyFill="1" applyBorder="1" applyAlignment="1"/>
    <xf numFmtId="0" fontId="6" fillId="2" borderId="22" xfId="4" applyFont="1" applyFill="1" applyBorder="1" applyAlignment="1">
      <alignment horizontal="center"/>
    </xf>
    <xf numFmtId="0" fontId="6" fillId="2" borderId="28" xfId="4" applyFont="1" applyFill="1" applyBorder="1" applyAlignment="1">
      <alignment horizontal="center"/>
    </xf>
    <xf numFmtId="0" fontId="12" fillId="9" borderId="0" xfId="2" applyFont="1" applyFill="1" applyBorder="1" applyAlignment="1">
      <alignment horizontal="center" wrapText="1"/>
    </xf>
    <xf numFmtId="0" fontId="6" fillId="2" borderId="11" xfId="4" applyFont="1" applyFill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 wrapText="1"/>
    </xf>
    <xf numFmtId="0" fontId="6" fillId="4" borderId="13" xfId="4" applyFont="1" applyFill="1" applyBorder="1" applyAlignment="1">
      <alignment horizontal="center" vertical="center" wrapText="1"/>
    </xf>
    <xf numFmtId="0" fontId="6" fillId="4" borderId="11" xfId="4" applyFont="1" applyFill="1" applyBorder="1" applyAlignment="1">
      <alignment horizontal="center" vertical="center"/>
    </xf>
    <xf numFmtId="0" fontId="6" fillId="4" borderId="11" xfId="4" applyFont="1" applyFill="1" applyBorder="1" applyAlignment="1">
      <alignment horizontal="center" vertical="center" wrapText="1"/>
    </xf>
    <xf numFmtId="0" fontId="6" fillId="4" borderId="12" xfId="4" applyFont="1" applyFill="1" applyBorder="1" applyAlignment="1">
      <alignment horizontal="center" vertical="center" wrapText="1"/>
    </xf>
    <xf numFmtId="0" fontId="6" fillId="2" borderId="13" xfId="4" applyFont="1" applyFill="1" applyBorder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3" fontId="5" fillId="6" borderId="10" xfId="0" applyNumberFormat="1" applyFont="1" applyFill="1" applyBorder="1" applyAlignment="1">
      <alignment horizontal="right"/>
    </xf>
    <xf numFmtId="3" fontId="5" fillId="3" borderId="7" xfId="0" applyNumberFormat="1" applyFont="1" applyFill="1" applyBorder="1" applyAlignment="1">
      <alignment horizontal="right"/>
    </xf>
    <xf numFmtId="3" fontId="5" fillId="3" borderId="31" xfId="0" applyNumberFormat="1" applyFont="1" applyFill="1" applyBorder="1" applyAlignment="1">
      <alignment horizontal="right"/>
    </xf>
    <xf numFmtId="3" fontId="5" fillId="3" borderId="25" xfId="0" applyNumberFormat="1" applyFont="1" applyFill="1" applyBorder="1" applyAlignment="1">
      <alignment horizontal="right"/>
    </xf>
    <xf numFmtId="3" fontId="6" fillId="3" borderId="33" xfId="0" applyNumberFormat="1" applyFont="1" applyFill="1" applyBorder="1" applyAlignment="1"/>
    <xf numFmtId="3" fontId="4" fillId="0" borderId="7" xfId="1" applyNumberFormat="1" applyFont="1" applyBorder="1" applyAlignment="1">
      <alignment horizontal="right"/>
    </xf>
    <xf numFmtId="3" fontId="4" fillId="0" borderId="14" xfId="1" applyNumberFormat="1" applyFont="1" applyBorder="1" applyAlignment="1">
      <alignment horizontal="right"/>
    </xf>
    <xf numFmtId="3" fontId="4" fillId="0" borderId="10" xfId="1" applyNumberFormat="1" applyFont="1" applyBorder="1" applyAlignment="1">
      <alignment horizontal="right"/>
    </xf>
    <xf numFmtId="3" fontId="5" fillId="3" borderId="3" xfId="1" applyNumberFormat="1" applyFont="1" applyFill="1" applyBorder="1" applyAlignment="1">
      <alignment horizontal="right"/>
    </xf>
    <xf numFmtId="3" fontId="4" fillId="7" borderId="7" xfId="1" applyNumberFormat="1" applyFont="1" applyFill="1" applyBorder="1" applyAlignment="1">
      <alignment horizontal="right"/>
    </xf>
    <xf numFmtId="3" fontId="4" fillId="7" borderId="14" xfId="1" applyNumberFormat="1" applyFont="1" applyFill="1" applyBorder="1" applyAlignment="1">
      <alignment horizontal="right"/>
    </xf>
    <xf numFmtId="3" fontId="4" fillId="7" borderId="10" xfId="1" applyNumberFormat="1" applyFont="1" applyFill="1" applyBorder="1" applyAlignment="1">
      <alignment horizontal="right"/>
    </xf>
    <xf numFmtId="3" fontId="5" fillId="3" borderId="6" xfId="1" applyNumberFormat="1" applyFont="1" applyFill="1" applyBorder="1" applyAlignment="1">
      <alignment horizontal="right"/>
    </xf>
    <xf numFmtId="3" fontId="6" fillId="3" borderId="42" xfId="1" applyNumberFormat="1" applyFont="1" applyFill="1" applyBorder="1" applyAlignment="1"/>
    <xf numFmtId="3" fontId="6" fillId="3" borderId="33" xfId="1" applyNumberFormat="1" applyFont="1" applyFill="1" applyBorder="1" applyAlignment="1"/>
    <xf numFmtId="3" fontId="6" fillId="3" borderId="29" xfId="1" applyNumberFormat="1" applyFont="1" applyFill="1" applyBorder="1" applyAlignment="1"/>
    <xf numFmtId="3" fontId="6" fillId="3" borderId="53" xfId="1" applyNumberFormat="1" applyFont="1" applyFill="1" applyBorder="1" applyAlignment="1"/>
    <xf numFmtId="3" fontId="4" fillId="0" borderId="14" xfId="0" applyNumberFormat="1" applyFont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5" fillId="6" borderId="33" xfId="1" applyNumberFormat="1" applyFont="1" applyFill="1" applyBorder="1" applyAlignment="1">
      <alignment horizontal="right"/>
    </xf>
    <xf numFmtId="3" fontId="5" fillId="6" borderId="29" xfId="1" applyNumberFormat="1" applyFont="1" applyFill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5" fillId="3" borderId="3" xfId="0" applyNumberFormat="1" applyFont="1" applyFill="1" applyBorder="1" applyAlignment="1">
      <alignment horizontal="right"/>
    </xf>
    <xf numFmtId="3" fontId="4" fillId="0" borderId="32" xfId="0" applyNumberFormat="1" applyFont="1" applyBorder="1" applyAlignment="1">
      <alignment horizontal="right"/>
    </xf>
    <xf numFmtId="3" fontId="4" fillId="0" borderId="36" xfId="0" applyNumberFormat="1" applyFont="1" applyFill="1" applyBorder="1" applyAlignment="1">
      <alignment horizontal="right"/>
    </xf>
    <xf numFmtId="3" fontId="4" fillId="0" borderId="58" xfId="0" applyNumberFormat="1" applyFont="1" applyFill="1" applyBorder="1" applyAlignment="1">
      <alignment horizontal="right"/>
    </xf>
    <xf numFmtId="3" fontId="4" fillId="0" borderId="56" xfId="0" applyNumberFormat="1" applyFont="1" applyFill="1" applyBorder="1" applyAlignment="1">
      <alignment horizontal="right"/>
    </xf>
    <xf numFmtId="3" fontId="6" fillId="3" borderId="29" xfId="0" applyNumberFormat="1" applyFont="1" applyFill="1" applyBorder="1" applyAlignment="1"/>
    <xf numFmtId="3" fontId="6" fillId="3" borderId="53" xfId="0" applyNumberFormat="1" applyFont="1" applyFill="1" applyBorder="1" applyAlignment="1"/>
    <xf numFmtId="3" fontId="5" fillId="3" borderId="10" xfId="0" applyNumberFormat="1" applyFont="1" applyFill="1" applyBorder="1" applyAlignment="1">
      <alignment horizontal="right"/>
    </xf>
    <xf numFmtId="3" fontId="5" fillId="3" borderId="33" xfId="0" applyNumberFormat="1" applyFont="1" applyFill="1" applyBorder="1" applyAlignment="1">
      <alignment horizontal="right"/>
    </xf>
    <xf numFmtId="3" fontId="5" fillId="3" borderId="29" xfId="0" applyNumberFormat="1" applyFont="1" applyFill="1" applyBorder="1" applyAlignment="1">
      <alignment horizontal="right"/>
    </xf>
    <xf numFmtId="3" fontId="4" fillId="3" borderId="7" xfId="0" applyNumberFormat="1" applyFont="1" applyFill="1" applyBorder="1" applyAlignment="1">
      <alignment horizontal="left" wrapText="1"/>
    </xf>
    <xf numFmtId="3" fontId="4" fillId="7" borderId="7" xfId="0" applyNumberFormat="1" applyFont="1" applyFill="1" applyBorder="1" applyAlignment="1">
      <alignment horizontal="right"/>
    </xf>
    <xf numFmtId="3" fontId="4" fillId="7" borderId="36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3" fontId="4" fillId="7" borderId="22" xfId="0" applyNumberFormat="1" applyFont="1" applyFill="1" applyBorder="1" applyAlignment="1">
      <alignment horizontal="right"/>
    </xf>
    <xf numFmtId="3" fontId="5" fillId="3" borderId="59" xfId="0" applyNumberFormat="1" applyFont="1" applyFill="1" applyBorder="1" applyAlignment="1">
      <alignment horizontal="right"/>
    </xf>
    <xf numFmtId="3" fontId="5" fillId="4" borderId="14" xfId="4" applyNumberFormat="1" applyFont="1" applyFill="1" applyBorder="1" applyAlignment="1">
      <alignment horizontal="right"/>
    </xf>
    <xf numFmtId="3" fontId="4" fillId="0" borderId="14" xfId="4" applyNumberFormat="1" applyFont="1" applyFill="1" applyBorder="1" applyAlignment="1">
      <alignment horizontal="right"/>
    </xf>
    <xf numFmtId="3" fontId="5" fillId="4" borderId="32" xfId="4" applyNumberFormat="1" applyFont="1" applyFill="1" applyBorder="1" applyAlignment="1">
      <alignment horizontal="right"/>
    </xf>
    <xf numFmtId="3" fontId="4" fillId="0" borderId="32" xfId="4" applyNumberFormat="1" applyFont="1" applyFill="1" applyBorder="1" applyAlignment="1">
      <alignment horizontal="right"/>
    </xf>
    <xf numFmtId="3" fontId="4" fillId="4" borderId="32" xfId="4" applyNumberFormat="1" applyFont="1" applyFill="1" applyBorder="1" applyAlignment="1">
      <alignment horizontal="right"/>
    </xf>
    <xf numFmtId="3" fontId="5" fillId="4" borderId="33" xfId="4" applyNumberFormat="1" applyFont="1" applyFill="1" applyBorder="1" applyAlignment="1">
      <alignment horizontal="right"/>
    </xf>
    <xf numFmtId="3" fontId="5" fillId="4" borderId="10" xfId="4" applyNumberFormat="1" applyFont="1" applyFill="1" applyBorder="1" applyAlignment="1">
      <alignment horizontal="right"/>
    </xf>
    <xf numFmtId="3" fontId="5" fillId="4" borderId="24" xfId="4" applyNumberFormat="1" applyFont="1" applyFill="1" applyBorder="1" applyAlignment="1">
      <alignment horizontal="right"/>
    </xf>
    <xf numFmtId="3" fontId="5" fillId="4" borderId="29" xfId="4" applyNumberFormat="1" applyFont="1" applyFill="1" applyBorder="1" applyAlignment="1">
      <alignment horizontal="right"/>
    </xf>
    <xf numFmtId="3" fontId="5" fillId="4" borderId="10" xfId="0" applyNumberFormat="1" applyFont="1" applyFill="1" applyBorder="1" applyAlignment="1">
      <alignment horizontal="right"/>
    </xf>
    <xf numFmtId="3" fontId="5" fillId="4" borderId="24" xfId="0" applyNumberFormat="1" applyFont="1" applyFill="1" applyBorder="1" applyAlignment="1">
      <alignment horizontal="right"/>
    </xf>
    <xf numFmtId="3" fontId="6" fillId="4" borderId="33" xfId="0" applyNumberFormat="1" applyFont="1" applyFill="1" applyBorder="1" applyAlignment="1"/>
    <xf numFmtId="3" fontId="6" fillId="4" borderId="29" xfId="0" applyNumberFormat="1" applyFont="1" applyFill="1" applyBorder="1" applyAlignment="1"/>
    <xf numFmtId="3" fontId="4" fillId="0" borderId="44" xfId="0" applyNumberFormat="1" applyFont="1" applyBorder="1" applyAlignment="1">
      <alignment horizontal="right"/>
    </xf>
    <xf numFmtId="3" fontId="5" fillId="7" borderId="44" xfId="0" applyNumberFormat="1" applyFont="1" applyFill="1" applyBorder="1" applyAlignment="1">
      <alignment horizontal="right"/>
    </xf>
    <xf numFmtId="3" fontId="5" fillId="7" borderId="32" xfId="0" applyNumberFormat="1" applyFont="1" applyFill="1" applyBorder="1" applyAlignment="1">
      <alignment horizontal="right"/>
    </xf>
    <xf numFmtId="3" fontId="6" fillId="4" borderId="42" xfId="0" applyNumberFormat="1" applyFont="1" applyFill="1" applyBorder="1" applyAlignment="1"/>
    <xf numFmtId="0" fontId="4" fillId="4" borderId="7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left"/>
    </xf>
    <xf numFmtId="3" fontId="5" fillId="2" borderId="14" xfId="4" applyNumberFormat="1" applyFont="1" applyFill="1" applyBorder="1" applyAlignment="1">
      <alignment horizontal="right"/>
    </xf>
    <xf numFmtId="3" fontId="5" fillId="2" borderId="32" xfId="4" applyNumberFormat="1" applyFont="1" applyFill="1" applyBorder="1" applyAlignment="1">
      <alignment horizontal="right"/>
    </xf>
    <xf numFmtId="3" fontId="6" fillId="2" borderId="33" xfId="4" applyNumberFormat="1" applyFont="1" applyFill="1" applyBorder="1" applyAlignment="1">
      <alignment horizontal="right"/>
    </xf>
    <xf numFmtId="3" fontId="5" fillId="2" borderId="33" xfId="4" applyNumberFormat="1" applyFont="1" applyFill="1" applyBorder="1" applyAlignment="1">
      <alignment horizontal="right"/>
    </xf>
    <xf numFmtId="3" fontId="5" fillId="2" borderId="10" xfId="4" applyNumberFormat="1" applyFont="1" applyFill="1" applyBorder="1" applyAlignment="1">
      <alignment horizontal="right"/>
    </xf>
    <xf numFmtId="3" fontId="5" fillId="2" borderId="36" xfId="4" applyNumberFormat="1" applyFont="1" applyFill="1" applyBorder="1" applyAlignment="1">
      <alignment horizontal="right"/>
    </xf>
    <xf numFmtId="3" fontId="5" fillId="2" borderId="24" xfId="4" applyNumberFormat="1" applyFont="1" applyFill="1" applyBorder="1" applyAlignment="1">
      <alignment horizontal="right"/>
    </xf>
    <xf numFmtId="3" fontId="6" fillId="2" borderId="33" xfId="4" applyNumberFormat="1" applyFont="1" applyFill="1" applyBorder="1" applyAlignment="1"/>
    <xf numFmtId="3" fontId="6" fillId="2" borderId="29" xfId="4" applyNumberFormat="1" applyFont="1" applyFill="1" applyBorder="1" applyAlignment="1">
      <alignment horizontal="right"/>
    </xf>
    <xf numFmtId="3" fontId="4" fillId="0" borderId="14" xfId="4" applyNumberFormat="1" applyFon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2" borderId="24" xfId="0" applyNumberFormat="1" applyFont="1" applyFill="1" applyBorder="1" applyAlignment="1">
      <alignment horizontal="right"/>
    </xf>
    <xf numFmtId="3" fontId="4" fillId="2" borderId="24" xfId="0" applyNumberFormat="1" applyFont="1" applyFill="1" applyBorder="1" applyAlignment="1">
      <alignment horizontal="right"/>
    </xf>
    <xf numFmtId="3" fontId="5" fillId="2" borderId="33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4" fillId="0" borderId="60" xfId="0" applyNumberFormat="1" applyFont="1" applyBorder="1" applyAlignment="1">
      <alignment horizontal="right"/>
    </xf>
    <xf numFmtId="3" fontId="5" fillId="2" borderId="61" xfId="0" applyNumberFormat="1" applyFont="1" applyFill="1" applyBorder="1" applyAlignment="1">
      <alignment horizontal="right"/>
    </xf>
    <xf numFmtId="3" fontId="5" fillId="5" borderId="14" xfId="0" applyNumberFormat="1" applyFont="1" applyFill="1" applyBorder="1" applyAlignment="1">
      <alignment horizontal="right"/>
    </xf>
    <xf numFmtId="3" fontId="5" fillId="5" borderId="32" xfId="0" applyNumberFormat="1" applyFont="1" applyFill="1" applyBorder="1" applyAlignment="1">
      <alignment horizontal="right"/>
    </xf>
    <xf numFmtId="3" fontId="5" fillId="5" borderId="33" xfId="0" applyNumberFormat="1" applyFont="1" applyFill="1" applyBorder="1" applyAlignment="1">
      <alignment horizontal="right"/>
    </xf>
    <xf numFmtId="3" fontId="6" fillId="5" borderId="33" xfId="0" applyNumberFormat="1" applyFont="1" applyFill="1" applyBorder="1" applyAlignment="1"/>
    <xf numFmtId="3" fontId="5" fillId="5" borderId="10" xfId="0" applyNumberFormat="1" applyFont="1" applyFill="1" applyBorder="1" applyAlignment="1">
      <alignment horizontal="right"/>
    </xf>
    <xf numFmtId="3" fontId="5" fillId="5" borderId="24" xfId="0" applyNumberFormat="1" applyFont="1" applyFill="1" applyBorder="1" applyAlignment="1">
      <alignment horizontal="right"/>
    </xf>
    <xf numFmtId="3" fontId="0" fillId="0" borderId="32" xfId="0" applyNumberFormat="1" applyFont="1" applyBorder="1" applyAlignment="1"/>
    <xf numFmtId="3" fontId="5" fillId="5" borderId="29" xfId="0" applyNumberFormat="1" applyFont="1" applyFill="1" applyBorder="1" applyAlignment="1">
      <alignment horizontal="right"/>
    </xf>
    <xf numFmtId="3" fontId="4" fillId="5" borderId="24" xfId="0" applyNumberFormat="1" applyFont="1" applyFill="1" applyBorder="1" applyAlignment="1">
      <alignment horizontal="right"/>
    </xf>
    <xf numFmtId="3" fontId="6" fillId="5" borderId="26" xfId="0" applyNumberFormat="1" applyFont="1" applyFill="1" applyBorder="1" applyAlignment="1"/>
    <xf numFmtId="3" fontId="6" fillId="5" borderId="62" xfId="0" applyNumberFormat="1" applyFont="1" applyFill="1" applyBorder="1" applyAlignment="1"/>
    <xf numFmtId="3" fontId="4" fillId="0" borderId="14" xfId="0" applyNumberFormat="1" applyFont="1" applyBorder="1" applyAlignment="1">
      <alignment horizontal="right" vertical="top"/>
    </xf>
    <xf numFmtId="3" fontId="5" fillId="5" borderId="10" xfId="0" applyNumberFormat="1" applyFont="1" applyFill="1" applyBorder="1" applyAlignment="1">
      <alignment horizontal="right" vertical="top"/>
    </xf>
    <xf numFmtId="3" fontId="5" fillId="5" borderId="63" xfId="0" applyNumberFormat="1" applyFont="1" applyFill="1" applyBorder="1" applyAlignment="1">
      <alignment horizontal="right" vertical="top"/>
    </xf>
    <xf numFmtId="3" fontId="5" fillId="5" borderId="64" xfId="0" applyNumberFormat="1" applyFont="1" applyFill="1" applyBorder="1" applyAlignment="1">
      <alignment horizontal="right" vertical="top"/>
    </xf>
    <xf numFmtId="3" fontId="4" fillId="3" borderId="7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5" borderId="8" xfId="4" applyFont="1" applyFill="1" applyBorder="1" applyAlignment="1">
      <alignment horizontal="center"/>
    </xf>
    <xf numFmtId="0" fontId="6" fillId="5" borderId="17" xfId="4" applyFont="1" applyFill="1" applyBorder="1" applyAlignment="1">
      <alignment horizontal="center"/>
    </xf>
    <xf numFmtId="0" fontId="6" fillId="0" borderId="53" xfId="4" applyFont="1" applyFill="1" applyBorder="1" applyAlignment="1">
      <alignment horizontal="center"/>
    </xf>
    <xf numFmtId="0" fontId="15" fillId="6" borderId="5" xfId="0" applyFont="1" applyFill="1" applyBorder="1" applyAlignment="1"/>
    <xf numFmtId="0" fontId="16" fillId="3" borderId="5" xfId="0" applyFont="1" applyFill="1" applyBorder="1" applyAlignment="1"/>
    <xf numFmtId="0" fontId="17" fillId="4" borderId="5" xfId="0" applyFont="1" applyFill="1" applyBorder="1" applyAlignment="1"/>
    <xf numFmtId="49" fontId="6" fillId="6" borderId="8" xfId="0" quotePrefix="1" applyNumberFormat="1" applyFont="1" applyFill="1" applyBorder="1" applyAlignment="1">
      <alignment horizontal="right"/>
    </xf>
    <xf numFmtId="0" fontId="18" fillId="2" borderId="5" xfId="0" applyFont="1" applyFill="1" applyBorder="1" applyAlignment="1"/>
    <xf numFmtId="0" fontId="19" fillId="5" borderId="5" xfId="0" applyFont="1" applyFill="1" applyBorder="1" applyAlignment="1"/>
    <xf numFmtId="0" fontId="21" fillId="9" borderId="0" xfId="0" applyFont="1" applyFill="1" applyAlignment="1"/>
    <xf numFmtId="0" fontId="22" fillId="9" borderId="0" xfId="0" applyFont="1" applyFill="1" applyAlignment="1"/>
    <xf numFmtId="0" fontId="24" fillId="7" borderId="56" xfId="0" applyFont="1" applyFill="1" applyBorder="1" applyAlignment="1">
      <alignment horizontal="center" vertical="center"/>
    </xf>
    <xf numFmtId="0" fontId="21" fillId="9" borderId="0" xfId="0" applyFont="1" applyFill="1" applyAlignment="1">
      <alignment horizontal="center"/>
    </xf>
    <xf numFmtId="0" fontId="24" fillId="7" borderId="0" xfId="0" applyFont="1" applyFill="1" applyBorder="1" applyAlignment="1">
      <alignment horizontal="center"/>
    </xf>
    <xf numFmtId="0" fontId="25" fillId="7" borderId="0" xfId="0" applyFont="1" applyFill="1" applyAlignment="1">
      <alignment horizontal="right"/>
    </xf>
    <xf numFmtId="0" fontId="20" fillId="9" borderId="0" xfId="0" applyFont="1" applyFill="1"/>
    <xf numFmtId="0" fontId="27" fillId="7" borderId="0" xfId="0" applyFont="1" applyFill="1" applyAlignment="1">
      <alignment horizontal="right" indent="1"/>
    </xf>
    <xf numFmtId="0" fontId="26" fillId="2" borderId="36" xfId="0" applyFont="1" applyFill="1" applyBorder="1" applyAlignment="1"/>
    <xf numFmtId="0" fontId="26" fillId="5" borderId="38" xfId="0" applyFont="1" applyFill="1" applyBorder="1" applyAlignment="1"/>
    <xf numFmtId="0" fontId="6" fillId="7" borderId="14" xfId="0" applyNumberFormat="1" applyFont="1" applyFill="1" applyBorder="1" applyAlignment="1">
      <alignment horizontal="center"/>
    </xf>
    <xf numFmtId="0" fontId="6" fillId="7" borderId="14" xfId="0" applyFont="1" applyFill="1" applyBorder="1"/>
    <xf numFmtId="0" fontId="6" fillId="7" borderId="0" xfId="0" applyFont="1" applyFill="1" applyBorder="1"/>
    <xf numFmtId="0" fontId="0" fillId="7" borderId="0" xfId="0" applyFill="1" applyBorder="1"/>
    <xf numFmtId="49" fontId="6" fillId="3" borderId="9" xfId="0" quotePrefix="1" applyNumberFormat="1" applyFont="1" applyFill="1" applyBorder="1" applyAlignment="1">
      <alignment horizontal="right"/>
    </xf>
    <xf numFmtId="49" fontId="6" fillId="3" borderId="8" xfId="0" quotePrefix="1" applyNumberFormat="1" applyFont="1" applyFill="1" applyBorder="1" applyAlignment="1">
      <alignment horizontal="right"/>
    </xf>
    <xf numFmtId="49" fontId="6" fillId="4" borderId="8" xfId="4" quotePrefix="1" applyNumberFormat="1" applyFont="1" applyFill="1" applyBorder="1" applyAlignment="1">
      <alignment horizontal="right"/>
    </xf>
    <xf numFmtId="49" fontId="6" fillId="4" borderId="8" xfId="0" quotePrefix="1" applyNumberFormat="1" applyFont="1" applyFill="1" applyBorder="1" applyAlignment="1">
      <alignment horizontal="right"/>
    </xf>
    <xf numFmtId="49" fontId="6" fillId="2" borderId="8" xfId="4" quotePrefix="1" applyNumberFormat="1" applyFont="1" applyFill="1" applyBorder="1" applyAlignment="1">
      <alignment horizontal="right"/>
    </xf>
    <xf numFmtId="49" fontId="6" fillId="5" borderId="8" xfId="4" quotePrefix="1" applyNumberFormat="1" applyFont="1" applyFill="1" applyBorder="1" applyAlignment="1">
      <alignment horizontal="right"/>
    </xf>
    <xf numFmtId="49" fontId="6" fillId="5" borderId="8" xfId="0" quotePrefix="1" applyNumberFormat="1" applyFont="1" applyFill="1" applyBorder="1" applyAlignment="1">
      <alignment horizontal="right"/>
    </xf>
    <xf numFmtId="0" fontId="5" fillId="3" borderId="25" xfId="0" applyFont="1" applyFill="1" applyBorder="1" applyAlignment="1">
      <alignment horizontal="left"/>
    </xf>
    <xf numFmtId="3" fontId="5" fillId="3" borderId="25" xfId="0" applyNumberFormat="1" applyFont="1" applyFill="1" applyBorder="1" applyAlignment="1">
      <alignment horizontal="left"/>
    </xf>
    <xf numFmtId="3" fontId="1" fillId="7" borderId="14" xfId="0" applyNumberFormat="1" applyFont="1" applyFill="1" applyBorder="1" applyAlignment="1">
      <alignment horizontal="center"/>
    </xf>
    <xf numFmtId="165" fontId="5" fillId="3" borderId="53" xfId="5" applyNumberFormat="1" applyFont="1" applyFill="1" applyBorder="1" applyAlignment="1">
      <alignment horizontal="right"/>
    </xf>
    <xf numFmtId="3" fontId="6" fillId="3" borderId="54" xfId="0" applyNumberFormat="1" applyFont="1" applyFill="1" applyBorder="1" applyAlignment="1"/>
    <xf numFmtId="0" fontId="29" fillId="7" borderId="0" xfId="0" applyFont="1" applyFill="1"/>
    <xf numFmtId="0" fontId="1" fillId="9" borderId="0" xfId="0" applyFont="1" applyFill="1" applyBorder="1" applyAlignment="1"/>
    <xf numFmtId="3" fontId="0" fillId="7" borderId="0" xfId="0" applyNumberFormat="1" applyFill="1" applyBorder="1"/>
    <xf numFmtId="3" fontId="6" fillId="0" borderId="53" xfId="0" applyNumberFormat="1" applyFont="1" applyFill="1" applyBorder="1" applyAlignment="1"/>
    <xf numFmtId="165" fontId="6" fillId="3" borderId="42" xfId="5" applyNumberFormat="1" applyFont="1" applyFill="1" applyBorder="1" applyAlignment="1"/>
    <xf numFmtId="165" fontId="5" fillId="4" borderId="33" xfId="5" applyNumberFormat="1" applyFont="1" applyFill="1" applyBorder="1" applyAlignment="1">
      <alignment horizontal="right"/>
    </xf>
    <xf numFmtId="165" fontId="6" fillId="2" borderId="33" xfId="5" applyNumberFormat="1" applyFont="1" applyFill="1" applyBorder="1" applyAlignment="1"/>
    <xf numFmtId="0" fontId="0" fillId="7" borderId="14" xfId="0" applyFill="1" applyBorder="1"/>
    <xf numFmtId="0" fontId="6" fillId="3" borderId="14" xfId="0" applyFont="1" applyFill="1" applyBorder="1"/>
    <xf numFmtId="0" fontId="6" fillId="4" borderId="14" xfId="0" applyFont="1" applyFill="1" applyBorder="1"/>
    <xf numFmtId="0" fontId="6" fillId="2" borderId="14" xfId="0" applyFont="1" applyFill="1" applyBorder="1"/>
    <xf numFmtId="0" fontId="6" fillId="10" borderId="14" xfId="0" applyFont="1" applyFill="1" applyBorder="1"/>
    <xf numFmtId="0" fontId="24" fillId="3" borderId="36" xfId="0" applyFont="1" applyFill="1" applyBorder="1" applyAlignment="1"/>
    <xf numFmtId="0" fontId="24" fillId="3" borderId="38" xfId="0" applyFont="1" applyFill="1" applyBorder="1" applyAlignment="1"/>
    <xf numFmtId="0" fontId="24" fillId="7" borderId="1" xfId="0" applyFont="1" applyFill="1" applyBorder="1" applyAlignment="1"/>
    <xf numFmtId="0" fontId="26" fillId="7" borderId="0" xfId="0" applyFont="1" applyFill="1" applyBorder="1" applyAlignment="1"/>
    <xf numFmtId="0" fontId="23" fillId="3" borderId="38" xfId="0" applyFont="1" applyFill="1" applyBorder="1" applyAlignment="1">
      <alignment wrapText="1"/>
    </xf>
    <xf numFmtId="3" fontId="23" fillId="3" borderId="38" xfId="0" applyNumberFormat="1" applyFont="1" applyFill="1" applyBorder="1" applyAlignment="1">
      <alignment wrapText="1"/>
    </xf>
    <xf numFmtId="165" fontId="23" fillId="3" borderId="38" xfId="5" applyNumberFormat="1" applyFont="1" applyFill="1" applyBorder="1" applyAlignment="1">
      <alignment wrapText="1"/>
    </xf>
    <xf numFmtId="3" fontId="23" fillId="3" borderId="36" xfId="0" applyNumberFormat="1" applyFont="1" applyFill="1" applyBorder="1" applyAlignment="1">
      <alignment horizontal="left"/>
    </xf>
    <xf numFmtId="0" fontId="23" fillId="3" borderId="36" xfId="0" applyFont="1" applyFill="1" applyBorder="1" applyAlignment="1">
      <alignment horizontal="left"/>
    </xf>
    <xf numFmtId="165" fontId="23" fillId="3" borderId="36" xfId="5" applyNumberFormat="1" applyFont="1" applyFill="1" applyBorder="1" applyAlignment="1">
      <alignment horizontal="left"/>
    </xf>
    <xf numFmtId="0" fontId="23" fillId="3" borderId="38" xfId="0" applyFont="1" applyFill="1" applyBorder="1" applyAlignment="1">
      <alignment horizontal="left"/>
    </xf>
    <xf numFmtId="3" fontId="23" fillId="3" borderId="38" xfId="0" applyNumberFormat="1" applyFont="1" applyFill="1" applyBorder="1" applyAlignment="1">
      <alignment horizontal="left"/>
    </xf>
    <xf numFmtId="165" fontId="23" fillId="3" borderId="38" xfId="5" applyNumberFormat="1" applyFont="1" applyFill="1" applyBorder="1" applyAlignment="1">
      <alignment horizontal="left"/>
    </xf>
    <xf numFmtId="3" fontId="1" fillId="7" borderId="14" xfId="0" applyNumberFormat="1" applyFont="1" applyFill="1" applyBorder="1" applyAlignment="1">
      <alignment horizontal="right"/>
    </xf>
    <xf numFmtId="0" fontId="24" fillId="3" borderId="14" xfId="0" applyFont="1" applyFill="1" applyBorder="1" applyAlignment="1"/>
    <xf numFmtId="0" fontId="23" fillId="3" borderId="36" xfId="0" applyFont="1" applyFill="1" applyBorder="1" applyAlignment="1"/>
    <xf numFmtId="0" fontId="23" fillId="3" borderId="38" xfId="0" applyFont="1" applyFill="1" applyBorder="1" applyAlignment="1"/>
    <xf numFmtId="3" fontId="1" fillId="7" borderId="14" xfId="0" applyNumberFormat="1" applyFont="1" applyFill="1" applyBorder="1" applyAlignment="1"/>
    <xf numFmtId="0" fontId="23" fillId="7" borderId="0" xfId="0" applyFont="1" applyFill="1" applyBorder="1" applyAlignment="1">
      <alignment horizontal="left"/>
    </xf>
    <xf numFmtId="0" fontId="24" fillId="7" borderId="36" xfId="0" applyFont="1" applyFill="1" applyBorder="1" applyAlignment="1"/>
    <xf numFmtId="0" fontId="24" fillId="7" borderId="38" xfId="0" applyFont="1" applyFill="1" applyBorder="1" applyAlignment="1"/>
    <xf numFmtId="3" fontId="23" fillId="3" borderId="38" xfId="0" applyNumberFormat="1" applyFont="1" applyFill="1" applyBorder="1" applyAlignment="1"/>
    <xf numFmtId="0" fontId="26" fillId="3" borderId="36" xfId="0" applyFont="1" applyFill="1" applyBorder="1" applyAlignment="1">
      <alignment horizontal="left" indent="1"/>
    </xf>
    <xf numFmtId="165" fontId="26" fillId="3" borderId="36" xfId="5" applyNumberFormat="1" applyFont="1" applyFill="1" applyBorder="1" applyAlignment="1">
      <alignment horizontal="left" indent="1"/>
    </xf>
    <xf numFmtId="165" fontId="1" fillId="7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 applyAlignment="1">
      <alignment horizontal="right"/>
    </xf>
    <xf numFmtId="165" fontId="1" fillId="3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 applyAlignment="1"/>
    <xf numFmtId="0" fontId="23" fillId="4" borderId="36" xfId="0" applyFont="1" applyFill="1" applyBorder="1" applyAlignment="1"/>
    <xf numFmtId="0" fontId="23" fillId="2" borderId="36" xfId="0" applyFont="1" applyFill="1" applyBorder="1" applyAlignment="1"/>
    <xf numFmtId="0" fontId="30" fillId="7" borderId="0" xfId="0" applyFont="1" applyFill="1" applyAlignment="1">
      <alignment horizontal="right"/>
    </xf>
    <xf numFmtId="0" fontId="23" fillId="5" borderId="36" xfId="0" applyFont="1" applyFill="1" applyBorder="1" applyAlignment="1"/>
    <xf numFmtId="3" fontId="26" fillId="3" borderId="36" xfId="0" applyNumberFormat="1" applyFont="1" applyFill="1" applyBorder="1" applyAlignment="1">
      <alignment horizontal="left" indent="1"/>
    </xf>
    <xf numFmtId="9" fontId="1" fillId="3" borderId="14" xfId="5" applyNumberFormat="1" applyFont="1" applyFill="1" applyBorder="1" applyAlignment="1">
      <alignment horizontal="right"/>
    </xf>
    <xf numFmtId="0" fontId="5" fillId="3" borderId="38" xfId="0" applyFont="1" applyFill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right"/>
    </xf>
    <xf numFmtId="3" fontId="4" fillId="7" borderId="38" xfId="1" applyNumberFormat="1" applyFont="1" applyFill="1" applyBorder="1" applyAlignment="1">
      <alignment horizontal="right"/>
    </xf>
    <xf numFmtId="0" fontId="5" fillId="3" borderId="36" xfId="0" applyFont="1" applyFill="1" applyBorder="1" applyAlignment="1">
      <alignment horizontal="center" vertical="center" wrapText="1"/>
    </xf>
    <xf numFmtId="3" fontId="4" fillId="0" borderId="36" xfId="1" applyNumberFormat="1" applyFont="1" applyBorder="1" applyAlignment="1">
      <alignment horizontal="right"/>
    </xf>
    <xf numFmtId="3" fontId="4" fillId="7" borderId="36" xfId="1" applyNumberFormat="1" applyFont="1" applyFill="1" applyBorder="1" applyAlignment="1">
      <alignment horizontal="right"/>
    </xf>
    <xf numFmtId="3" fontId="6" fillId="3" borderId="26" xfId="1" applyNumberFormat="1" applyFont="1" applyFill="1" applyBorder="1" applyAlignment="1"/>
    <xf numFmtId="9" fontId="6" fillId="3" borderId="42" xfId="5" applyFont="1" applyFill="1" applyBorder="1" applyAlignment="1"/>
    <xf numFmtId="9" fontId="6" fillId="3" borderId="42" xfId="1" applyNumberFormat="1" applyFont="1" applyFill="1" applyBorder="1" applyAlignment="1"/>
    <xf numFmtId="9" fontId="6" fillId="3" borderId="33" xfId="1" applyNumberFormat="1" applyFont="1" applyFill="1" applyBorder="1" applyAlignment="1"/>
    <xf numFmtId="9" fontId="6" fillId="3" borderId="26" xfId="1" applyNumberFormat="1" applyFont="1" applyFill="1" applyBorder="1" applyAlignment="1"/>
    <xf numFmtId="9" fontId="6" fillId="3" borderId="29" xfId="1" applyNumberFormat="1" applyFont="1" applyFill="1" applyBorder="1" applyAlignment="1"/>
    <xf numFmtId="9" fontId="6" fillId="3" borderId="53" xfId="1" applyNumberFormat="1" applyFont="1" applyFill="1" applyBorder="1" applyAlignment="1"/>
    <xf numFmtId="164" fontId="4" fillId="0" borderId="14" xfId="0" applyNumberFormat="1" applyFont="1" applyBorder="1" applyAlignment="1">
      <alignment horizontal="right"/>
    </xf>
    <xf numFmtId="164" fontId="5" fillId="4" borderId="10" xfId="0" applyNumberFormat="1" applyFont="1" applyFill="1" applyBorder="1" applyAlignment="1">
      <alignment horizontal="right"/>
    </xf>
    <xf numFmtId="164" fontId="4" fillId="0" borderId="32" xfId="0" applyNumberFormat="1" applyFont="1" applyBorder="1" applyAlignment="1">
      <alignment horizontal="right"/>
    </xf>
    <xf numFmtId="164" fontId="5" fillId="4" borderId="24" xfId="0" applyNumberFormat="1" applyFont="1" applyFill="1" applyBorder="1" applyAlignment="1">
      <alignment horizontal="right"/>
    </xf>
    <xf numFmtId="164" fontId="4" fillId="4" borderId="24" xfId="0" applyNumberFormat="1" applyFont="1" applyFill="1" applyBorder="1" applyAlignment="1">
      <alignment horizontal="right"/>
    </xf>
    <xf numFmtId="164" fontId="0" fillId="7" borderId="0" xfId="0" applyNumberFormat="1" applyFill="1" applyBorder="1"/>
    <xf numFmtId="165" fontId="6" fillId="3" borderId="25" xfId="5" applyNumberFormat="1" applyFont="1" applyFill="1" applyBorder="1" applyAlignment="1"/>
    <xf numFmtId="165" fontId="6" fillId="3" borderId="33" xfId="5" applyNumberFormat="1" applyFont="1" applyFill="1" applyBorder="1" applyAlignment="1"/>
    <xf numFmtId="165" fontId="6" fillId="3" borderId="26" xfId="5" applyNumberFormat="1" applyFont="1" applyFill="1" applyBorder="1" applyAlignment="1"/>
    <xf numFmtId="165" fontId="5" fillId="3" borderId="54" xfId="5" applyNumberFormat="1" applyFont="1" applyFill="1" applyBorder="1" applyAlignment="1">
      <alignment horizontal="right"/>
    </xf>
    <xf numFmtId="9" fontId="6" fillId="3" borderId="54" xfId="5" applyNumberFormat="1" applyFont="1" applyFill="1" applyBorder="1" applyAlignment="1"/>
    <xf numFmtId="166" fontId="5" fillId="4" borderId="33" xfId="1" applyNumberFormat="1" applyFont="1" applyFill="1" applyBorder="1" applyAlignment="1">
      <alignment horizontal="right"/>
    </xf>
    <xf numFmtId="166" fontId="5" fillId="4" borderId="29" xfId="1" applyNumberFormat="1" applyFont="1" applyFill="1" applyBorder="1" applyAlignment="1">
      <alignment horizontal="right"/>
    </xf>
    <xf numFmtId="0" fontId="6" fillId="6" borderId="7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6" borderId="25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64" fontId="4" fillId="14" borderId="14" xfId="0" applyNumberFormat="1" applyFont="1" applyFill="1" applyBorder="1" applyAlignment="1">
      <alignment horizontal="right"/>
    </xf>
    <xf numFmtId="164" fontId="4" fillId="14" borderId="32" xfId="0" applyNumberFormat="1" applyFont="1" applyFill="1" applyBorder="1" applyAlignment="1">
      <alignment horizontal="right"/>
    </xf>
    <xf numFmtId="165" fontId="6" fillId="2" borderId="29" xfId="5" applyNumberFormat="1" applyFont="1" applyFill="1" applyBorder="1" applyAlignment="1"/>
    <xf numFmtId="0" fontId="6" fillId="3" borderId="68" xfId="0" applyFont="1" applyFill="1" applyBorder="1" applyAlignment="1"/>
    <xf numFmtId="0" fontId="6" fillId="3" borderId="56" xfId="0" applyFont="1" applyFill="1" applyBorder="1" applyAlignment="1"/>
    <xf numFmtId="0" fontId="6" fillId="3" borderId="16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5" fillId="3" borderId="70" xfId="0" applyFont="1" applyFill="1" applyBorder="1" applyAlignment="1">
      <alignment horizontal="center" textRotation="90" wrapText="1"/>
    </xf>
    <xf numFmtId="0" fontId="4" fillId="3" borderId="25" xfId="0" applyFont="1" applyFill="1" applyBorder="1" applyAlignment="1">
      <alignment horizontal="left" wrapText="1"/>
    </xf>
    <xf numFmtId="0" fontId="1" fillId="3" borderId="29" xfId="0" applyFont="1" applyFill="1" applyBorder="1" applyAlignment="1"/>
    <xf numFmtId="3" fontId="5" fillId="3" borderId="55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/>
    </xf>
    <xf numFmtId="164" fontId="5" fillId="7" borderId="21" xfId="0" applyNumberFormat="1" applyFont="1" applyFill="1" applyBorder="1" applyAlignment="1">
      <alignment horizontal="right"/>
    </xf>
    <xf numFmtId="3" fontId="6" fillId="3" borderId="55" xfId="0" applyNumberFormat="1" applyFont="1" applyFill="1" applyBorder="1" applyAlignment="1"/>
    <xf numFmtId="3" fontId="6" fillId="3" borderId="47" xfId="0" applyNumberFormat="1" applyFont="1" applyFill="1" applyBorder="1" applyAlignment="1">
      <alignment horizontal="left"/>
    </xf>
    <xf numFmtId="3" fontId="1" fillId="3" borderId="72" xfId="0" applyNumberFormat="1" applyFont="1" applyFill="1" applyBorder="1" applyAlignment="1"/>
    <xf numFmtId="3" fontId="6" fillId="3" borderId="73" xfId="0" applyNumberFormat="1" applyFont="1" applyFill="1" applyBorder="1" applyAlignment="1"/>
    <xf numFmtId="3" fontId="6" fillId="3" borderId="51" xfId="0" applyNumberFormat="1" applyFont="1" applyFill="1" applyBorder="1" applyAlignment="1"/>
    <xf numFmtId="3" fontId="5" fillId="3" borderId="49" xfId="0" applyNumberFormat="1" applyFont="1" applyFill="1" applyBorder="1" applyAlignment="1">
      <alignment horizontal="right"/>
    </xf>
    <xf numFmtId="165" fontId="5" fillId="3" borderId="48" xfId="5" applyNumberFormat="1" applyFont="1" applyFill="1" applyBorder="1" applyAlignment="1">
      <alignment horizontal="right"/>
    </xf>
    <xf numFmtId="3" fontId="6" fillId="3" borderId="47" xfId="0" applyNumberFormat="1" applyFont="1" applyFill="1" applyBorder="1" applyAlignment="1"/>
    <xf numFmtId="165" fontId="5" fillId="3" borderId="48" xfId="0" applyNumberFormat="1" applyFont="1" applyFill="1" applyBorder="1" applyAlignment="1">
      <alignment horizontal="right"/>
    </xf>
    <xf numFmtId="3" fontId="6" fillId="3" borderId="49" xfId="0" applyNumberFormat="1" applyFont="1" applyFill="1" applyBorder="1" applyAlignment="1"/>
    <xf numFmtId="0" fontId="1" fillId="3" borderId="16" xfId="0" applyFont="1" applyFill="1" applyBorder="1" applyAlignment="1">
      <alignment horizontal="center" vertical="top"/>
    </xf>
    <xf numFmtId="0" fontId="1" fillId="3" borderId="46" xfId="0" applyFont="1" applyFill="1" applyBorder="1" applyAlignment="1">
      <alignment horizontal="left" vertical="top"/>
    </xf>
    <xf numFmtId="164" fontId="1" fillId="0" borderId="4" xfId="0" applyNumberFormat="1" applyFont="1" applyFill="1" applyBorder="1" applyAlignment="1">
      <alignment horizontal="right" vertical="top"/>
    </xf>
    <xf numFmtId="164" fontId="1" fillId="0" borderId="74" xfId="0" applyNumberFormat="1" applyFont="1" applyFill="1" applyBorder="1" applyAlignment="1">
      <alignment horizontal="right" vertical="top"/>
    </xf>
    <xf numFmtId="164" fontId="1" fillId="0" borderId="75" xfId="0" applyNumberFormat="1" applyFont="1" applyFill="1" applyBorder="1" applyAlignment="1">
      <alignment horizontal="right" vertical="top"/>
    </xf>
    <xf numFmtId="164" fontId="1" fillId="0" borderId="76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right" vertical="top"/>
    </xf>
    <xf numFmtId="164" fontId="1" fillId="0" borderId="77" xfId="0" applyNumberFormat="1" applyFont="1" applyFill="1" applyBorder="1" applyAlignment="1">
      <alignment horizontal="right" vertical="top"/>
    </xf>
    <xf numFmtId="164" fontId="1" fillId="0" borderId="78" xfId="0" applyNumberFormat="1" applyFont="1" applyFill="1" applyBorder="1" applyAlignment="1">
      <alignment horizontal="right" vertical="top"/>
    </xf>
    <xf numFmtId="164" fontId="1" fillId="0" borderId="79" xfId="0" applyNumberFormat="1" applyFont="1" applyFill="1" applyBorder="1" applyAlignment="1">
      <alignment horizontal="right" vertical="top"/>
    </xf>
    <xf numFmtId="0" fontId="1" fillId="3" borderId="25" xfId="0" applyFont="1" applyFill="1" applyBorder="1" applyAlignment="1">
      <alignment horizontal="center" vertical="top"/>
    </xf>
    <xf numFmtId="0" fontId="1" fillId="3" borderId="29" xfId="0" applyFont="1" applyFill="1" applyBorder="1" applyAlignment="1">
      <alignment horizontal="left" vertical="top"/>
    </xf>
    <xf numFmtId="164" fontId="1" fillId="0" borderId="71" xfId="0" applyNumberFormat="1" applyFont="1" applyFill="1" applyBorder="1" applyAlignment="1">
      <alignment horizontal="right" vertical="top"/>
    </xf>
    <xf numFmtId="164" fontId="1" fillId="0" borderId="80" xfId="0" applyNumberFormat="1" applyFont="1" applyFill="1" applyBorder="1" applyAlignment="1">
      <alignment horizontal="right" vertical="top"/>
    </xf>
    <xf numFmtId="164" fontId="1" fillId="0" borderId="81" xfId="0" applyNumberFormat="1" applyFont="1" applyFill="1" applyBorder="1" applyAlignment="1">
      <alignment horizontal="right" vertical="top"/>
    </xf>
    <xf numFmtId="164" fontId="1" fillId="0" borderId="82" xfId="0" applyNumberFormat="1" applyFont="1" applyFill="1" applyBorder="1" applyAlignment="1">
      <alignment horizontal="right" vertical="top"/>
    </xf>
    <xf numFmtId="0" fontId="6" fillId="5" borderId="25" xfId="4" applyFont="1" applyFill="1" applyBorder="1" applyAlignment="1">
      <alignment horizontal="left"/>
    </xf>
    <xf numFmtId="0" fontId="6" fillId="5" borderId="33" xfId="4" applyFont="1" applyFill="1" applyBorder="1" applyAlignment="1">
      <alignment horizontal="left" wrapText="1"/>
    </xf>
    <xf numFmtId="165" fontId="6" fillId="5" borderId="33" xfId="5" applyNumberFormat="1" applyFont="1" applyFill="1" applyBorder="1" applyAlignment="1"/>
    <xf numFmtId="0" fontId="4" fillId="0" borderId="6" xfId="4" applyFont="1" applyFill="1" applyBorder="1" applyAlignment="1">
      <alignment horizontal="center" vertical="top"/>
    </xf>
    <xf numFmtId="9" fontId="6" fillId="5" borderId="29" xfId="5" applyNumberFormat="1" applyFont="1" applyFill="1" applyBorder="1" applyAlignment="1"/>
    <xf numFmtId="0" fontId="6" fillId="6" borderId="19" xfId="0" applyFont="1" applyFill="1" applyBorder="1" applyAlignment="1"/>
    <xf numFmtId="0" fontId="6" fillId="6" borderId="1" xfId="0" applyFont="1" applyFill="1" applyBorder="1" applyAlignment="1"/>
    <xf numFmtId="0" fontId="15" fillId="6" borderId="1" xfId="0" applyFont="1" applyFill="1" applyBorder="1" applyAlignment="1"/>
    <xf numFmtId="0" fontId="6" fillId="6" borderId="38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left"/>
    </xf>
    <xf numFmtId="0" fontId="4" fillId="6" borderId="38" xfId="0" applyFont="1" applyFill="1" applyBorder="1" applyAlignment="1">
      <alignment horizontal="left" wrapText="1"/>
    </xf>
    <xf numFmtId="0" fontId="5" fillId="6" borderId="42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center" wrapText="1"/>
    </xf>
    <xf numFmtId="0" fontId="5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left" vertical="top"/>
    </xf>
    <xf numFmtId="164" fontId="27" fillId="0" borderId="14" xfId="0" applyNumberFormat="1" applyFont="1" applyFill="1" applyBorder="1" applyAlignment="1">
      <alignment horizontal="right" vertical="top"/>
    </xf>
    <xf numFmtId="3" fontId="0" fillId="7" borderId="0" xfId="0" applyNumberFormat="1" applyFill="1" applyBorder="1" applyAlignment="1">
      <alignment horizontal="center"/>
    </xf>
    <xf numFmtId="3" fontId="4" fillId="15" borderId="14" xfId="0" applyNumberFormat="1" applyFont="1" applyFill="1" applyBorder="1" applyAlignment="1">
      <alignment horizontal="right"/>
    </xf>
    <xf numFmtId="3" fontId="4" fillId="15" borderId="32" xfId="0" applyNumberFormat="1" applyFont="1" applyFill="1" applyBorder="1" applyAlignment="1">
      <alignment horizontal="right"/>
    </xf>
    <xf numFmtId="165" fontId="6" fillId="3" borderId="42" xfId="1" applyNumberFormat="1" applyFont="1" applyFill="1" applyBorder="1" applyAlignment="1"/>
    <xf numFmtId="3" fontId="5" fillId="3" borderId="38" xfId="0" applyNumberFormat="1" applyFont="1" applyFill="1" applyBorder="1" applyAlignment="1">
      <alignment horizontal="right"/>
    </xf>
    <xf numFmtId="3" fontId="5" fillId="3" borderId="44" xfId="0" applyNumberFormat="1" applyFont="1" applyFill="1" applyBorder="1" applyAlignment="1">
      <alignment horizontal="right"/>
    </xf>
    <xf numFmtId="3" fontId="5" fillId="3" borderId="42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165" fontId="5" fillId="6" borderId="33" xfId="5" applyNumberFormat="1" applyFont="1" applyFill="1" applyBorder="1" applyAlignment="1">
      <alignment horizontal="right"/>
    </xf>
    <xf numFmtId="165" fontId="5" fillId="6" borderId="33" xfId="1" applyNumberFormat="1" applyFont="1" applyFill="1" applyBorder="1" applyAlignment="1">
      <alignment horizontal="right"/>
    </xf>
    <xf numFmtId="9" fontId="6" fillId="3" borderId="53" xfId="5" applyFont="1" applyFill="1" applyBorder="1" applyAlignment="1"/>
    <xf numFmtId="165" fontId="5" fillId="6" borderId="29" xfId="1" applyNumberFormat="1" applyFont="1" applyFill="1" applyBorder="1" applyAlignment="1">
      <alignment horizontal="right"/>
    </xf>
    <xf numFmtId="0" fontId="6" fillId="9" borderId="0" xfId="0" applyFont="1" applyFill="1" applyAlignment="1"/>
    <xf numFmtId="0" fontId="4" fillId="5" borderId="7" xfId="0" quotePrefix="1" applyFont="1" applyFill="1" applyBorder="1" applyAlignment="1">
      <alignment horizontal="center" wrapText="1"/>
    </xf>
    <xf numFmtId="0" fontId="1" fillId="7" borderId="0" xfId="0" applyFont="1" applyFill="1" applyBorder="1"/>
    <xf numFmtId="165" fontId="5" fillId="3" borderId="10" xfId="5" applyNumberFormat="1" applyFont="1" applyFill="1" applyBorder="1" applyAlignment="1">
      <alignment horizontal="right"/>
    </xf>
    <xf numFmtId="49" fontId="6" fillId="3" borderId="30" xfId="0" quotePrefix="1" applyNumberFormat="1" applyFont="1" applyFill="1" applyBorder="1" applyAlignment="1">
      <alignment horizontal="right"/>
    </xf>
    <xf numFmtId="49" fontId="6" fillId="3" borderId="46" xfId="0" quotePrefix="1" applyNumberFormat="1" applyFont="1" applyFill="1" applyBorder="1" applyAlignment="1">
      <alignment horizontal="right"/>
    </xf>
    <xf numFmtId="3" fontId="5" fillId="3" borderId="14" xfId="0" applyNumberFormat="1" applyFont="1" applyFill="1" applyBorder="1" applyAlignment="1">
      <alignment horizontal="right"/>
    </xf>
    <xf numFmtId="0" fontId="6" fillId="3" borderId="44" xfId="0" applyFont="1" applyFill="1" applyBorder="1" applyAlignment="1"/>
    <xf numFmtId="0" fontId="6" fillId="3" borderId="24" xfId="0" applyFont="1" applyFill="1" applyBorder="1" applyAlignment="1"/>
    <xf numFmtId="3" fontId="4" fillId="0" borderId="11" xfId="0" applyNumberFormat="1" applyFont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165" fontId="5" fillId="3" borderId="12" xfId="5" applyNumberFormat="1" applyFont="1" applyFill="1" applyBorder="1" applyAlignment="1">
      <alignment horizontal="right"/>
    </xf>
    <xf numFmtId="0" fontId="5" fillId="3" borderId="47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/>
    </xf>
    <xf numFmtId="3" fontId="5" fillId="3" borderId="32" xfId="0" applyNumberFormat="1" applyFont="1" applyFill="1" applyBorder="1" applyAlignment="1">
      <alignment horizontal="right"/>
    </xf>
    <xf numFmtId="3" fontId="5" fillId="3" borderId="24" xfId="0" applyNumberFormat="1" applyFont="1" applyFill="1" applyBorder="1" applyAlignment="1">
      <alignment horizontal="right"/>
    </xf>
    <xf numFmtId="0" fontId="6" fillId="3" borderId="83" xfId="0" applyFont="1" applyFill="1" applyBorder="1" applyAlignment="1"/>
    <xf numFmtId="0" fontId="4" fillId="3" borderId="72" xfId="0" applyFont="1" applyFill="1" applyBorder="1" applyAlignment="1">
      <alignment horizontal="left"/>
    </xf>
    <xf numFmtId="3" fontId="5" fillId="3" borderId="50" xfId="0" applyNumberFormat="1" applyFont="1" applyFill="1" applyBorder="1" applyAlignment="1">
      <alignment horizontal="right"/>
    </xf>
    <xf numFmtId="3" fontId="5" fillId="3" borderId="72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left"/>
    </xf>
    <xf numFmtId="0" fontId="5" fillId="3" borderId="41" xfId="0" applyFont="1" applyFill="1" applyBorder="1" applyAlignment="1">
      <alignment horizontal="left" wrapText="1"/>
    </xf>
    <xf numFmtId="0" fontId="6" fillId="3" borderId="64" xfId="0" applyFont="1" applyFill="1" applyBorder="1" applyAlignment="1"/>
    <xf numFmtId="0" fontId="5" fillId="3" borderId="47" xfId="0" applyFont="1" applyFill="1" applyBorder="1" applyAlignment="1">
      <alignment horizontal="left" wrapText="1"/>
    </xf>
    <xf numFmtId="0" fontId="6" fillId="3" borderId="72" xfId="0" applyFont="1" applyFill="1" applyBorder="1" applyAlignment="1"/>
    <xf numFmtId="165" fontId="5" fillId="3" borderId="63" xfId="5" applyNumberFormat="1" applyFont="1" applyFill="1" applyBorder="1" applyAlignment="1">
      <alignment horizontal="right"/>
    </xf>
    <xf numFmtId="165" fontId="5" fillId="3" borderId="63" xfId="0" applyNumberFormat="1" applyFont="1" applyFill="1" applyBorder="1" applyAlignment="1">
      <alignment horizontal="right"/>
    </xf>
    <xf numFmtId="165" fontId="5" fillId="3" borderId="64" xfId="0" applyNumberFormat="1" applyFont="1" applyFill="1" applyBorder="1" applyAlignment="1">
      <alignment horizontal="right"/>
    </xf>
    <xf numFmtId="165" fontId="5" fillId="3" borderId="24" xfId="5" applyNumberFormat="1" applyFont="1" applyFill="1" applyBorder="1" applyAlignment="1">
      <alignment horizontal="right"/>
    </xf>
    <xf numFmtId="165" fontId="5" fillId="3" borderId="72" xfId="0" applyNumberFormat="1" applyFont="1" applyFill="1" applyBorder="1" applyAlignment="1">
      <alignment horizontal="right"/>
    </xf>
    <xf numFmtId="49" fontId="6" fillId="3" borderId="38" xfId="0" applyNumberFormat="1" applyFont="1" applyFill="1" applyBorder="1" applyAlignment="1">
      <alignment horizontal="center"/>
    </xf>
    <xf numFmtId="0" fontId="1" fillId="7" borderId="0" xfId="0" applyFont="1" applyFill="1"/>
    <xf numFmtId="0" fontId="6" fillId="3" borderId="14" xfId="0" applyFont="1" applyFill="1" applyBorder="1" applyAlignment="1"/>
    <xf numFmtId="3" fontId="6" fillId="0" borderId="14" xfId="0" applyNumberFormat="1" applyFont="1" applyBorder="1" applyAlignment="1">
      <alignment horizontal="center"/>
    </xf>
    <xf numFmtId="165" fontId="6" fillId="3" borderId="14" xfId="5" applyNumberFormat="1" applyFont="1" applyFill="1" applyBorder="1" applyAlignment="1"/>
    <xf numFmtId="167" fontId="6" fillId="7" borderId="14" xfId="0" applyNumberFormat="1" applyFont="1" applyFill="1" applyBorder="1" applyAlignment="1">
      <alignment horizontal="center"/>
    </xf>
    <xf numFmtId="0" fontId="27" fillId="0" borderId="14" xfId="0" applyFont="1" applyBorder="1" applyAlignment="1">
      <alignment horizontal="left" vertical="top"/>
    </xf>
    <xf numFmtId="164" fontId="27" fillId="0" borderId="14" xfId="0" applyNumberFormat="1" applyFont="1" applyBorder="1" applyAlignment="1">
      <alignment horizontal="right" vertical="top"/>
    </xf>
    <xf numFmtId="0" fontId="27" fillId="0" borderId="14" xfId="0" applyFont="1" applyBorder="1"/>
    <xf numFmtId="164" fontId="1" fillId="0" borderId="10" xfId="0" applyNumberFormat="1" applyFont="1" applyBorder="1" applyAlignment="1">
      <alignment horizontal="right" vertical="top"/>
    </xf>
    <xf numFmtId="0" fontId="5" fillId="3" borderId="4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center" vertical="top"/>
    </xf>
    <xf numFmtId="164" fontId="5" fillId="0" borderId="29" xfId="0" applyNumberFormat="1" applyFont="1" applyBorder="1" applyAlignment="1">
      <alignment horizontal="right" vertical="top"/>
    </xf>
    <xf numFmtId="0" fontId="23" fillId="3" borderId="14" xfId="0" applyFont="1" applyFill="1" applyBorder="1" applyAlignment="1">
      <alignment horizontal="left"/>
    </xf>
    <xf numFmtId="3" fontId="23" fillId="3" borderId="14" xfId="0" applyNumberFormat="1" applyFont="1" applyFill="1" applyBorder="1" applyAlignment="1">
      <alignment horizontal="left"/>
    </xf>
    <xf numFmtId="165" fontId="23" fillId="3" borderId="14" xfId="5" applyNumberFormat="1" applyFont="1" applyFill="1" applyBorder="1" applyAlignment="1">
      <alignment horizontal="left"/>
    </xf>
    <xf numFmtId="0" fontId="23" fillId="3" borderId="16" xfId="0" applyFont="1" applyFill="1" applyBorder="1" applyAlignment="1">
      <alignment horizontal="left"/>
    </xf>
    <xf numFmtId="0" fontId="23" fillId="3" borderId="35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left"/>
    </xf>
    <xf numFmtId="3" fontId="23" fillId="3" borderId="7" xfId="0" applyNumberFormat="1" applyFont="1" applyFill="1" applyBorder="1" applyAlignment="1">
      <alignment horizontal="left"/>
    </xf>
    <xf numFmtId="165" fontId="23" fillId="3" borderId="7" xfId="5" applyNumberFormat="1" applyFont="1" applyFill="1" applyBorder="1" applyAlignment="1">
      <alignment horizontal="left"/>
    </xf>
    <xf numFmtId="0" fontId="23" fillId="3" borderId="25" xfId="0" applyFont="1" applyFill="1" applyBorder="1" applyAlignment="1">
      <alignment horizontal="left"/>
    </xf>
    <xf numFmtId="0" fontId="23" fillId="3" borderId="33" xfId="0" applyFont="1" applyFill="1" applyBorder="1" applyAlignment="1">
      <alignment horizontal="left"/>
    </xf>
    <xf numFmtId="9" fontId="1" fillId="7" borderId="14" xfId="5" applyNumberFormat="1" applyFill="1" applyBorder="1" applyAlignment="1">
      <alignment horizontal="center"/>
    </xf>
    <xf numFmtId="0" fontId="32" fillId="12" borderId="0" xfId="7" applyFont="1" applyFill="1" applyAlignment="1">
      <alignment vertical="center"/>
    </xf>
    <xf numFmtId="0" fontId="27" fillId="12" borderId="0" xfId="7" applyFont="1" applyFill="1"/>
    <xf numFmtId="0" fontId="1" fillId="12" borderId="0" xfId="7" applyFill="1"/>
    <xf numFmtId="0" fontId="27" fillId="12" borderId="84" xfId="7" applyFont="1" applyFill="1" applyBorder="1"/>
    <xf numFmtId="0" fontId="27" fillId="12" borderId="85" xfId="7" applyFont="1" applyFill="1" applyBorder="1"/>
    <xf numFmtId="0" fontId="27" fillId="12" borderId="86" xfId="7" applyFont="1" applyFill="1" applyBorder="1"/>
    <xf numFmtId="0" fontId="27" fillId="12" borderId="86" xfId="7" applyFont="1" applyFill="1" applyBorder="1" applyAlignment="1">
      <alignment horizontal="center"/>
    </xf>
    <xf numFmtId="0" fontId="27" fillId="12" borderId="87" xfId="7" applyFont="1" applyFill="1" applyBorder="1" applyAlignment="1">
      <alignment horizontal="center"/>
    </xf>
    <xf numFmtId="0" fontId="27" fillId="12" borderId="88" xfId="7" applyFont="1" applyFill="1" applyBorder="1"/>
    <xf numFmtId="0" fontId="27" fillId="12" borderId="89" xfId="7" applyFont="1" applyFill="1" applyBorder="1" applyAlignment="1">
      <alignment horizontal="left" vertical="top"/>
    </xf>
    <xf numFmtId="164" fontId="27" fillId="12" borderId="89" xfId="7" applyNumberFormat="1" applyFont="1" applyFill="1" applyBorder="1" applyAlignment="1">
      <alignment horizontal="right" vertical="top"/>
    </xf>
    <xf numFmtId="164" fontId="27" fillId="12" borderId="90" xfId="7" applyNumberFormat="1" applyFont="1" applyFill="1" applyBorder="1" applyAlignment="1">
      <alignment horizontal="right" vertical="top"/>
    </xf>
    <xf numFmtId="164" fontId="27" fillId="12" borderId="91" xfId="7" applyNumberFormat="1" applyFont="1" applyFill="1" applyBorder="1" applyAlignment="1">
      <alignment horizontal="right" vertical="top"/>
    </xf>
    <xf numFmtId="0" fontId="27" fillId="12" borderId="92" xfId="7" applyFont="1" applyFill="1" applyBorder="1" applyAlignment="1">
      <alignment vertical="top"/>
    </xf>
    <xf numFmtId="164" fontId="27" fillId="12" borderId="92" xfId="7" applyNumberFormat="1" applyFont="1" applyFill="1" applyBorder="1" applyAlignment="1">
      <alignment horizontal="right" vertical="top"/>
    </xf>
    <xf numFmtId="164" fontId="27" fillId="12" borderId="93" xfId="7" applyNumberFormat="1" applyFont="1" applyFill="1" applyBorder="1" applyAlignment="1">
      <alignment horizontal="right" vertical="top"/>
    </xf>
    <xf numFmtId="164" fontId="27" fillId="12" borderId="94" xfId="7" applyNumberFormat="1" applyFont="1" applyFill="1" applyBorder="1" applyAlignment="1">
      <alignment horizontal="right" vertical="top"/>
    </xf>
    <xf numFmtId="0" fontId="33" fillId="9" borderId="0" xfId="0" applyFont="1" applyFill="1" applyBorder="1" applyAlignment="1"/>
    <xf numFmtId="0" fontId="4" fillId="3" borderId="13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left"/>
    </xf>
    <xf numFmtId="0" fontId="6" fillId="3" borderId="47" xfId="0" applyFont="1" applyFill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center" vertical="center"/>
    </xf>
    <xf numFmtId="0" fontId="4" fillId="0" borderId="22" xfId="0" applyFont="1" applyFill="1" applyBorder="1" applyAlignment="1"/>
    <xf numFmtId="0" fontId="4" fillId="0" borderId="36" xfId="0" applyFont="1" applyFill="1" applyBorder="1" applyAlignment="1"/>
    <xf numFmtId="0" fontId="4" fillId="0" borderId="23" xfId="0" applyFont="1" applyFill="1" applyBorder="1" applyAlignment="1"/>
    <xf numFmtId="0" fontId="6" fillId="3" borderId="17" xfId="0" applyFont="1" applyFill="1" applyBorder="1" applyAlignment="1"/>
    <xf numFmtId="0" fontId="6" fillId="3" borderId="73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textRotation="90"/>
    </xf>
    <xf numFmtId="0" fontId="6" fillId="12" borderId="56" xfId="0" applyFont="1" applyFill="1" applyBorder="1" applyAlignment="1">
      <alignment horizontal="left" indent="1"/>
    </xf>
    <xf numFmtId="0" fontId="6" fillId="3" borderId="1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wrapText="1"/>
    </xf>
    <xf numFmtId="0" fontId="6" fillId="2" borderId="6" xfId="4" applyFont="1" applyFill="1" applyBorder="1" applyAlignment="1">
      <alignment horizontal="center"/>
    </xf>
    <xf numFmtId="0" fontId="6" fillId="5" borderId="36" xfId="4" applyFont="1" applyFill="1" applyBorder="1" applyAlignment="1">
      <alignment horizontal="center"/>
    </xf>
    <xf numFmtId="0" fontId="6" fillId="5" borderId="1" xfId="4" applyFont="1" applyFill="1" applyBorder="1" applyAlignment="1">
      <alignment horizontal="center"/>
    </xf>
    <xf numFmtId="0" fontId="6" fillId="5" borderId="6" xfId="4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 textRotation="90"/>
    </xf>
    <xf numFmtId="0" fontId="6" fillId="3" borderId="3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167" fontId="1" fillId="0" borderId="36" xfId="0" applyNumberFormat="1" applyFont="1" applyBorder="1" applyAlignment="1">
      <alignment horizontal="center"/>
    </xf>
    <xf numFmtId="167" fontId="1" fillId="0" borderId="38" xfId="0" applyNumberFormat="1" applyFont="1" applyBorder="1" applyAlignment="1">
      <alignment horizontal="center"/>
    </xf>
    <xf numFmtId="165" fontId="1" fillId="7" borderId="36" xfId="5" applyNumberFormat="1" applyFill="1" applyBorder="1" applyAlignment="1">
      <alignment horizontal="center"/>
    </xf>
    <xf numFmtId="165" fontId="1" fillId="7" borderId="38" xfId="5" applyNumberFormat="1" applyFill="1" applyBorder="1" applyAlignment="1">
      <alignment horizontal="center"/>
    </xf>
    <xf numFmtId="3" fontId="1" fillId="0" borderId="36" xfId="0" applyNumberFormat="1" applyFont="1" applyBorder="1" applyAlignment="1">
      <alignment horizontal="center"/>
    </xf>
    <xf numFmtId="3" fontId="1" fillId="0" borderId="38" xfId="0" applyNumberFormat="1" applyFont="1" applyBorder="1" applyAlignment="1">
      <alignment horizontal="center"/>
    </xf>
    <xf numFmtId="165" fontId="6" fillId="3" borderId="36" xfId="5" applyNumberFormat="1" applyFont="1" applyFill="1" applyBorder="1" applyAlignment="1">
      <alignment horizontal="center"/>
    </xf>
    <xf numFmtId="165" fontId="6" fillId="3" borderId="1" xfId="5" applyNumberFormat="1" applyFont="1" applyFill="1" applyBorder="1" applyAlignment="1">
      <alignment horizontal="center"/>
    </xf>
    <xf numFmtId="165" fontId="6" fillId="3" borderId="38" xfId="5" applyNumberFormat="1" applyFont="1" applyFill="1" applyBorder="1" applyAlignment="1">
      <alignment horizontal="center"/>
    </xf>
    <xf numFmtId="0" fontId="31" fillId="3" borderId="36" xfId="0" applyFont="1" applyFill="1" applyBorder="1" applyAlignment="1">
      <alignment horizontal="center" vertical="center" wrapText="1"/>
    </xf>
    <xf numFmtId="0" fontId="31" fillId="3" borderId="38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165" fontId="1" fillId="0" borderId="36" xfId="5" applyNumberFormat="1" applyBorder="1" applyAlignment="1">
      <alignment horizontal="center"/>
    </xf>
    <xf numFmtId="165" fontId="1" fillId="0" borderId="38" xfId="5" applyNumberFormat="1" applyBorder="1" applyAlignment="1">
      <alignment horizontal="center"/>
    </xf>
    <xf numFmtId="168" fontId="1" fillId="0" borderId="36" xfId="5" applyNumberFormat="1" applyBorder="1" applyAlignment="1">
      <alignment horizontal="center"/>
    </xf>
    <xf numFmtId="168" fontId="1" fillId="0" borderId="38" xfId="5" applyNumberFormat="1" applyBorder="1" applyAlignment="1">
      <alignment horizontal="center"/>
    </xf>
    <xf numFmtId="49" fontId="6" fillId="3" borderId="36" xfId="0" applyNumberFormat="1" applyFont="1" applyFill="1" applyBorder="1" applyAlignment="1">
      <alignment horizontal="center"/>
    </xf>
    <xf numFmtId="0" fontId="24" fillId="10" borderId="36" xfId="0" applyFont="1" applyFill="1" applyBorder="1" applyAlignment="1">
      <alignment horizontal="center"/>
    </xf>
    <xf numFmtId="0" fontId="24" fillId="10" borderId="1" xfId="0" applyFont="1" applyFill="1" applyBorder="1" applyAlignment="1">
      <alignment horizontal="center"/>
    </xf>
    <xf numFmtId="0" fontId="24" fillId="10" borderId="38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9" fontId="1" fillId="5" borderId="36" xfId="5" applyNumberFormat="1" applyFont="1" applyFill="1" applyBorder="1" applyAlignment="1">
      <alignment horizontal="center"/>
    </xf>
    <xf numFmtId="9" fontId="1" fillId="5" borderId="1" xfId="5" applyNumberFormat="1" applyFont="1" applyFill="1" applyBorder="1" applyAlignment="1">
      <alignment horizontal="center"/>
    </xf>
    <xf numFmtId="9" fontId="1" fillId="5" borderId="38" xfId="5" applyNumberFormat="1" applyFont="1" applyFill="1" applyBorder="1" applyAlignment="1">
      <alignment horizontal="center"/>
    </xf>
    <xf numFmtId="0" fontId="24" fillId="5" borderId="36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24" fillId="5" borderId="38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24" fillId="4" borderId="36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4" fillId="4" borderId="38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38" xfId="0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 wrapText="1"/>
    </xf>
    <xf numFmtId="0" fontId="6" fillId="13" borderId="3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6" fillId="7" borderId="14" xfId="0" applyNumberFormat="1" applyFont="1" applyFill="1" applyBorder="1" applyAlignment="1">
      <alignment horizontal="center"/>
    </xf>
    <xf numFmtId="0" fontId="23" fillId="6" borderId="36" xfId="0" applyFont="1" applyFill="1" applyBorder="1" applyAlignment="1">
      <alignment horizontal="center"/>
    </xf>
    <xf numFmtId="0" fontId="23" fillId="6" borderId="38" xfId="0" applyFont="1" applyFill="1" applyBorder="1" applyAlignment="1">
      <alignment horizontal="center"/>
    </xf>
    <xf numFmtId="0" fontId="6" fillId="12" borderId="56" xfId="0" applyFont="1" applyFill="1" applyBorder="1" applyAlignment="1">
      <alignment horizontal="left" indent="1"/>
    </xf>
    <xf numFmtId="0" fontId="6" fillId="12" borderId="22" xfId="0" applyFont="1" applyFill="1" applyBorder="1" applyAlignment="1">
      <alignment horizontal="left" indent="1"/>
    </xf>
    <xf numFmtId="0" fontId="6" fillId="12" borderId="23" xfId="0" applyFont="1" applyFill="1" applyBorder="1" applyAlignment="1">
      <alignment horizontal="left"/>
    </xf>
    <xf numFmtId="165" fontId="24" fillId="6" borderId="36" xfId="5" applyNumberFormat="1" applyFont="1" applyFill="1" applyBorder="1" applyAlignment="1">
      <alignment horizontal="center"/>
    </xf>
    <xf numFmtId="165" fontId="24" fillId="6" borderId="38" xfId="5" applyNumberFormat="1" applyFont="1" applyFill="1" applyBorder="1" applyAlignment="1">
      <alignment horizontal="center"/>
    </xf>
    <xf numFmtId="0" fontId="28" fillId="7" borderId="14" xfId="0" applyFont="1" applyFill="1" applyBorder="1" applyAlignment="1">
      <alignment horizontal="center" vertical="center" readingOrder="1"/>
    </xf>
    <xf numFmtId="0" fontId="6" fillId="7" borderId="1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8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6" fillId="3" borderId="69" xfId="0" applyFont="1" applyFill="1" applyBorder="1" applyAlignment="1">
      <alignment horizontal="center"/>
    </xf>
    <xf numFmtId="0" fontId="6" fillId="3" borderId="65" xfId="0" applyFont="1" applyFill="1" applyBorder="1" applyAlignment="1">
      <alignment horizontal="center"/>
    </xf>
    <xf numFmtId="0" fontId="6" fillId="3" borderId="6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/>
    </xf>
    <xf numFmtId="0" fontId="6" fillId="4" borderId="6" xfId="4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36" xfId="4" applyFont="1" applyFill="1" applyBorder="1" applyAlignment="1">
      <alignment horizontal="center"/>
    </xf>
    <xf numFmtId="0" fontId="6" fillId="2" borderId="1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6" fillId="2" borderId="38" xfId="4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5" borderId="36" xfId="4" applyFont="1" applyFill="1" applyBorder="1" applyAlignment="1">
      <alignment horizontal="center"/>
    </xf>
    <xf numFmtId="0" fontId="6" fillId="5" borderId="1" xfId="4" applyFont="1" applyFill="1" applyBorder="1" applyAlignment="1">
      <alignment horizontal="center"/>
    </xf>
    <xf numFmtId="0" fontId="6" fillId="5" borderId="6" xfId="4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 vertical="center"/>
    </xf>
    <xf numFmtId="0" fontId="1" fillId="9" borderId="0" xfId="0" applyFont="1" applyFill="1" applyAlignment="1"/>
    <xf numFmtId="0" fontId="6" fillId="6" borderId="36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8" xfId="0" applyFont="1" applyFill="1" applyBorder="1" applyAlignment="1">
      <alignment horizontal="left"/>
    </xf>
    <xf numFmtId="0" fontId="6" fillId="12" borderId="36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6" fillId="12" borderId="38" xfId="0" applyFont="1" applyFill="1" applyBorder="1" applyAlignment="1">
      <alignment horizontal="left"/>
    </xf>
    <xf numFmtId="166" fontId="6" fillId="7" borderId="36" xfId="1" applyNumberFormat="1" applyFont="1" applyFill="1" applyBorder="1"/>
    <xf numFmtId="9" fontId="1" fillId="7" borderId="38" xfId="5" applyFont="1" applyFill="1" applyBorder="1"/>
    <xf numFmtId="0" fontId="6" fillId="12" borderId="20" xfId="0" applyFont="1" applyFill="1" applyBorder="1" applyAlignment="1">
      <alignment horizontal="left"/>
    </xf>
    <xf numFmtId="0" fontId="6" fillId="12" borderId="44" xfId="0" applyFont="1" applyFill="1" applyBorder="1" applyAlignment="1">
      <alignment horizontal="left"/>
    </xf>
    <xf numFmtId="166" fontId="1" fillId="7" borderId="23" xfId="1" applyNumberFormat="1" applyFont="1" applyFill="1" applyBorder="1"/>
    <xf numFmtId="9" fontId="1" fillId="7" borderId="44" xfId="5" applyFont="1" applyFill="1" applyBorder="1"/>
    <xf numFmtId="0" fontId="6" fillId="12" borderId="0" xfId="0" applyFont="1" applyFill="1" applyBorder="1" applyAlignment="1">
      <alignment horizontal="left" indent="1"/>
    </xf>
    <xf numFmtId="0" fontId="6" fillId="12" borderId="57" xfId="0" applyFont="1" applyFill="1" applyBorder="1" applyAlignment="1">
      <alignment horizontal="left" indent="1"/>
    </xf>
    <xf numFmtId="166" fontId="6" fillId="7" borderId="56" xfId="1" applyNumberFormat="1" applyFont="1" applyFill="1" applyBorder="1"/>
    <xf numFmtId="165" fontId="1" fillId="7" borderId="57" xfId="5" applyNumberFormat="1" applyFont="1" applyFill="1" applyBorder="1"/>
    <xf numFmtId="0" fontId="6" fillId="12" borderId="0" xfId="0" applyFont="1" applyFill="1" applyBorder="1" applyAlignment="1">
      <alignment horizontal="left" indent="1"/>
    </xf>
    <xf numFmtId="0" fontId="6" fillId="12" borderId="57" xfId="0" applyFont="1" applyFill="1" applyBorder="1" applyAlignment="1">
      <alignment horizontal="left" indent="1"/>
    </xf>
    <xf numFmtId="10" fontId="1" fillId="7" borderId="57" xfId="5" applyNumberFormat="1" applyFont="1" applyFill="1" applyBorder="1"/>
    <xf numFmtId="0" fontId="6" fillId="12" borderId="28" xfId="0" applyFont="1" applyFill="1" applyBorder="1" applyAlignment="1">
      <alignment horizontal="left" indent="1"/>
    </xf>
    <xf numFmtId="0" fontId="6" fillId="12" borderId="34" xfId="0" applyFont="1" applyFill="1" applyBorder="1" applyAlignment="1">
      <alignment horizontal="left" indent="1"/>
    </xf>
    <xf numFmtId="166" fontId="6" fillId="7" borderId="22" xfId="1" applyNumberFormat="1" applyFont="1" applyFill="1" applyBorder="1"/>
    <xf numFmtId="165" fontId="1" fillId="7" borderId="34" xfId="5" applyNumberFormat="1" applyFont="1" applyFill="1" applyBorder="1"/>
    <xf numFmtId="165" fontId="1" fillId="7" borderId="38" xfId="5" applyNumberFormat="1" applyFont="1" applyFill="1" applyBorder="1"/>
    <xf numFmtId="166" fontId="6" fillId="7" borderId="23" xfId="1" applyNumberFormat="1" applyFont="1" applyFill="1" applyBorder="1"/>
    <xf numFmtId="165" fontId="1" fillId="7" borderId="44" xfId="5" applyNumberFormat="1" applyFont="1" applyFill="1" applyBorder="1"/>
    <xf numFmtId="0" fontId="6" fillId="12" borderId="22" xfId="0" applyFont="1" applyFill="1" applyBorder="1" applyAlignment="1">
      <alignment horizontal="left"/>
    </xf>
    <xf numFmtId="0" fontId="6" fillId="12" borderId="28" xfId="0" applyFont="1" applyFill="1" applyBorder="1" applyAlignment="1">
      <alignment horizontal="left"/>
    </xf>
    <xf numFmtId="0" fontId="6" fillId="12" borderId="34" xfId="0" applyFont="1" applyFill="1" applyBorder="1" applyAlignment="1">
      <alignment horizontal="left"/>
    </xf>
    <xf numFmtId="0" fontId="6" fillId="12" borderId="36" xfId="0" applyFont="1" applyFill="1" applyBorder="1" applyAlignment="1">
      <alignment horizontal="left" wrapText="1"/>
    </xf>
    <xf numFmtId="0" fontId="6" fillId="12" borderId="1" xfId="0" applyFont="1" applyFill="1" applyBorder="1" applyAlignment="1">
      <alignment horizontal="left" wrapText="1"/>
    </xf>
    <xf numFmtId="0" fontId="6" fillId="12" borderId="38" xfId="0" applyFont="1" applyFill="1" applyBorder="1" applyAlignment="1">
      <alignment horizontal="left" wrapText="1"/>
    </xf>
    <xf numFmtId="1" fontId="6" fillId="7" borderId="36" xfId="1" applyNumberFormat="1" applyFont="1" applyFill="1" applyBorder="1" applyAlignment="1">
      <alignment horizontal="center"/>
    </xf>
    <xf numFmtId="1" fontId="6" fillId="7" borderId="38" xfId="1" applyNumberFormat="1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13" borderId="38" xfId="0" applyFont="1" applyFill="1" applyBorder="1" applyAlignment="1">
      <alignment horizontal="center"/>
    </xf>
    <xf numFmtId="3" fontId="6" fillId="7" borderId="36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3" fontId="6" fillId="7" borderId="38" xfId="0" applyNumberFormat="1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center"/>
    </xf>
    <xf numFmtId="49" fontId="6" fillId="3" borderId="38" xfId="0" applyNumberFormat="1" applyFont="1" applyFill="1" applyBorder="1" applyAlignment="1">
      <alignment horizontal="center"/>
    </xf>
    <xf numFmtId="3" fontId="6" fillId="3" borderId="36" xfId="0" applyNumberFormat="1" applyFont="1" applyFill="1" applyBorder="1" applyAlignment="1">
      <alignment horizontal="center"/>
    </xf>
    <xf numFmtId="3" fontId="6" fillId="3" borderId="38" xfId="0" applyNumberFormat="1" applyFont="1" applyFill="1" applyBorder="1" applyAlignment="1">
      <alignment horizontal="center"/>
    </xf>
    <xf numFmtId="165" fontId="1" fillId="7" borderId="14" xfId="5" applyNumberFormat="1" applyFont="1" applyFill="1" applyBorder="1" applyAlignment="1">
      <alignment horizontal="center"/>
    </xf>
    <xf numFmtId="9" fontId="1" fillId="3" borderId="36" xfId="5" applyNumberFormat="1" applyFont="1" applyFill="1" applyBorder="1" applyAlignment="1">
      <alignment horizontal="center"/>
    </xf>
    <xf numFmtId="9" fontId="1" fillId="3" borderId="38" xfId="5" applyNumberFormat="1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horizontal="center" vertical="center"/>
    </xf>
    <xf numFmtId="3" fontId="6" fillId="7" borderId="0" xfId="0" applyNumberFormat="1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horizontal="center"/>
    </xf>
    <xf numFmtId="3" fontId="6" fillId="7" borderId="0" xfId="0" applyNumberFormat="1" applyFont="1" applyFill="1" applyBorder="1"/>
    <xf numFmtId="9" fontId="1" fillId="3" borderId="14" xfId="5" applyNumberFormat="1" applyFont="1" applyFill="1" applyBorder="1" applyAlignment="1">
      <alignment horizontal="center"/>
    </xf>
    <xf numFmtId="3" fontId="1" fillId="7" borderId="0" xfId="0" applyNumberFormat="1" applyFont="1" applyFill="1" applyBorder="1"/>
    <xf numFmtId="0" fontId="1" fillId="7" borderId="0" xfId="0" applyFont="1" applyFill="1" applyAlignment="1"/>
    <xf numFmtId="0" fontId="1" fillId="9" borderId="0" xfId="0" applyFont="1" applyFill="1"/>
    <xf numFmtId="0" fontId="6" fillId="3" borderId="38" xfId="0" applyFont="1" applyFill="1" applyBorder="1" applyAlignment="1"/>
    <xf numFmtId="3" fontId="1" fillId="7" borderId="14" xfId="0" applyNumberFormat="1" applyFont="1" applyFill="1" applyBorder="1"/>
    <xf numFmtId="165" fontId="1" fillId="7" borderId="14" xfId="5" applyNumberFormat="1" applyFont="1" applyFill="1" applyBorder="1"/>
    <xf numFmtId="3" fontId="1" fillId="0" borderId="14" xfId="0" applyNumberFormat="1" applyFont="1" applyFill="1" applyBorder="1"/>
    <xf numFmtId="165" fontId="1" fillId="9" borderId="0" xfId="0" applyNumberFormat="1" applyFont="1" applyFill="1" applyAlignment="1"/>
    <xf numFmtId="0" fontId="1" fillId="3" borderId="38" xfId="0" applyFont="1" applyFill="1" applyBorder="1" applyAlignment="1"/>
    <xf numFmtId="3" fontId="6" fillId="7" borderId="14" xfId="0" applyNumberFormat="1" applyFont="1" applyFill="1" applyBorder="1" applyAlignment="1">
      <alignment horizontal="right"/>
    </xf>
    <xf numFmtId="0" fontId="1" fillId="7" borderId="56" xfId="0" applyFont="1" applyFill="1" applyBorder="1" applyAlignment="1"/>
    <xf numFmtId="0" fontId="1" fillId="7" borderId="57" xfId="0" applyFont="1" applyFill="1" applyBorder="1" applyAlignment="1"/>
    <xf numFmtId="10" fontId="1" fillId="7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/>
    <xf numFmtId="9" fontId="1" fillId="3" borderId="14" xfId="5" applyNumberFormat="1" applyFont="1" applyFill="1" applyBorder="1"/>
    <xf numFmtId="0" fontId="1" fillId="7" borderId="0" xfId="0" applyFont="1" applyFill="1" applyBorder="1" applyAlignment="1"/>
    <xf numFmtId="165" fontId="1" fillId="7" borderId="0" xfId="5" applyNumberFormat="1" applyFont="1" applyFill="1" applyBorder="1"/>
    <xf numFmtId="3" fontId="6" fillId="7" borderId="0" xfId="0" applyNumberFormat="1" applyFont="1" applyFill="1" applyBorder="1" applyAlignment="1">
      <alignment horizontal="right"/>
    </xf>
    <xf numFmtId="165" fontId="1" fillId="7" borderId="0" xfId="5" applyNumberFormat="1" applyFont="1" applyFill="1" applyBorder="1" applyAlignment="1">
      <alignment horizontal="right"/>
    </xf>
    <xf numFmtId="0" fontId="1" fillId="7" borderId="28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3" fontId="1" fillId="7" borderId="36" xfId="0" applyNumberFormat="1" applyFont="1" applyFill="1" applyBorder="1" applyAlignment="1">
      <alignment horizontal="center"/>
    </xf>
    <xf numFmtId="3" fontId="1" fillId="7" borderId="38" xfId="0" applyNumberFormat="1" applyFont="1" applyFill="1" applyBorder="1" applyAlignment="1">
      <alignment horizontal="center"/>
    </xf>
    <xf numFmtId="3" fontId="6" fillId="3" borderId="38" xfId="0" applyNumberFormat="1" applyFont="1" applyFill="1" applyBorder="1" applyAlignment="1"/>
    <xf numFmtId="165" fontId="1" fillId="7" borderId="36" xfId="5" applyNumberFormat="1" applyFont="1" applyFill="1" applyBorder="1" applyAlignment="1">
      <alignment horizontal="center"/>
    </xf>
    <xf numFmtId="165" fontId="1" fillId="7" borderId="38" xfId="5" applyNumberFormat="1" applyFont="1" applyFill="1" applyBorder="1" applyAlignment="1">
      <alignment horizontal="center"/>
    </xf>
    <xf numFmtId="9" fontId="1" fillId="3" borderId="38" xfId="5" applyNumberFormat="1" applyFont="1" applyFill="1" applyBorder="1" applyAlignment="1"/>
    <xf numFmtId="0" fontId="6" fillId="11" borderId="36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38" xfId="0" applyFont="1" applyFill="1" applyBorder="1" applyAlignment="1">
      <alignment horizontal="center"/>
    </xf>
    <xf numFmtId="49" fontId="6" fillId="4" borderId="14" xfId="0" applyNumberFormat="1" applyFont="1" applyFill="1" applyBorder="1" applyAlignment="1">
      <alignment horizontal="center"/>
    </xf>
    <xf numFmtId="3" fontId="1" fillId="0" borderId="14" xfId="0" applyNumberFormat="1" applyFont="1" applyFill="1" applyBorder="1" applyAlignment="1">
      <alignment horizontal="center"/>
    </xf>
    <xf numFmtId="3" fontId="6" fillId="4" borderId="14" xfId="0" applyNumberFormat="1" applyFont="1" applyFill="1" applyBorder="1" applyAlignment="1">
      <alignment horizontal="center"/>
    </xf>
    <xf numFmtId="9" fontId="1" fillId="4" borderId="14" xfId="5" applyNumberFormat="1" applyFont="1" applyFill="1" applyBorder="1" applyAlignment="1">
      <alignment horizontal="center"/>
    </xf>
    <xf numFmtId="0" fontId="6" fillId="4" borderId="38" xfId="0" applyFont="1" applyFill="1" applyBorder="1" applyAlignment="1"/>
    <xf numFmtId="0" fontId="1" fillId="4" borderId="38" xfId="0" applyFont="1" applyFill="1" applyBorder="1" applyAlignment="1"/>
    <xf numFmtId="165" fontId="1" fillId="7" borderId="14" xfId="0" applyNumberFormat="1" applyFont="1" applyFill="1" applyBorder="1"/>
    <xf numFmtId="3" fontId="6" fillId="4" borderId="14" xfId="0" applyNumberFormat="1" applyFont="1" applyFill="1" applyBorder="1"/>
    <xf numFmtId="9" fontId="1" fillId="4" borderId="14" xfId="0" applyNumberFormat="1" applyFont="1" applyFill="1" applyBorder="1"/>
    <xf numFmtId="165" fontId="1" fillId="7" borderId="0" xfId="5" applyNumberFormat="1" applyFont="1" applyFill="1"/>
    <xf numFmtId="9" fontId="1" fillId="4" borderId="14" xfId="5" applyNumberFormat="1" applyFont="1" applyFill="1" applyBorder="1"/>
    <xf numFmtId="49" fontId="6" fillId="2" borderId="1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9" fontId="1" fillId="2" borderId="14" xfId="5" applyNumberFormat="1" applyFont="1" applyFill="1" applyBorder="1" applyAlignment="1">
      <alignment horizontal="center"/>
    </xf>
    <xf numFmtId="17" fontId="6" fillId="2" borderId="14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9" fontId="1" fillId="2" borderId="14" xfId="5" applyNumberFormat="1" applyFont="1" applyFill="1" applyBorder="1" applyAlignment="1">
      <alignment horizontal="center"/>
    </xf>
    <xf numFmtId="0" fontId="6" fillId="2" borderId="38" xfId="0" applyFont="1" applyFill="1" applyBorder="1" applyAlignment="1"/>
    <xf numFmtId="0" fontId="1" fillId="2" borderId="38" xfId="0" applyFont="1" applyFill="1" applyBorder="1" applyAlignment="1"/>
    <xf numFmtId="3" fontId="6" fillId="2" borderId="14" xfId="0" applyNumberFormat="1" applyFont="1" applyFill="1" applyBorder="1"/>
    <xf numFmtId="9" fontId="1" fillId="2" borderId="14" xfId="5" applyNumberFormat="1" applyFont="1" applyFill="1" applyBorder="1"/>
    <xf numFmtId="0" fontId="6" fillId="10" borderId="36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38" xfId="0" applyFont="1" applyFill="1" applyBorder="1" applyAlignment="1">
      <alignment horizontal="center"/>
    </xf>
    <xf numFmtId="49" fontId="6" fillId="5" borderId="14" xfId="0" applyNumberFormat="1" applyFont="1" applyFill="1" applyBorder="1" applyAlignment="1">
      <alignment horizontal="center"/>
    </xf>
    <xf numFmtId="49" fontId="6" fillId="5" borderId="14" xfId="0" applyNumberFormat="1" applyFont="1" applyFill="1" applyBorder="1" applyAlignment="1">
      <alignment horizontal="center"/>
    </xf>
    <xf numFmtId="3" fontId="6" fillId="5" borderId="14" xfId="0" applyNumberFormat="1" applyFont="1" applyFill="1" applyBorder="1" applyAlignment="1">
      <alignment horizontal="center"/>
    </xf>
    <xf numFmtId="9" fontId="1" fillId="5" borderId="14" xfId="5" applyNumberFormat="1" applyFont="1" applyFill="1" applyBorder="1" applyAlignment="1">
      <alignment horizontal="center"/>
    </xf>
    <xf numFmtId="0" fontId="1" fillId="5" borderId="0" xfId="0" applyFont="1" applyFill="1"/>
    <xf numFmtId="3" fontId="1" fillId="7" borderId="1" xfId="0" applyNumberFormat="1" applyFont="1" applyFill="1" applyBorder="1" applyAlignment="1">
      <alignment horizontal="center"/>
    </xf>
    <xf numFmtId="37" fontId="6" fillId="5" borderId="36" xfId="0" applyNumberFormat="1" applyFont="1" applyFill="1" applyBorder="1" applyAlignment="1">
      <alignment horizontal="center"/>
    </xf>
    <xf numFmtId="37" fontId="6" fillId="5" borderId="1" xfId="0" applyNumberFormat="1" applyFont="1" applyFill="1" applyBorder="1" applyAlignment="1">
      <alignment horizontal="center"/>
    </xf>
    <xf numFmtId="37" fontId="6" fillId="5" borderId="38" xfId="0" applyNumberFormat="1" applyFont="1" applyFill="1" applyBorder="1" applyAlignment="1">
      <alignment horizontal="center"/>
    </xf>
    <xf numFmtId="165" fontId="1" fillId="7" borderId="1" xfId="5" applyNumberFormat="1" applyFont="1" applyFill="1" applyBorder="1" applyAlignment="1">
      <alignment horizontal="center"/>
    </xf>
    <xf numFmtId="0" fontId="6" fillId="5" borderId="38" xfId="0" applyFont="1" applyFill="1" applyBorder="1" applyAlignment="1"/>
    <xf numFmtId="3" fontId="6" fillId="5" borderId="14" xfId="0" applyNumberFormat="1" applyFont="1" applyFill="1" applyBorder="1"/>
    <xf numFmtId="9" fontId="1" fillId="5" borderId="14" xfId="5" applyNumberFormat="1" applyFont="1" applyFill="1" applyBorder="1"/>
    <xf numFmtId="0" fontId="1" fillId="5" borderId="38" xfId="0" applyFont="1" applyFill="1" applyBorder="1" applyAlignment="1"/>
    <xf numFmtId="0" fontId="1" fillId="6" borderId="19" xfId="0" applyFont="1" applyFill="1" applyBorder="1" applyAlignment="1"/>
    <xf numFmtId="0" fontId="1" fillId="6" borderId="1" xfId="0" applyFont="1" applyFill="1" applyBorder="1" applyAlignment="1"/>
    <xf numFmtId="0" fontId="1" fillId="6" borderId="6" xfId="0" applyFont="1" applyFill="1" applyBorder="1" applyAlignment="1"/>
    <xf numFmtId="9" fontId="1" fillId="9" borderId="0" xfId="5" applyFont="1" applyFill="1" applyAlignment="1"/>
    <xf numFmtId="0" fontId="1" fillId="3" borderId="19" xfId="0" applyFont="1" applyFill="1" applyBorder="1" applyAlignment="1"/>
    <xf numFmtId="0" fontId="1" fillId="3" borderId="1" xfId="0" applyFont="1" applyFill="1" applyBorder="1" applyAlignment="1"/>
    <xf numFmtId="0" fontId="1" fillId="3" borderId="20" xfId="0" applyFont="1" applyFill="1" applyBorder="1" applyAlignment="1"/>
    <xf numFmtId="0" fontId="1" fillId="3" borderId="21" xfId="0" applyFont="1" applyFill="1" applyBorder="1" applyAlignment="1"/>
    <xf numFmtId="3" fontId="1" fillId="0" borderId="14" xfId="0" applyNumberFormat="1" applyFont="1" applyBorder="1" applyAlignment="1"/>
    <xf numFmtId="9" fontId="1" fillId="0" borderId="10" xfId="5" applyFont="1" applyBorder="1" applyAlignment="1"/>
    <xf numFmtId="3" fontId="1" fillId="0" borderId="32" xfId="0" applyNumberFormat="1" applyFont="1" applyBorder="1" applyAlignment="1"/>
    <xf numFmtId="9" fontId="1" fillId="0" borderId="24" xfId="5" applyFont="1" applyBorder="1" applyAlignment="1"/>
    <xf numFmtId="3" fontId="1" fillId="9" borderId="0" xfId="0" applyNumberFormat="1" applyFont="1" applyFill="1" applyBorder="1" applyAlignment="1"/>
    <xf numFmtId="165" fontId="1" fillId="9" borderId="0" xfId="5" applyNumberFormat="1" applyFont="1" applyFill="1" applyBorder="1" applyAlignment="1"/>
    <xf numFmtId="43" fontId="1" fillId="9" borderId="0" xfId="1" applyFont="1" applyFill="1" applyBorder="1" applyAlignment="1"/>
    <xf numFmtId="0" fontId="1" fillId="3" borderId="4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28" xfId="0" applyFont="1" applyFill="1" applyBorder="1" applyAlignment="1"/>
    <xf numFmtId="0" fontId="1" fillId="3" borderId="0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165" fontId="1" fillId="9" borderId="0" xfId="5" applyNumberFormat="1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165" fontId="1" fillId="9" borderId="0" xfId="5" applyNumberFormat="1" applyFont="1" applyFill="1" applyAlignment="1"/>
    <xf numFmtId="0" fontId="1" fillId="3" borderId="21" xfId="0" applyFont="1" applyFill="1" applyBorder="1" applyAlignment="1">
      <alignment horizontal="center"/>
    </xf>
    <xf numFmtId="3" fontId="1" fillId="9" borderId="0" xfId="0" applyNumberFormat="1" applyFont="1" applyFill="1" applyAlignment="1"/>
    <xf numFmtId="3" fontId="1" fillId="7" borderId="7" xfId="0" applyNumberFormat="1" applyFont="1" applyFill="1" applyBorder="1" applyAlignment="1"/>
    <xf numFmtId="3" fontId="1" fillId="7" borderId="36" xfId="0" applyNumberFormat="1" applyFont="1" applyFill="1" applyBorder="1" applyAlignment="1"/>
    <xf numFmtId="3" fontId="1" fillId="7" borderId="31" xfId="0" applyNumberFormat="1" applyFont="1" applyFill="1" applyBorder="1" applyAlignment="1"/>
    <xf numFmtId="3" fontId="1" fillId="7" borderId="23" xfId="0" applyNumberFormat="1" applyFont="1" applyFill="1" applyBorder="1" applyAlignment="1"/>
    <xf numFmtId="0" fontId="1" fillId="4" borderId="27" xfId="4" applyFont="1" applyFill="1" applyBorder="1" applyAlignment="1"/>
    <xf numFmtId="0" fontId="1" fillId="4" borderId="28" xfId="4" applyFont="1" applyFill="1" applyBorder="1" applyAlignment="1"/>
    <xf numFmtId="9" fontId="1" fillId="0" borderId="10" xfId="5" applyFont="1" applyFill="1" applyBorder="1" applyAlignment="1">
      <alignment horizontal="right" vertical="top"/>
    </xf>
    <xf numFmtId="9" fontId="1" fillId="0" borderId="24" xfId="5" applyFont="1" applyFill="1" applyBorder="1" applyAlignment="1">
      <alignment horizontal="right" vertical="top"/>
    </xf>
    <xf numFmtId="0" fontId="1" fillId="4" borderId="4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1" fillId="4" borderId="28" xfId="0" applyFont="1" applyFill="1" applyBorder="1" applyAlignment="1"/>
    <xf numFmtId="0" fontId="1" fillId="4" borderId="34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1" fillId="4" borderId="27" xfId="0" applyFont="1" applyFill="1" applyBorder="1" applyAlignment="1"/>
    <xf numFmtId="0" fontId="1" fillId="4" borderId="17" xfId="0" applyFont="1" applyFill="1" applyBorder="1" applyAlignment="1"/>
    <xf numFmtId="0" fontId="1" fillId="0" borderId="54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6" xfId="0" applyFont="1" applyFill="1" applyBorder="1" applyAlignment="1"/>
    <xf numFmtId="0" fontId="1" fillId="4" borderId="19" xfId="0" applyFont="1" applyFill="1" applyBorder="1" applyAlignment="1"/>
    <xf numFmtId="3" fontId="1" fillId="0" borderId="14" xfId="4" applyNumberFormat="1" applyFont="1" applyBorder="1" applyAlignment="1"/>
    <xf numFmtId="3" fontId="1" fillId="0" borderId="32" xfId="4" applyNumberFormat="1" applyFont="1" applyBorder="1" applyAlignment="1"/>
    <xf numFmtId="0" fontId="1" fillId="0" borderId="21" xfId="4" applyFont="1" applyBorder="1" applyAlignment="1">
      <alignment horizontal="center"/>
    </xf>
    <xf numFmtId="0" fontId="1" fillId="2" borderId="4" xfId="0" applyFont="1" applyFill="1" applyBorder="1" applyAlignment="1"/>
    <xf numFmtId="0" fontId="1" fillId="2" borderId="1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5" borderId="37" xfId="0" applyFont="1" applyFill="1" applyBorder="1" applyAlignment="1"/>
    <xf numFmtId="0" fontId="1" fillId="5" borderId="4" xfId="0" applyFont="1" applyFill="1" applyBorder="1" applyAlignment="1"/>
    <xf numFmtId="0" fontId="1" fillId="5" borderId="1" xfId="0" applyFont="1" applyFill="1" applyBorder="1" applyAlignment="1"/>
    <xf numFmtId="0" fontId="1" fillId="5" borderId="7" xfId="0" applyFont="1" applyFill="1" applyBorder="1" applyAlignment="1"/>
    <xf numFmtId="0" fontId="1" fillId="5" borderId="14" xfId="0" applyFont="1" applyFill="1" applyBorder="1" applyAlignment="1"/>
    <xf numFmtId="165" fontId="1" fillId="0" borderId="10" xfId="5" applyNumberFormat="1" applyFont="1" applyFill="1" applyBorder="1" applyAlignment="1">
      <alignment horizontal="right" vertical="top"/>
    </xf>
    <xf numFmtId="3" fontId="1" fillId="0" borderId="32" xfId="0" applyNumberFormat="1" applyFont="1" applyFill="1" applyBorder="1" applyAlignment="1"/>
    <xf numFmtId="0" fontId="1" fillId="0" borderId="24" xfId="4" applyFont="1" applyBorder="1" applyAlignment="1">
      <alignment horizontal="right"/>
    </xf>
    <xf numFmtId="0" fontId="1" fillId="5" borderId="6" xfId="0" applyFont="1" applyFill="1" applyBorder="1" applyAlignment="1"/>
    <xf numFmtId="0" fontId="1" fillId="5" borderId="5" xfId="0" applyFont="1" applyFill="1" applyBorder="1" applyAlignment="1"/>
    <xf numFmtId="0" fontId="1" fillId="5" borderId="10" xfId="0" applyFont="1" applyFill="1" applyBorder="1" applyAlignment="1"/>
    <xf numFmtId="0" fontId="1" fillId="5" borderId="12" xfId="0" applyFont="1" applyFill="1" applyBorder="1" applyAlignment="1"/>
    <xf numFmtId="0" fontId="1" fillId="9" borderId="0" xfId="4" applyFont="1" applyFill="1" applyBorder="1" applyAlignment="1">
      <alignment horizontal="center"/>
    </xf>
    <xf numFmtId="0" fontId="1" fillId="5" borderId="4" xfId="0" applyFont="1" applyFill="1" applyBorder="1"/>
    <xf numFmtId="164" fontId="1" fillId="9" borderId="0" xfId="0" applyNumberFormat="1" applyFont="1" applyFill="1" applyBorder="1"/>
    <xf numFmtId="0" fontId="1" fillId="9" borderId="0" xfId="0" applyFont="1" applyFill="1" applyBorder="1"/>
  </cellXfs>
  <cellStyles count="8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3" xfId="4" xr:uid="{00000000-0005-0000-0000-000004000000}"/>
    <cellStyle name="Normal_Sheet2" xfId="7" xr:uid="{4BBF73DB-1C75-4BC1-B910-374E72BA21DB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Active (LY) ELL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Trend'!$A$5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Trend'!$B$5:$J$5</c:f>
              <c:numCache>
                <c:formatCode>#,##0</c:formatCode>
                <c:ptCount val="9"/>
                <c:pt idx="0">
                  <c:v>32634</c:v>
                </c:pt>
                <c:pt idx="1">
                  <c:v>32798</c:v>
                </c:pt>
                <c:pt idx="2">
                  <c:v>32919</c:v>
                </c:pt>
                <c:pt idx="3">
                  <c:v>32922</c:v>
                </c:pt>
                <c:pt idx="4">
                  <c:v>33195</c:v>
                </c:pt>
                <c:pt idx="5">
                  <c:v>33480</c:v>
                </c:pt>
                <c:pt idx="6">
                  <c:v>33701</c:v>
                </c:pt>
                <c:pt idx="7">
                  <c:v>33862</c:v>
                </c:pt>
                <c:pt idx="8">
                  <c:v>33690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67-4711-905F-E15B765753AF}"/>
            </c:ext>
          </c:extLst>
        </c:ser>
        <c:ser>
          <c:idx val="1"/>
          <c:order val="1"/>
          <c:tx>
            <c:strRef>
              <c:f>'Three Year Trend'!$A$6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Trend'!$B$6:$J$6</c:f>
              <c:numCache>
                <c:formatCode>#,##0</c:formatCode>
                <c:ptCount val="9"/>
                <c:pt idx="0">
                  <c:v>30455</c:v>
                </c:pt>
                <c:pt idx="1">
                  <c:v>30218</c:v>
                </c:pt>
                <c:pt idx="2">
                  <c:v>30266</c:v>
                </c:pt>
                <c:pt idx="3">
                  <c:v>30133</c:v>
                </c:pt>
                <c:pt idx="4">
                  <c:v>30303</c:v>
                </c:pt>
                <c:pt idx="5">
                  <c:v>30350</c:v>
                </c:pt>
                <c:pt idx="6">
                  <c:v>30401</c:v>
                </c:pt>
                <c:pt idx="7">
                  <c:v>30291</c:v>
                </c:pt>
                <c:pt idx="8">
                  <c:v>30178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67-4711-905F-E15B765753AF}"/>
            </c:ext>
          </c:extLst>
        </c:ser>
        <c:ser>
          <c:idx val="2"/>
          <c:order val="2"/>
          <c:tx>
            <c:strRef>
              <c:f>'Three Year Trend'!$A$7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x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Trend'!$B$7:$J$7</c:f>
              <c:numCache>
                <c:formatCode>#,##0</c:formatCode>
                <c:ptCount val="9"/>
                <c:pt idx="0">
                  <c:v>28801</c:v>
                </c:pt>
                <c:pt idx="1">
                  <c:v>28140</c:v>
                </c:pt>
                <c:pt idx="2">
                  <c:v>27968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67-4711-905F-E15B765753A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27600"/>
        <c:axId val="391036224"/>
      </c:lineChart>
      <c:catAx>
        <c:axId val="391027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6224"/>
        <c:crosses val="autoZero"/>
        <c:auto val="1"/>
        <c:lblAlgn val="ctr"/>
        <c:lblOffset val="100"/>
        <c:noMultiLvlLbl val="0"/>
      </c:catAx>
      <c:valAx>
        <c:axId val="391036224"/>
        <c:scaling>
          <c:orientation val="minMax"/>
          <c:max val="34000"/>
          <c:min val="2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7600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Foreign-Born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Trend'!$A$27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2030243625530037E-2"/>
                  <c:y val="-5.6040475552458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F2-4B0E-B3E2-8FA679E6803C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0D-4432-9932-D8C6D0A33CD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0D-4432-9932-D8C6D0A33CDA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0D-4432-9932-D8C6D0A33CDA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0D-4432-9932-D8C6D0A33CDA}"/>
                </c:ext>
              </c:extLst>
            </c:dLbl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0D-4432-9932-D8C6D0A33C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Trend'!$B$27:$J$27</c:f>
              <c:numCache>
                <c:formatCode>#,##0</c:formatCode>
                <c:ptCount val="9"/>
                <c:pt idx="0">
                  <c:v>37483</c:v>
                </c:pt>
                <c:pt idx="1">
                  <c:v>37833</c:v>
                </c:pt>
                <c:pt idx="2">
                  <c:v>37967</c:v>
                </c:pt>
                <c:pt idx="3">
                  <c:v>37991</c:v>
                </c:pt>
                <c:pt idx="4">
                  <c:v>38362</c:v>
                </c:pt>
                <c:pt idx="5">
                  <c:v>38556</c:v>
                </c:pt>
                <c:pt idx="6">
                  <c:v>38695</c:v>
                </c:pt>
                <c:pt idx="7">
                  <c:v>38842</c:v>
                </c:pt>
                <c:pt idx="8">
                  <c:v>38737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A-48E9-A2C0-D0B07A2BE375}"/>
            </c:ext>
          </c:extLst>
        </c:ser>
        <c:ser>
          <c:idx val="1"/>
          <c:order val="1"/>
          <c:tx>
            <c:strRef>
              <c:f>'Three Year Trend'!$A$28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Trend'!$B$28:$J$28</c:f>
              <c:numCache>
                <c:formatCode>#,##0</c:formatCode>
                <c:ptCount val="9"/>
                <c:pt idx="0">
                  <c:v>38226</c:v>
                </c:pt>
                <c:pt idx="1">
                  <c:v>39119</c:v>
                </c:pt>
                <c:pt idx="2">
                  <c:v>39178</c:v>
                </c:pt>
                <c:pt idx="3">
                  <c:v>39163</c:v>
                </c:pt>
                <c:pt idx="4">
                  <c:v>39450</c:v>
                </c:pt>
                <c:pt idx="5">
                  <c:v>39388</c:v>
                </c:pt>
                <c:pt idx="6">
                  <c:v>39412</c:v>
                </c:pt>
                <c:pt idx="7">
                  <c:v>39279</c:v>
                </c:pt>
                <c:pt idx="8">
                  <c:v>39113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2A-48E9-A2C0-D0B07A2BE375}"/>
            </c:ext>
          </c:extLst>
        </c:ser>
        <c:ser>
          <c:idx val="2"/>
          <c:order val="2"/>
          <c:tx>
            <c:strRef>
              <c:f>'Three Year Trend'!$A$29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plus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F2-4B0E-B3E2-8FA679E6803C}"/>
                </c:ext>
              </c:extLst>
            </c:dLbl>
            <c:dLbl>
              <c:idx val="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0D-4432-9932-D8C6D0A33C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Trend'!$B$29:$J$29</c:f>
              <c:numCache>
                <c:formatCode>#,##0</c:formatCode>
                <c:ptCount val="9"/>
                <c:pt idx="0">
                  <c:v>37780</c:v>
                </c:pt>
                <c:pt idx="1">
                  <c:v>37720</c:v>
                </c:pt>
                <c:pt idx="2">
                  <c:v>37656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2A-48E9-A2C0-D0B07A2BE37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32304"/>
        <c:axId val="391035440"/>
      </c:lineChart>
      <c:catAx>
        <c:axId val="391032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5440"/>
        <c:crosses val="autoZero"/>
        <c:auto val="1"/>
        <c:lblAlgn val="ctr"/>
        <c:lblOffset val="100"/>
        <c:noMultiLvlLbl val="0"/>
      </c:catAx>
      <c:valAx>
        <c:axId val="391035440"/>
        <c:scaling>
          <c:orientation val="minMax"/>
          <c:max val="40000"/>
          <c:min val="3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2304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Recent-Immigrant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Trend'!$A$49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Trend'!$B$49:$J$49</c:f>
              <c:numCache>
                <c:formatCode>#,##0</c:formatCode>
                <c:ptCount val="9"/>
                <c:pt idx="0">
                  <c:v>14822</c:v>
                </c:pt>
                <c:pt idx="1">
                  <c:v>16846</c:v>
                </c:pt>
                <c:pt idx="2">
                  <c:v>16942</c:v>
                </c:pt>
                <c:pt idx="3">
                  <c:v>16954</c:v>
                </c:pt>
                <c:pt idx="4">
                  <c:v>17727</c:v>
                </c:pt>
                <c:pt idx="5">
                  <c:v>17942</c:v>
                </c:pt>
                <c:pt idx="6">
                  <c:v>18066</c:v>
                </c:pt>
                <c:pt idx="7">
                  <c:v>18233</c:v>
                </c:pt>
                <c:pt idx="8">
                  <c:v>18209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FC-4CC9-B3BC-0C7C350B0CD8}"/>
            </c:ext>
          </c:extLst>
        </c:ser>
        <c:ser>
          <c:idx val="1"/>
          <c:order val="1"/>
          <c:tx>
            <c:strRef>
              <c:f>'Three Year Trend'!$A$50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Trend'!$B$50:$J$50</c:f>
              <c:numCache>
                <c:formatCode>#,##0</c:formatCode>
                <c:ptCount val="9"/>
                <c:pt idx="0">
                  <c:v>18246</c:v>
                </c:pt>
                <c:pt idx="1">
                  <c:v>18908</c:v>
                </c:pt>
                <c:pt idx="2">
                  <c:v>19026</c:v>
                </c:pt>
                <c:pt idx="3">
                  <c:v>19051</c:v>
                </c:pt>
                <c:pt idx="4">
                  <c:v>19379</c:v>
                </c:pt>
                <c:pt idx="5">
                  <c:v>19486</c:v>
                </c:pt>
                <c:pt idx="6">
                  <c:v>19552</c:v>
                </c:pt>
                <c:pt idx="7">
                  <c:v>19495</c:v>
                </c:pt>
                <c:pt idx="8">
                  <c:v>19399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FC-4CC9-B3BC-0C7C350B0CD8}"/>
            </c:ext>
          </c:extLst>
        </c:ser>
        <c:ser>
          <c:idx val="2"/>
          <c:order val="2"/>
          <c:tx>
            <c:strRef>
              <c:f>'Three Year Trend'!$A$51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plus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Trend'!$B$51:$J$51</c:f>
              <c:numCache>
                <c:formatCode>#,##0</c:formatCode>
                <c:ptCount val="9"/>
                <c:pt idx="0">
                  <c:v>14690</c:v>
                </c:pt>
                <c:pt idx="1">
                  <c:v>14752</c:v>
                </c:pt>
                <c:pt idx="2">
                  <c:v>14712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FC-4CC9-B3BC-0C7C350B0CD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25640"/>
        <c:axId val="391026032"/>
      </c:lineChart>
      <c:catAx>
        <c:axId val="391025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6032"/>
        <c:crosses val="autoZero"/>
        <c:auto val="1"/>
        <c:lblAlgn val="ctr"/>
        <c:lblOffset val="100"/>
        <c:noMultiLvlLbl val="0"/>
      </c:catAx>
      <c:valAx>
        <c:axId val="391026032"/>
        <c:scaling>
          <c:orientation val="minMax"/>
          <c:max val="20000"/>
          <c:min val="14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5640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Active (LY) ELL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Trend'!$A$5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Trend'!$B$5:$J$5</c:f>
              <c:numCache>
                <c:formatCode>#,##0</c:formatCode>
                <c:ptCount val="9"/>
                <c:pt idx="0">
                  <c:v>32634</c:v>
                </c:pt>
                <c:pt idx="1">
                  <c:v>32798</c:v>
                </c:pt>
                <c:pt idx="2">
                  <c:v>32919</c:v>
                </c:pt>
                <c:pt idx="3">
                  <c:v>32922</c:v>
                </c:pt>
                <c:pt idx="4">
                  <c:v>33195</c:v>
                </c:pt>
                <c:pt idx="5">
                  <c:v>33480</c:v>
                </c:pt>
                <c:pt idx="6">
                  <c:v>33701</c:v>
                </c:pt>
                <c:pt idx="7">
                  <c:v>33862</c:v>
                </c:pt>
                <c:pt idx="8">
                  <c:v>33690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10-442F-8928-063371EE72CB}"/>
            </c:ext>
          </c:extLst>
        </c:ser>
        <c:ser>
          <c:idx val="1"/>
          <c:order val="1"/>
          <c:tx>
            <c:strRef>
              <c:f>'Three Year Trend'!$A$6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11-4266-976B-FBC2A3311F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Trend'!$B$6:$J$6</c:f>
              <c:numCache>
                <c:formatCode>#,##0</c:formatCode>
                <c:ptCount val="9"/>
                <c:pt idx="0">
                  <c:v>30455</c:v>
                </c:pt>
                <c:pt idx="1">
                  <c:v>30218</c:v>
                </c:pt>
                <c:pt idx="2">
                  <c:v>30266</c:v>
                </c:pt>
                <c:pt idx="3">
                  <c:v>30133</c:v>
                </c:pt>
                <c:pt idx="4">
                  <c:v>30303</c:v>
                </c:pt>
                <c:pt idx="5">
                  <c:v>30350</c:v>
                </c:pt>
                <c:pt idx="6">
                  <c:v>30401</c:v>
                </c:pt>
                <c:pt idx="7">
                  <c:v>30291</c:v>
                </c:pt>
                <c:pt idx="8">
                  <c:v>30178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10-442F-8928-063371EE72CB}"/>
            </c:ext>
          </c:extLst>
        </c:ser>
        <c:ser>
          <c:idx val="2"/>
          <c:order val="2"/>
          <c:tx>
            <c:strRef>
              <c:f>'Three Year Trend'!$A$7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Trend'!$B$7:$J$7</c:f>
              <c:numCache>
                <c:formatCode>#,##0</c:formatCode>
                <c:ptCount val="9"/>
                <c:pt idx="0">
                  <c:v>28801</c:v>
                </c:pt>
                <c:pt idx="1">
                  <c:v>28140</c:v>
                </c:pt>
                <c:pt idx="2">
                  <c:v>27968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0-442F-8928-063371EE72C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87122632"/>
        <c:axId val="387123024"/>
      </c:lineChart>
      <c:catAx>
        <c:axId val="387122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3024"/>
        <c:crosses val="autoZero"/>
        <c:auto val="1"/>
        <c:lblAlgn val="ctr"/>
        <c:lblOffset val="100"/>
        <c:noMultiLvlLbl val="0"/>
      </c:catAx>
      <c:valAx>
        <c:axId val="387123024"/>
        <c:scaling>
          <c:orientation val="minMax"/>
          <c:max val="35000"/>
          <c:min val="2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2632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Foreign-Born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Trend'!$A$27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Trend'!$B$27:$J$27</c:f>
              <c:numCache>
                <c:formatCode>#,##0</c:formatCode>
                <c:ptCount val="9"/>
                <c:pt idx="0">
                  <c:v>37483</c:v>
                </c:pt>
                <c:pt idx="1">
                  <c:v>37833</c:v>
                </c:pt>
                <c:pt idx="2">
                  <c:v>37967</c:v>
                </c:pt>
                <c:pt idx="3">
                  <c:v>37991</c:v>
                </c:pt>
                <c:pt idx="4">
                  <c:v>38362</c:v>
                </c:pt>
                <c:pt idx="5">
                  <c:v>38556</c:v>
                </c:pt>
                <c:pt idx="6">
                  <c:v>38695</c:v>
                </c:pt>
                <c:pt idx="7">
                  <c:v>38842</c:v>
                </c:pt>
                <c:pt idx="8">
                  <c:v>38737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55-81D0-C651F8EFC204}"/>
            </c:ext>
          </c:extLst>
        </c:ser>
        <c:ser>
          <c:idx val="1"/>
          <c:order val="1"/>
          <c:tx>
            <c:strRef>
              <c:f>'Three Year Trend'!$A$28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Trend'!$B$28:$J$28</c:f>
              <c:numCache>
                <c:formatCode>#,##0</c:formatCode>
                <c:ptCount val="9"/>
                <c:pt idx="0">
                  <c:v>38226</c:v>
                </c:pt>
                <c:pt idx="1">
                  <c:v>39119</c:v>
                </c:pt>
                <c:pt idx="2">
                  <c:v>39178</c:v>
                </c:pt>
                <c:pt idx="3">
                  <c:v>39163</c:v>
                </c:pt>
                <c:pt idx="4">
                  <c:v>39450</c:v>
                </c:pt>
                <c:pt idx="5">
                  <c:v>39388</c:v>
                </c:pt>
                <c:pt idx="6">
                  <c:v>39412</c:v>
                </c:pt>
                <c:pt idx="7">
                  <c:v>39279</c:v>
                </c:pt>
                <c:pt idx="8">
                  <c:v>39113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55-81D0-C651F8EFC204}"/>
            </c:ext>
          </c:extLst>
        </c:ser>
        <c:ser>
          <c:idx val="2"/>
          <c:order val="2"/>
          <c:tx>
            <c:strRef>
              <c:f>'Three Year Trend'!$A$29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Trend'!$B$29:$J$29</c:f>
              <c:numCache>
                <c:formatCode>#,##0</c:formatCode>
                <c:ptCount val="9"/>
                <c:pt idx="0">
                  <c:v>37780</c:v>
                </c:pt>
                <c:pt idx="1">
                  <c:v>37720</c:v>
                </c:pt>
                <c:pt idx="2">
                  <c:v>37656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46-4255-81D0-C651F8EFC20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87123808"/>
        <c:axId val="387121064"/>
      </c:lineChart>
      <c:catAx>
        <c:axId val="387123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1064"/>
        <c:crosses val="autoZero"/>
        <c:auto val="1"/>
        <c:lblAlgn val="ctr"/>
        <c:lblOffset val="100"/>
        <c:noMultiLvlLbl val="0"/>
      </c:catAx>
      <c:valAx>
        <c:axId val="387121064"/>
        <c:scaling>
          <c:orientation val="minMax"/>
          <c:max val="41000"/>
          <c:min val="33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3808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Recent-Immigrant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Trend'!$A$49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Trend'!$B$49:$J$49</c:f>
              <c:numCache>
                <c:formatCode>#,##0</c:formatCode>
                <c:ptCount val="9"/>
                <c:pt idx="0">
                  <c:v>14822</c:v>
                </c:pt>
                <c:pt idx="1">
                  <c:v>16846</c:v>
                </c:pt>
                <c:pt idx="2">
                  <c:v>16942</c:v>
                </c:pt>
                <c:pt idx="3">
                  <c:v>16954</c:v>
                </c:pt>
                <c:pt idx="4">
                  <c:v>17727</c:v>
                </c:pt>
                <c:pt idx="5">
                  <c:v>17942</c:v>
                </c:pt>
                <c:pt idx="6">
                  <c:v>18066</c:v>
                </c:pt>
                <c:pt idx="7">
                  <c:v>18233</c:v>
                </c:pt>
                <c:pt idx="8">
                  <c:v>18209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0A-40E6-804C-F2C39E61C1CF}"/>
            </c:ext>
          </c:extLst>
        </c:ser>
        <c:ser>
          <c:idx val="1"/>
          <c:order val="1"/>
          <c:tx>
            <c:strRef>
              <c:f>'Three Year Trend'!$A$50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Trend'!$B$50:$J$50</c:f>
              <c:numCache>
                <c:formatCode>#,##0</c:formatCode>
                <c:ptCount val="9"/>
                <c:pt idx="0">
                  <c:v>18246</c:v>
                </c:pt>
                <c:pt idx="1">
                  <c:v>18908</c:v>
                </c:pt>
                <c:pt idx="2">
                  <c:v>19026</c:v>
                </c:pt>
                <c:pt idx="3">
                  <c:v>19051</c:v>
                </c:pt>
                <c:pt idx="4">
                  <c:v>19379</c:v>
                </c:pt>
                <c:pt idx="5">
                  <c:v>19486</c:v>
                </c:pt>
                <c:pt idx="6">
                  <c:v>19552</c:v>
                </c:pt>
                <c:pt idx="7">
                  <c:v>19495</c:v>
                </c:pt>
                <c:pt idx="8">
                  <c:v>19399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A-40E6-804C-F2C39E61C1CF}"/>
            </c:ext>
          </c:extLst>
        </c:ser>
        <c:ser>
          <c:idx val="2"/>
          <c:order val="2"/>
          <c:tx>
            <c:strRef>
              <c:f>'Three Year Trend'!$A$51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Trend'!$B$51:$J$51</c:f>
              <c:numCache>
                <c:formatCode>#,##0</c:formatCode>
                <c:ptCount val="9"/>
                <c:pt idx="0">
                  <c:v>14690</c:v>
                </c:pt>
                <c:pt idx="1">
                  <c:v>14752</c:v>
                </c:pt>
                <c:pt idx="2">
                  <c:v>14712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A-40E6-804C-F2C39E61C1C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34656"/>
        <c:axId val="391029168"/>
      </c:lineChart>
      <c:catAx>
        <c:axId val="391034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9168"/>
        <c:crosses val="autoZero"/>
        <c:auto val="1"/>
        <c:lblAlgn val="ctr"/>
        <c:lblOffset val="100"/>
        <c:noMultiLvlLbl val="0"/>
      </c:catAx>
      <c:valAx>
        <c:axId val="391029168"/>
        <c:scaling>
          <c:orientation val="minMax"/>
          <c:max val="20000"/>
          <c:min val="1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4656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457199</xdr:colOff>
      <xdr:row>6</xdr:row>
      <xdr:rowOff>22225</xdr:rowOff>
    </xdr:from>
    <xdr:to>
      <xdr:col>13</xdr:col>
      <xdr:colOff>120650</xdr:colOff>
      <xdr:row>26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439340</xdr:colOff>
      <xdr:row>28</xdr:row>
      <xdr:rowOff>40085</xdr:rowOff>
    </xdr:from>
    <xdr:to>
      <xdr:col>13</xdr:col>
      <xdr:colOff>102791</xdr:colOff>
      <xdr:row>48</xdr:row>
      <xdr:rowOff>113110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428625</xdr:colOff>
      <xdr:row>50</xdr:row>
      <xdr:rowOff>31750</xdr:rowOff>
    </xdr:from>
    <xdr:to>
      <xdr:col>13</xdr:col>
      <xdr:colOff>92076</xdr:colOff>
      <xdr:row>70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0.96836</cdr:x>
      <cdr:y>0.39438</cdr:y>
    </cdr:from>
    <cdr:to>
      <cdr:x>1</cdr:x>
      <cdr:y>0.47376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BE9685-332C-4893-A1CE-90AA4E65EEBD}"/>
            </a:ext>
          </a:extLst>
        </cdr:cNvPr>
        <cdr:cNvSpPr txBox="1"/>
      </cdr:nvSpPr>
      <cdr:spPr>
        <a:xfrm xmlns:a="http://schemas.openxmlformats.org/drawingml/2006/main">
          <a:off x="7667911" y="1280954"/>
          <a:ext cx="250540" cy="2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**</a:t>
          </a:r>
        </a:p>
      </cdr:txBody>
    </cdr:sp>
  </cdr:relSizeAnchor>
  <cdr:relSizeAnchor xmlns:cdr="http://schemas.openxmlformats.org/drawingml/2006/chartDrawing">
    <cdr:from>
      <cdr:x>0.96836</cdr:x>
      <cdr:y>0.4619</cdr:y>
    </cdr:from>
    <cdr:to>
      <cdr:x>1</cdr:x>
      <cdr:y>0.54128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3CF7743-DB48-41FB-8FB5-FEAFFA28B4D6}"/>
            </a:ext>
          </a:extLst>
        </cdr:cNvPr>
        <cdr:cNvSpPr txBox="1"/>
      </cdr:nvSpPr>
      <cdr:spPr>
        <a:xfrm xmlns:a="http://schemas.openxmlformats.org/drawingml/2006/main">
          <a:off x="7667911" y="1500256"/>
          <a:ext cx="250540" cy="2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**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0.22621</cdr:x>
      <cdr:y>0.39581</cdr:y>
    </cdr:from>
    <cdr:to>
      <cdr:x>0.26537</cdr:x>
      <cdr:y>0.4757</cdr:y>
    </cdr:to>
    <cdr:sp macro="" textlink="">
      <cdr:nvSpPr>
        <cdr:cNvPr id="2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300-000007000000}"/>
            </a:ext>
          </a:extLst>
        </cdr:cNvPr>
        <cdr:cNvSpPr txBox="1"/>
      </cdr:nvSpPr>
      <cdr:spPr>
        <a:xfrm xmlns:a="http://schemas.openxmlformats.org/drawingml/2006/main">
          <a:off x="1761387" y="1355975"/>
          <a:ext cx="304914" cy="2736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*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215264</xdr:colOff>
      <xdr:row>0</xdr:row>
      <xdr:rowOff>129540</xdr:rowOff>
    </xdr:from>
    <xdr:to>
      <xdr:col>22</xdr:col>
      <xdr:colOff>461010</xdr:colOff>
      <xdr:row>21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217170</xdr:colOff>
      <xdr:row>23</xdr:row>
      <xdr:rowOff>38100</xdr:rowOff>
    </xdr:from>
    <xdr:to>
      <xdr:col>22</xdr:col>
      <xdr:colOff>461011</xdr:colOff>
      <xdr:row>43</xdr:row>
      <xdr:rowOff>133350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217170</xdr:colOff>
      <xdr:row>45</xdr:row>
      <xdr:rowOff>76200</xdr:rowOff>
    </xdr:from>
    <xdr:to>
      <xdr:col>22</xdr:col>
      <xdr:colOff>499111</xdr:colOff>
      <xdr:row>65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="90" zoomScaleNormal="90" workbookViewId="0"/>
  </sheetViews>
  <sheetFormatPr defaultColWidth="3.7109375" defaultRowHeight="15.6"/>
  <cols>
    <col min="1" max="2" width="3.7109375" style="182" customWidth="1"/>
    <col min="3" max="3" width="35.7109375" style="183" customWidth="1"/>
    <col min="4" max="6" width="3.7109375" style="182" customWidth="1"/>
    <col min="7" max="7" width="35.7109375" style="182" customWidth="1"/>
    <col min="8" max="10" width="3.7109375" style="182" customWidth="1"/>
    <col min="11" max="11" width="35.7109375" style="182" customWidth="1"/>
    <col min="12" max="14" width="3.7109375" style="182" customWidth="1"/>
    <col min="15" max="15" width="35.7109375" style="182" customWidth="1"/>
    <col min="16" max="16384" width="3.7109375" style="182"/>
  </cols>
  <sheetData>
    <row r="1" spans="1:16" ht="16.149999999999999" thickBot="1"/>
    <row r="2" spans="1:16" ht="16.899999999999999" thickTop="1" thickBot="1">
      <c r="C2" s="203" t="s">
        <v>0</v>
      </c>
      <c r="G2" s="203" t="s">
        <v>1</v>
      </c>
      <c r="K2" s="203" t="s">
        <v>2</v>
      </c>
      <c r="O2" s="203" t="s">
        <v>3</v>
      </c>
    </row>
    <row r="3" spans="1:16" ht="16.149999999999999" thickTop="1">
      <c r="C3" s="184"/>
      <c r="G3" s="184"/>
      <c r="K3" s="184"/>
      <c r="O3" s="184"/>
    </row>
    <row r="4" spans="1:16">
      <c r="B4" s="192"/>
      <c r="C4" s="191" t="s">
        <v>4</v>
      </c>
      <c r="D4" s="193"/>
      <c r="F4" s="194"/>
      <c r="G4" s="195" t="s">
        <v>5</v>
      </c>
      <c r="H4" s="196"/>
      <c r="J4" s="197"/>
      <c r="K4" s="198" t="s">
        <v>6</v>
      </c>
      <c r="L4" s="199"/>
      <c r="N4" s="200"/>
      <c r="O4" s="201" t="s">
        <v>7</v>
      </c>
      <c r="P4" s="202"/>
    </row>
    <row r="5" spans="1:16" ht="16.149999999999999" thickBot="1">
      <c r="B5" s="185"/>
      <c r="C5" s="181"/>
      <c r="D5" s="187"/>
      <c r="F5" s="185"/>
      <c r="G5" s="181"/>
      <c r="H5" s="187"/>
      <c r="J5" s="185"/>
      <c r="K5" s="181"/>
      <c r="L5" s="187"/>
      <c r="N5" s="185"/>
      <c r="O5" s="181"/>
      <c r="P5" s="187"/>
    </row>
    <row r="6" spans="1:16" ht="34.9" customHeight="1" thickTop="1" thickBot="1">
      <c r="B6" s="185"/>
      <c r="C6" s="203" t="s">
        <v>8</v>
      </c>
      <c r="D6" s="187"/>
      <c r="F6" s="185"/>
      <c r="G6" s="203" t="s">
        <v>8</v>
      </c>
      <c r="H6" s="187"/>
      <c r="J6" s="185"/>
      <c r="K6" s="203" t="s">
        <v>8</v>
      </c>
      <c r="L6" s="187"/>
      <c r="N6" s="185"/>
      <c r="O6" s="203" t="s">
        <v>8</v>
      </c>
      <c r="P6" s="187"/>
    </row>
    <row r="7" spans="1:16" ht="16.899999999999999" thickTop="1" thickBot="1">
      <c r="B7" s="185"/>
      <c r="C7" s="186"/>
      <c r="D7" s="187"/>
      <c r="F7" s="185"/>
      <c r="G7" s="186"/>
      <c r="H7" s="187"/>
      <c r="J7" s="185"/>
      <c r="K7" s="186"/>
      <c r="L7" s="187"/>
      <c r="N7" s="185"/>
      <c r="O7" s="186"/>
      <c r="P7" s="187"/>
    </row>
    <row r="8" spans="1:16" ht="34.9" customHeight="1" thickTop="1" thickBot="1">
      <c r="A8" s="630"/>
      <c r="B8" s="185"/>
      <c r="C8" s="203" t="s">
        <v>9</v>
      </c>
      <c r="D8" s="187"/>
      <c r="F8" s="185"/>
      <c r="G8" s="203" t="s">
        <v>9</v>
      </c>
      <c r="H8" s="187"/>
      <c r="J8" s="185"/>
      <c r="K8" s="203" t="s">
        <v>9</v>
      </c>
      <c r="L8" s="187"/>
      <c r="N8" s="185"/>
      <c r="O8" s="203" t="s">
        <v>9</v>
      </c>
      <c r="P8" s="187"/>
    </row>
    <row r="9" spans="1:16" ht="16.899999999999999" thickTop="1" thickBot="1">
      <c r="A9" s="630"/>
      <c r="B9" s="185"/>
      <c r="C9" s="186"/>
      <c r="D9" s="187"/>
      <c r="F9" s="185"/>
      <c r="G9" s="186"/>
      <c r="H9" s="187"/>
      <c r="J9" s="185"/>
      <c r="K9" s="186"/>
      <c r="L9" s="187"/>
      <c r="N9" s="185"/>
      <c r="O9" s="186"/>
      <c r="P9" s="187"/>
    </row>
    <row r="10" spans="1:16" ht="34.9" customHeight="1" thickTop="1" thickBot="1">
      <c r="A10" s="630"/>
      <c r="B10" s="185"/>
      <c r="C10" s="203" t="s">
        <v>10</v>
      </c>
      <c r="D10" s="187"/>
      <c r="F10" s="185"/>
      <c r="G10" s="203" t="s">
        <v>10</v>
      </c>
      <c r="H10" s="187"/>
      <c r="J10" s="185"/>
      <c r="K10" s="203" t="s">
        <v>10</v>
      </c>
      <c r="L10" s="187"/>
      <c r="N10" s="185"/>
      <c r="O10" s="203" t="s">
        <v>10</v>
      </c>
      <c r="P10" s="187"/>
    </row>
    <row r="11" spans="1:16" ht="16.899999999999999" thickTop="1" thickBot="1">
      <c r="A11" s="630"/>
      <c r="B11" s="185"/>
      <c r="C11" s="186"/>
      <c r="D11" s="187"/>
      <c r="F11" s="185"/>
      <c r="G11" s="186"/>
      <c r="H11" s="187"/>
      <c r="J11" s="185"/>
      <c r="K11" s="186"/>
      <c r="L11" s="187"/>
      <c r="N11" s="185"/>
      <c r="O11" s="186"/>
      <c r="P11" s="187"/>
    </row>
    <row r="12" spans="1:16" ht="34.9" customHeight="1" thickTop="1" thickBot="1">
      <c r="A12" s="630"/>
      <c r="B12" s="185"/>
      <c r="C12" s="203" t="s">
        <v>11</v>
      </c>
      <c r="D12" s="187"/>
      <c r="F12" s="185"/>
      <c r="G12" s="203" t="s">
        <v>11</v>
      </c>
      <c r="H12" s="187"/>
      <c r="J12" s="185"/>
      <c r="K12" s="203" t="s">
        <v>11</v>
      </c>
      <c r="L12" s="187"/>
      <c r="N12" s="185"/>
      <c r="O12" s="203" t="s">
        <v>11</v>
      </c>
      <c r="P12" s="187"/>
    </row>
    <row r="13" spans="1:16" ht="16.899999999999999" thickTop="1" thickBot="1">
      <c r="A13" s="630"/>
      <c r="B13" s="185"/>
      <c r="C13" s="186"/>
      <c r="D13" s="187"/>
      <c r="F13" s="185"/>
      <c r="G13" s="186"/>
      <c r="H13" s="187"/>
      <c r="J13" s="185"/>
      <c r="K13" s="186"/>
      <c r="L13" s="187"/>
      <c r="N13" s="185"/>
      <c r="O13" s="186"/>
      <c r="P13" s="187"/>
    </row>
    <row r="14" spans="1:16" ht="34.9" customHeight="1" thickTop="1" thickBot="1">
      <c r="A14" s="630"/>
      <c r="B14" s="185"/>
      <c r="C14" s="203" t="s">
        <v>12</v>
      </c>
      <c r="D14" s="187"/>
      <c r="F14" s="185"/>
      <c r="G14" s="203" t="s">
        <v>12</v>
      </c>
      <c r="H14" s="187"/>
      <c r="J14" s="185"/>
      <c r="K14" s="203" t="s">
        <v>12</v>
      </c>
      <c r="L14" s="187"/>
      <c r="N14" s="185"/>
      <c r="O14" s="203" t="s">
        <v>12</v>
      </c>
      <c r="P14" s="187"/>
    </row>
    <row r="15" spans="1:16" ht="16.899999999999999" thickTop="1" thickBot="1">
      <c r="A15" s="630"/>
      <c r="B15" s="185"/>
      <c r="C15" s="186"/>
      <c r="D15" s="187"/>
      <c r="F15" s="188"/>
      <c r="G15" s="189"/>
      <c r="H15" s="190"/>
      <c r="J15" s="185"/>
      <c r="K15" s="204"/>
      <c r="L15" s="187"/>
      <c r="N15" s="185"/>
      <c r="O15" s="204"/>
      <c r="P15" s="187"/>
    </row>
    <row r="16" spans="1:16" ht="34.9" customHeight="1" thickTop="1" thickBot="1">
      <c r="A16" s="630"/>
      <c r="B16" s="185"/>
      <c r="C16" s="203" t="s">
        <v>13</v>
      </c>
      <c r="D16" s="187"/>
      <c r="G16" s="183"/>
      <c r="J16" s="185"/>
      <c r="K16" s="203" t="s">
        <v>14</v>
      </c>
      <c r="L16" s="187"/>
      <c r="N16" s="185"/>
      <c r="O16" s="203" t="s">
        <v>15</v>
      </c>
      <c r="P16" s="187"/>
    </row>
    <row r="17" spans="1:16" ht="16.899999999999999" thickTop="1" thickBot="1">
      <c r="A17" s="620"/>
      <c r="B17" s="185"/>
      <c r="C17" s="186"/>
      <c r="D17" s="187"/>
      <c r="J17" s="188"/>
      <c r="K17" s="189"/>
      <c r="L17" s="190"/>
      <c r="N17" s="188"/>
      <c r="O17" s="189"/>
      <c r="P17" s="190"/>
    </row>
    <row r="18" spans="1:16" ht="34.9" customHeight="1" thickTop="1" thickBot="1">
      <c r="A18" s="620"/>
      <c r="B18" s="185"/>
      <c r="C18" s="203" t="s">
        <v>16</v>
      </c>
      <c r="D18" s="187"/>
      <c r="K18" s="183"/>
      <c r="O18" s="183"/>
    </row>
    <row r="19" spans="1:16" ht="16.899999999999999" thickTop="1" thickBot="1">
      <c r="A19" s="620"/>
      <c r="B19" s="185"/>
      <c r="C19" s="186"/>
      <c r="D19" s="187"/>
    </row>
    <row r="20" spans="1:16" ht="34.9" customHeight="1" thickTop="1" thickBot="1">
      <c r="A20" s="620"/>
      <c r="B20" s="185"/>
      <c r="C20" s="203" t="s">
        <v>17</v>
      </c>
      <c r="D20" s="187"/>
      <c r="K20" s="183"/>
      <c r="O20" s="183"/>
    </row>
    <row r="21" spans="1:16" ht="16.149999999999999" thickTop="1">
      <c r="B21" s="188"/>
      <c r="C21" s="189"/>
      <c r="D21" s="190"/>
    </row>
    <row r="32" spans="1:16" ht="15">
      <c r="C32" s="726"/>
    </row>
  </sheetData>
  <mergeCells count="1">
    <mergeCell ref="A8:A16"/>
  </mergeCells>
  <hyperlinks>
    <hyperlink ref="C2" location="Summary!A3" display="Summary" xr:uid="{00000000-0004-0000-0000-000000000000}"/>
    <hyperlink ref="C6" location="'ELL Enroll '!A1" display="ELL District Enrollment" xr:uid="{00000000-0004-0000-0000-000001000000}"/>
    <hyperlink ref="C8" location="'ELL Enroll School Grade Level'!A1" display="ELL Enrollment by School and Grade Level" xr:uid="{00000000-0004-0000-0000-000002000000}"/>
    <hyperlink ref="C10" location="'ELL Enroll Most Freq Langs'!A1" display="ELL Enrollment by School and Most Frequently Spoken Languages" xr:uid="{00000000-0004-0000-0000-000003000000}"/>
    <hyperlink ref="C12" location="'ELL Country'!A1" display="ELL Enrollment by School and Country" xr:uid="{00000000-0004-0000-0000-000004000000}"/>
    <hyperlink ref="C14" location="'ELL Language'!A1" display="ELL Enrollment by School and Student's Primary Language" xr:uid="{00000000-0004-0000-0000-000005000000}"/>
    <hyperlink ref="C16" location="'ELL by ESE Status'!A1" display="ELL Enrollment by School and SWD Status" xr:uid="{00000000-0004-0000-0000-000006000000}"/>
    <hyperlink ref="G14" location="'Foreign Born Language'!A1" display="by Students' Primary Language" xr:uid="{00000000-0004-0000-0000-000007000000}"/>
    <hyperlink ref="G12" location="'Foreign Born Country'!A1" display="by Students' Country of Birth" xr:uid="{00000000-0004-0000-0000-000008000000}"/>
    <hyperlink ref="G10" location="'Foreign Born Most Freq Langs'!A1" display="by School and Students' Most Frequently Spoken Languages" xr:uid="{00000000-0004-0000-0000-000009000000}"/>
    <hyperlink ref="G8" location="'Foreign Born School Grade Level'!A1" display="by School and Grade Level" xr:uid="{00000000-0004-0000-0000-00000A000000}"/>
    <hyperlink ref="G6" location="'Foreign Born Enrollment'!A1" display="% of Enrollment by School" xr:uid="{00000000-0004-0000-0000-00000B000000}"/>
    <hyperlink ref="K14" location="'RI Current Year Language'!A1" display="by Students' Primary Language" xr:uid="{00000000-0004-0000-0000-00000C000000}"/>
    <hyperlink ref="K12" location="'RI Current Year Country'!A1" display="by Students' Country of Birth" xr:uid="{00000000-0004-0000-0000-00000D000000}"/>
    <hyperlink ref="K10" location="'RI Current Year Most Freq Lang'!A1" display="by School and Students' Most Frequently Spoken Languages" xr:uid="{00000000-0004-0000-0000-00000E000000}"/>
    <hyperlink ref="K8" location="'RI Current Year Grade Level'!A1" display="by School and Grade Level" xr:uid="{00000000-0004-0000-0000-00000F000000}"/>
    <hyperlink ref="K6" location="'RI Current Year Enrollment'!A1" display="% of Enrollment by School" xr:uid="{00000000-0004-0000-0000-000010000000}"/>
    <hyperlink ref="O14" location="'RI 3 academ years language'!A1" display="by Students' Primary Language" xr:uid="{00000000-0004-0000-0000-000011000000}"/>
    <hyperlink ref="O12" location="'RI 3 academ years country'!A1" display="by Students' Country of Birth" xr:uid="{00000000-0004-0000-0000-000012000000}"/>
    <hyperlink ref="O10" location="'RI 3 academ Most Freq Lang'!A1" display="by School and Students' Most Frequently Spoken Languages" xr:uid="{00000000-0004-0000-0000-000013000000}"/>
    <hyperlink ref="O8" location="'RI 3 academ School Grade Level'!A1" display="by School and Grade Level" xr:uid="{00000000-0004-0000-0000-000014000000}"/>
    <hyperlink ref="O6" location="'RI 3 academ Enrollment'!A1" display="% of Enrollment by School" xr:uid="{00000000-0004-0000-0000-000015000000}"/>
    <hyperlink ref="K16" location="'RI Current Year Month'!A1" display="by Month Entered US School (based on DEUSS)" xr:uid="{00000000-0004-0000-0000-000016000000}"/>
    <hyperlink ref="O16" location="'RI 3 academ years by year'!A1" display="by School Year Entered US School (based on DEUSS)" xr:uid="{00000000-0004-0000-0000-000017000000}"/>
    <hyperlink ref="G2" location="'All Languages'!A1" display="District All Languages" xr:uid="{00000000-0004-0000-0000-000018000000}"/>
    <hyperlink ref="K2" location="'All Schools Most Freq Langs'!A1" display="All Schools Most Freq Langs" xr:uid="{00000000-0004-0000-0000-000019000000}"/>
    <hyperlink ref="O2" location="Graphs!A1" display="Graphs" xr:uid="{0E09F7DB-4088-4940-B6C2-3147260BCC0E}"/>
    <hyperlink ref="C18" location="'ELL Long-Term'!A1" display="by School and Long-Term in ESOL Program" xr:uid="{2B33B86F-F587-496A-B89A-09A5964F2332}"/>
    <hyperlink ref="C20" location="'ELL Social Distance'!A1" display="by School and Social Distancing  " xr:uid="{7BC9FD2A-9C92-40F8-BE1E-8A1EACCB4CD6}"/>
  </hyperlinks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22"/>
  <sheetViews>
    <sheetView zoomScale="110" zoomScaleNormal="110" zoomScaleSheetLayoutView="100" workbookViewId="0">
      <pane ySplit="2" topLeftCell="A3" activePane="bottomLeft" state="frozen"/>
      <selection pane="bottomLeft" activeCell="Q2" sqref="Q2"/>
    </sheetView>
  </sheetViews>
  <sheetFormatPr defaultColWidth="13" defaultRowHeight="13.15"/>
  <cols>
    <col min="1" max="15" width="8.85546875" style="364" customWidth="1"/>
    <col min="16" max="16" width="3.28515625" style="358" customWidth="1"/>
    <col min="17" max="17" width="8.7109375" style="358" customWidth="1"/>
    <col min="18" max="18" width="2.7109375" style="358" customWidth="1"/>
    <col min="19" max="16384" width="13" style="358"/>
  </cols>
  <sheetData>
    <row r="1" spans="1:17" ht="13.9" thickBot="1">
      <c r="A1" s="568"/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726"/>
      <c r="Q1" s="726"/>
    </row>
    <row r="2" spans="1:17" ht="15" thickTop="1" thickBot="1">
      <c r="A2" s="568"/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726"/>
      <c r="Q2" s="208" t="s">
        <v>18</v>
      </c>
    </row>
    <row r="3" spans="1:17" ht="13.9" thickTop="1">
      <c r="A3" s="568"/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726"/>
      <c r="Q3" s="726"/>
    </row>
    <row r="4" spans="1:17">
      <c r="A4" s="568"/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  <c r="P4" s="726"/>
      <c r="Q4" s="726"/>
    </row>
    <row r="5" spans="1:17">
      <c r="A5" s="568"/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726"/>
      <c r="Q5" s="726"/>
    </row>
    <row r="6" spans="1:17">
      <c r="A6" s="568"/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  <c r="P6" s="726"/>
      <c r="Q6" s="726"/>
    </row>
    <row r="7" spans="1:17">
      <c r="A7" s="568"/>
      <c r="B7" s="568"/>
      <c r="C7" s="568"/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  <c r="O7" s="568"/>
      <c r="P7" s="726"/>
      <c r="Q7" s="726"/>
    </row>
    <row r="8" spans="1:17">
      <c r="A8" s="568"/>
      <c r="B8" s="568"/>
      <c r="C8" s="568"/>
      <c r="D8" s="568"/>
      <c r="E8" s="727" t="s">
        <v>19</v>
      </c>
      <c r="F8" s="728"/>
      <c r="G8" s="728"/>
      <c r="H8" s="728"/>
      <c r="I8" s="729"/>
      <c r="J8" s="681" t="s">
        <v>20</v>
      </c>
      <c r="K8" s="682"/>
      <c r="L8" s="568"/>
      <c r="M8" s="568"/>
      <c r="N8" s="568"/>
      <c r="O8" s="568"/>
      <c r="P8" s="726"/>
      <c r="Q8" s="726"/>
    </row>
    <row r="9" spans="1:17">
      <c r="A9" s="568"/>
      <c r="B9" s="568"/>
      <c r="C9" s="568"/>
      <c r="D9" s="568"/>
      <c r="E9" s="730" t="s">
        <v>21</v>
      </c>
      <c r="F9" s="731"/>
      <c r="G9" s="731"/>
      <c r="H9" s="731"/>
      <c r="I9" s="732"/>
      <c r="J9" s="733">
        <f>'All Languages'!P155</f>
        <v>259450</v>
      </c>
      <c r="K9" s="734">
        <f>J9/$J$9</f>
        <v>1</v>
      </c>
      <c r="L9" s="568"/>
      <c r="M9" s="568"/>
      <c r="N9" s="568"/>
      <c r="O9" s="568"/>
      <c r="P9" s="726"/>
      <c r="Q9" s="726"/>
    </row>
    <row r="10" spans="1:17">
      <c r="A10" s="568"/>
      <c r="B10" s="568"/>
      <c r="C10" s="568"/>
      <c r="D10" s="568"/>
      <c r="E10" s="685" t="s">
        <v>22</v>
      </c>
      <c r="F10" s="735"/>
      <c r="G10" s="735"/>
      <c r="H10" s="735"/>
      <c r="I10" s="736"/>
      <c r="J10" s="737"/>
      <c r="K10" s="738"/>
      <c r="L10" s="568"/>
      <c r="M10" s="568"/>
      <c r="N10" s="568"/>
      <c r="O10" s="568"/>
      <c r="P10" s="726"/>
      <c r="Q10" s="726"/>
    </row>
    <row r="11" spans="1:17">
      <c r="A11" s="568"/>
      <c r="B11" s="568"/>
      <c r="C11" s="568"/>
      <c r="D11" s="568"/>
      <c r="E11" s="683" t="s">
        <v>23</v>
      </c>
      <c r="F11" s="739"/>
      <c r="G11" s="739"/>
      <c r="H11" s="739"/>
      <c r="I11" s="740"/>
      <c r="J11" s="741">
        <f>'ELL Enroll '!C336</f>
        <v>27968</v>
      </c>
      <c r="K11" s="742">
        <f t="shared" ref="K11:K17" si="0">J11/$J$9</f>
        <v>0.10779726344189632</v>
      </c>
      <c r="L11" s="568"/>
      <c r="M11" s="568"/>
      <c r="N11" s="568"/>
      <c r="O11" s="568"/>
      <c r="P11" s="726"/>
      <c r="Q11" s="726"/>
    </row>
    <row r="12" spans="1:17">
      <c r="A12" s="568"/>
      <c r="B12" s="568"/>
      <c r="C12" s="568"/>
      <c r="D12" s="568"/>
      <c r="E12" s="621" t="s">
        <v>24</v>
      </c>
      <c r="F12" s="743"/>
      <c r="G12" s="743"/>
      <c r="H12" s="743"/>
      <c r="I12" s="744"/>
      <c r="J12" s="741">
        <f>'ELL Enroll '!D336</f>
        <v>1436</v>
      </c>
      <c r="K12" s="742">
        <f t="shared" si="0"/>
        <v>5.5347851223742535E-3</v>
      </c>
      <c r="L12" s="568"/>
      <c r="M12" s="568"/>
      <c r="N12" s="568"/>
      <c r="O12" s="568"/>
      <c r="P12" s="726"/>
      <c r="Q12" s="726"/>
    </row>
    <row r="13" spans="1:17">
      <c r="A13" s="568"/>
      <c r="B13" s="568"/>
      <c r="C13" s="568"/>
      <c r="D13" s="568"/>
      <c r="E13" s="621" t="s">
        <v>25</v>
      </c>
      <c r="F13" s="743"/>
      <c r="G13" s="743"/>
      <c r="H13" s="743"/>
      <c r="I13" s="744"/>
      <c r="J13" s="741">
        <v>240</v>
      </c>
      <c r="K13" s="745">
        <v>2.0000000000000001E-4</v>
      </c>
      <c r="L13" s="568"/>
      <c r="M13" s="568"/>
      <c r="N13" s="568"/>
      <c r="O13" s="568"/>
      <c r="P13" s="726"/>
      <c r="Q13" s="726"/>
    </row>
    <row r="14" spans="1:17">
      <c r="A14" s="568"/>
      <c r="B14" s="568"/>
      <c r="C14" s="568"/>
      <c r="D14" s="568"/>
      <c r="E14" s="683" t="s">
        <v>26</v>
      </c>
      <c r="F14" s="739"/>
      <c r="G14" s="739"/>
      <c r="H14" s="739"/>
      <c r="I14" s="740"/>
      <c r="J14" s="741">
        <v>10866</v>
      </c>
      <c r="K14" s="742">
        <f t="shared" si="0"/>
        <v>4.1880901907882059E-2</v>
      </c>
      <c r="L14" s="568"/>
      <c r="M14" s="568"/>
      <c r="N14" s="568"/>
      <c r="O14" s="568"/>
      <c r="P14" s="726"/>
      <c r="Q14" s="726"/>
    </row>
    <row r="15" spans="1:17">
      <c r="A15" s="568"/>
      <c r="B15" s="568"/>
      <c r="C15" s="568"/>
      <c r="D15" s="568"/>
      <c r="E15" s="621" t="s">
        <v>27</v>
      </c>
      <c r="F15" s="743"/>
      <c r="G15" s="743"/>
      <c r="H15" s="743"/>
      <c r="I15" s="744"/>
      <c r="J15" s="741">
        <v>11905</v>
      </c>
      <c r="K15" s="742">
        <f t="shared" si="0"/>
        <v>4.5885527076507997E-2</v>
      </c>
      <c r="L15" s="568"/>
      <c r="M15" s="568"/>
      <c r="N15" s="568"/>
      <c r="O15" s="568"/>
      <c r="P15" s="726"/>
      <c r="Q15" s="726"/>
    </row>
    <row r="16" spans="1:17">
      <c r="A16" s="568"/>
      <c r="B16" s="568"/>
      <c r="C16" s="568"/>
      <c r="D16" s="568"/>
      <c r="E16" s="684" t="s">
        <v>28</v>
      </c>
      <c r="F16" s="746"/>
      <c r="G16" s="746"/>
      <c r="H16" s="746"/>
      <c r="I16" s="747"/>
      <c r="J16" s="748">
        <f>SUM(J11:J14)</f>
        <v>40510</v>
      </c>
      <c r="K16" s="749">
        <f t="shared" si="0"/>
        <v>0.15613798419734054</v>
      </c>
      <c r="L16" s="568"/>
      <c r="M16" s="568"/>
      <c r="N16" s="568"/>
      <c r="O16" s="568"/>
      <c r="P16" s="726"/>
      <c r="Q16" s="726"/>
    </row>
    <row r="17" spans="1:15">
      <c r="A17" s="568"/>
      <c r="B17" s="568"/>
      <c r="C17" s="568"/>
      <c r="D17" s="568"/>
      <c r="E17" s="730" t="s">
        <v>5</v>
      </c>
      <c r="F17" s="731"/>
      <c r="G17" s="731"/>
      <c r="H17" s="731"/>
      <c r="I17" s="732"/>
      <c r="J17" s="733">
        <f>'Foreign Born Enrollment'!C336</f>
        <v>37656</v>
      </c>
      <c r="K17" s="750">
        <f t="shared" si="0"/>
        <v>0.14513779148198111</v>
      </c>
      <c r="L17" s="568"/>
      <c r="M17" s="568"/>
      <c r="N17" s="568"/>
      <c r="O17" s="568"/>
    </row>
    <row r="18" spans="1:15">
      <c r="A18" s="568"/>
      <c r="B18" s="568"/>
      <c r="C18" s="568"/>
      <c r="D18" s="568"/>
      <c r="E18" s="685" t="s">
        <v>29</v>
      </c>
      <c r="F18" s="735"/>
      <c r="G18" s="735"/>
      <c r="H18" s="735"/>
      <c r="I18" s="736"/>
      <c r="J18" s="751"/>
      <c r="K18" s="752"/>
      <c r="L18" s="568"/>
      <c r="M18" s="568"/>
      <c r="N18" s="568"/>
      <c r="O18" s="568"/>
    </row>
    <row r="19" spans="1:15">
      <c r="A19" s="568"/>
      <c r="B19" s="568"/>
      <c r="C19" s="568"/>
      <c r="D19" s="568"/>
      <c r="E19" s="683" t="s">
        <v>30</v>
      </c>
      <c r="F19" s="739"/>
      <c r="G19" s="739"/>
      <c r="H19" s="739"/>
      <c r="I19" s="740"/>
      <c r="J19" s="741">
        <f>'RI Current Year Enrollment'!C337</f>
        <v>2046</v>
      </c>
      <c r="K19" s="742">
        <f>J19/$J$9</f>
        <v>7.8859125072268266E-3</v>
      </c>
      <c r="L19" s="568"/>
      <c r="M19" s="568"/>
      <c r="N19" s="568"/>
      <c r="O19" s="568"/>
    </row>
    <row r="20" spans="1:15">
      <c r="A20" s="568"/>
      <c r="B20" s="568"/>
      <c r="C20" s="568"/>
      <c r="D20" s="568"/>
      <c r="E20" s="684" t="s">
        <v>31</v>
      </c>
      <c r="F20" s="746"/>
      <c r="G20" s="746"/>
      <c r="H20" s="746"/>
      <c r="I20" s="747"/>
      <c r="J20" s="748">
        <f>'RI 3 academ Enrollment'!C337</f>
        <v>14712</v>
      </c>
      <c r="K20" s="749">
        <f>J20/$J$9</f>
        <v>5.6704567354018118E-2</v>
      </c>
      <c r="L20" s="568"/>
      <c r="M20" s="568"/>
      <c r="N20" s="568"/>
      <c r="O20" s="568"/>
    </row>
    <row r="21" spans="1:15">
      <c r="A21" s="568"/>
      <c r="B21" s="568"/>
      <c r="C21" s="568"/>
      <c r="D21" s="568"/>
      <c r="E21" s="753" t="s">
        <v>32</v>
      </c>
      <c r="F21" s="754"/>
      <c r="G21" s="754"/>
      <c r="H21" s="754"/>
      <c r="I21" s="755"/>
      <c r="J21" s="748">
        <v>93516</v>
      </c>
      <c r="K21" s="749">
        <f>J21/$J$9</f>
        <v>0.36043939101946426</v>
      </c>
      <c r="L21" s="568"/>
      <c r="M21" s="568"/>
      <c r="N21" s="568"/>
      <c r="O21" s="568"/>
    </row>
    <row r="22" spans="1:15">
      <c r="A22" s="568"/>
      <c r="B22" s="568"/>
      <c r="C22" s="568"/>
      <c r="D22" s="568"/>
      <c r="E22" s="568"/>
      <c r="F22" s="568"/>
      <c r="G22" s="568"/>
      <c r="H22" s="568"/>
      <c r="I22" s="568"/>
      <c r="J22" s="568"/>
      <c r="K22" s="568"/>
      <c r="L22" s="568"/>
      <c r="M22" s="568"/>
      <c r="N22" s="568"/>
      <c r="O22" s="568"/>
    </row>
    <row r="23" spans="1:15">
      <c r="A23" s="568"/>
      <c r="B23" s="568"/>
      <c r="C23" s="568"/>
      <c r="D23" s="568"/>
      <c r="E23" s="727" t="s">
        <v>21</v>
      </c>
      <c r="F23" s="728"/>
      <c r="G23" s="728"/>
      <c r="H23" s="728"/>
      <c r="I23" s="729"/>
      <c r="J23" s="686" t="s">
        <v>33</v>
      </c>
      <c r="K23" s="687"/>
      <c r="L23" s="568"/>
      <c r="M23" s="568"/>
      <c r="N23" s="568"/>
      <c r="O23" s="568"/>
    </row>
    <row r="24" spans="1:15">
      <c r="A24" s="568"/>
      <c r="B24" s="568"/>
      <c r="C24" s="568"/>
      <c r="D24" s="568"/>
      <c r="E24" s="756" t="s">
        <v>34</v>
      </c>
      <c r="F24" s="757"/>
      <c r="G24" s="757"/>
      <c r="H24" s="757"/>
      <c r="I24" s="758"/>
      <c r="J24" s="759">
        <f>'All Languages'!A3</f>
        <v>149</v>
      </c>
      <c r="K24" s="760"/>
      <c r="L24" s="568"/>
      <c r="M24" s="568"/>
      <c r="N24" s="568"/>
      <c r="O24" s="568"/>
    </row>
    <row r="25" spans="1:15">
      <c r="A25" s="568"/>
      <c r="B25" s="568"/>
      <c r="C25" s="568"/>
      <c r="D25" s="568"/>
      <c r="E25" s="753" t="s">
        <v>35</v>
      </c>
      <c r="F25" s="754"/>
      <c r="G25" s="754"/>
      <c r="H25" s="754"/>
      <c r="I25" s="755"/>
      <c r="J25" s="759">
        <f>'Foreign Born Country'!A3</f>
        <v>170</v>
      </c>
      <c r="K25" s="760"/>
      <c r="L25" s="568"/>
      <c r="M25" s="568"/>
      <c r="N25" s="568"/>
      <c r="O25" s="568"/>
    </row>
    <row r="26" spans="1:15">
      <c r="A26" s="568"/>
      <c r="B26" s="568"/>
      <c r="C26" s="568"/>
      <c r="D26" s="568"/>
      <c r="E26" s="568"/>
      <c r="F26" s="568"/>
      <c r="G26" s="568"/>
      <c r="H26" s="568"/>
      <c r="I26" s="568"/>
      <c r="J26" s="568"/>
      <c r="K26" s="568"/>
      <c r="L26" s="568"/>
      <c r="M26" s="568"/>
      <c r="N26" s="568"/>
      <c r="O26" s="568"/>
    </row>
    <row r="27" spans="1:15">
      <c r="A27" s="568"/>
      <c r="B27" s="568"/>
      <c r="C27" s="568"/>
      <c r="D27" s="568"/>
      <c r="E27" s="568"/>
      <c r="F27" s="568"/>
      <c r="G27" s="568"/>
      <c r="H27" s="568"/>
      <c r="I27" s="568"/>
      <c r="J27" s="568"/>
      <c r="K27" s="568"/>
      <c r="L27" s="568"/>
      <c r="M27" s="568"/>
      <c r="N27" s="568"/>
      <c r="O27" s="568"/>
    </row>
    <row r="28" spans="1:15">
      <c r="A28" s="568"/>
      <c r="B28" s="568"/>
      <c r="C28" s="568"/>
      <c r="D28" s="568"/>
      <c r="E28" s="568"/>
      <c r="F28" s="568"/>
      <c r="G28" s="568"/>
      <c r="H28" s="568"/>
      <c r="I28" s="568"/>
      <c r="J28" s="568"/>
      <c r="K28" s="568"/>
      <c r="L28" s="568"/>
      <c r="M28" s="568"/>
      <c r="N28" s="568"/>
      <c r="O28" s="568"/>
    </row>
    <row r="29" spans="1:15">
      <c r="A29" s="568"/>
      <c r="B29" s="568"/>
      <c r="C29" s="568"/>
      <c r="D29" s="568"/>
      <c r="E29" s="568"/>
      <c r="F29" s="568"/>
      <c r="G29" s="568"/>
      <c r="H29" s="568"/>
      <c r="I29" s="568"/>
      <c r="J29" s="568"/>
      <c r="K29" s="568"/>
      <c r="L29" s="568"/>
      <c r="M29" s="568"/>
      <c r="N29" s="568"/>
      <c r="O29" s="568"/>
    </row>
    <row r="30" spans="1:15" ht="7.9" customHeight="1">
      <c r="A30" s="568"/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</row>
    <row r="31" spans="1:15">
      <c r="A31" s="678" t="s">
        <v>36</v>
      </c>
      <c r="B31" s="761"/>
      <c r="C31" s="761"/>
      <c r="D31" s="761"/>
      <c r="E31" s="761"/>
      <c r="F31" s="761"/>
      <c r="G31" s="761"/>
      <c r="H31" s="761"/>
      <c r="I31" s="761"/>
      <c r="J31" s="761"/>
      <c r="K31" s="761"/>
      <c r="L31" s="761"/>
      <c r="M31" s="761"/>
      <c r="N31" s="761"/>
      <c r="O31" s="762"/>
    </row>
    <row r="32" spans="1:15" ht="9" customHeight="1">
      <c r="A32" s="568"/>
      <c r="B32" s="568"/>
      <c r="C32" s="568"/>
      <c r="D32" s="568"/>
      <c r="E32" s="568"/>
      <c r="F32" s="568"/>
      <c r="G32" s="568"/>
      <c r="H32" s="568"/>
      <c r="I32" s="568"/>
      <c r="J32" s="568"/>
      <c r="K32" s="568"/>
      <c r="L32" s="568"/>
      <c r="M32" s="568"/>
      <c r="N32" s="568"/>
      <c r="O32" s="568"/>
    </row>
    <row r="33" spans="1:15">
      <c r="A33" s="671" t="s">
        <v>37</v>
      </c>
      <c r="B33" s="672"/>
      <c r="C33" s="672"/>
      <c r="D33" s="672"/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3"/>
    </row>
    <row r="34" spans="1:15" ht="7.9" customHeight="1">
      <c r="A34" s="568"/>
      <c r="B34" s="568"/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568"/>
    </row>
    <row r="35" spans="1:15" s="359" customFormat="1" ht="13.15" customHeight="1">
      <c r="A35" s="631" t="s">
        <v>25</v>
      </c>
      <c r="B35" s="632"/>
      <c r="C35" s="633"/>
      <c r="D35" s="679" t="s">
        <v>38</v>
      </c>
      <c r="E35" s="679"/>
      <c r="F35" s="679"/>
      <c r="G35" s="679" t="s">
        <v>23</v>
      </c>
      <c r="H35" s="679"/>
      <c r="I35" s="679"/>
      <c r="J35" s="679"/>
      <c r="K35" s="679" t="s">
        <v>39</v>
      </c>
      <c r="L35" s="679"/>
      <c r="M35" s="679"/>
      <c r="N35" s="679" t="s">
        <v>40</v>
      </c>
      <c r="O35" s="679"/>
    </row>
    <row r="36" spans="1:15">
      <c r="A36" s="763">
        <f>J13</f>
        <v>240</v>
      </c>
      <c r="B36" s="764"/>
      <c r="C36" s="765"/>
      <c r="D36" s="680">
        <f>J12</f>
        <v>1436</v>
      </c>
      <c r="E36" s="680"/>
      <c r="F36" s="680"/>
      <c r="G36" s="680">
        <f>J11</f>
        <v>27968</v>
      </c>
      <c r="H36" s="680"/>
      <c r="I36" s="680"/>
      <c r="J36" s="680"/>
      <c r="K36" s="680">
        <f>J14</f>
        <v>10866</v>
      </c>
      <c r="L36" s="680"/>
      <c r="M36" s="680"/>
      <c r="N36" s="680">
        <f>SUM(A36:M36)</f>
        <v>40510</v>
      </c>
      <c r="O36" s="680"/>
    </row>
    <row r="37" spans="1:15" ht="9" customHeight="1">
      <c r="A37" s="568"/>
      <c r="B37" s="568"/>
      <c r="C37" s="568"/>
      <c r="D37" s="568"/>
      <c r="E37" s="568"/>
      <c r="F37" s="568"/>
      <c r="G37" s="568"/>
      <c r="H37" s="568"/>
      <c r="I37" s="568"/>
      <c r="J37" s="568"/>
      <c r="K37" s="568"/>
      <c r="L37" s="568"/>
      <c r="M37" s="568"/>
      <c r="N37" s="568"/>
      <c r="O37" s="568"/>
    </row>
    <row r="38" spans="1:15">
      <c r="A38" s="671" t="s">
        <v>41</v>
      </c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3"/>
    </row>
    <row r="39" spans="1:15" ht="7.9" customHeight="1">
      <c r="A39" s="568"/>
      <c r="B39" s="568"/>
      <c r="C39" s="568"/>
      <c r="D39" s="568"/>
      <c r="E39" s="568"/>
      <c r="F39" s="568"/>
      <c r="G39" s="568"/>
      <c r="H39" s="568"/>
      <c r="I39" s="568"/>
      <c r="J39" s="568"/>
      <c r="K39" s="568"/>
      <c r="L39" s="568"/>
      <c r="M39" s="568"/>
      <c r="N39" s="568"/>
      <c r="O39" s="568"/>
    </row>
    <row r="40" spans="1:15">
      <c r="A40" s="671" t="s">
        <v>42</v>
      </c>
      <c r="B40" s="672"/>
      <c r="C40" s="672"/>
      <c r="D40" s="672"/>
      <c r="E40" s="672"/>
      <c r="F40" s="672"/>
      <c r="G40" s="672"/>
      <c r="H40" s="672"/>
      <c r="I40" s="672"/>
      <c r="J40" s="672"/>
      <c r="K40" s="672"/>
      <c r="L40" s="672"/>
      <c r="M40" s="672"/>
      <c r="N40" s="672"/>
      <c r="O40" s="673"/>
    </row>
    <row r="41" spans="1:15" ht="4.1500000000000004" customHeight="1">
      <c r="A41" s="568"/>
      <c r="B41" s="568"/>
      <c r="C41" s="568"/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568"/>
    </row>
    <row r="42" spans="1:15">
      <c r="A42" s="766" t="s">
        <v>43</v>
      </c>
      <c r="B42" s="766" t="s">
        <v>44</v>
      </c>
      <c r="C42" s="766" t="s">
        <v>45</v>
      </c>
      <c r="D42" s="766" t="s">
        <v>46</v>
      </c>
      <c r="E42" s="766" t="s">
        <v>47</v>
      </c>
      <c r="F42" s="766" t="s">
        <v>48</v>
      </c>
      <c r="G42" s="766" t="s">
        <v>49</v>
      </c>
      <c r="H42" s="766" t="s">
        <v>50</v>
      </c>
      <c r="I42" s="766" t="s">
        <v>51</v>
      </c>
      <c r="J42" s="766" t="s">
        <v>52</v>
      </c>
      <c r="K42" s="766" t="s">
        <v>53</v>
      </c>
      <c r="L42" s="766" t="s">
        <v>54</v>
      </c>
      <c r="M42" s="766" t="s">
        <v>55</v>
      </c>
      <c r="N42" s="651" t="s">
        <v>40</v>
      </c>
      <c r="O42" s="767"/>
    </row>
    <row r="43" spans="1:15">
      <c r="A43" s="381">
        <f>'ELL Enroll School Grade Level'!C318</f>
        <v>3426</v>
      </c>
      <c r="B43" s="381">
        <f>'ELL Enroll School Grade Level'!D318</f>
        <v>3463</v>
      </c>
      <c r="C43" s="381">
        <f>'ELL Enroll School Grade Level'!E318</f>
        <v>3698</v>
      </c>
      <c r="D43" s="381">
        <f>'ELL Enroll School Grade Level'!F318</f>
        <v>2971</v>
      </c>
      <c r="E43" s="381">
        <f>'ELL Enroll School Grade Level'!G318</f>
        <v>2925</v>
      </c>
      <c r="F43" s="381">
        <f>'ELL Enroll School Grade Level'!H318</f>
        <v>2252</v>
      </c>
      <c r="G43" s="381">
        <f>'ELL Enroll School Grade Level'!I318</f>
        <v>1537</v>
      </c>
      <c r="H43" s="381">
        <f>'ELL Enroll School Grade Level'!J318</f>
        <v>1298</v>
      </c>
      <c r="I43" s="381">
        <f>'ELL Enroll School Grade Level'!K318</f>
        <v>1289</v>
      </c>
      <c r="J43" s="381">
        <f>'ELL Enroll School Grade Level'!L318</f>
        <v>1279</v>
      </c>
      <c r="K43" s="381">
        <f>'ELL Enroll School Grade Level'!M318</f>
        <v>1388</v>
      </c>
      <c r="L43" s="381">
        <f>'ELL Enroll School Grade Level'!N318</f>
        <v>1299</v>
      </c>
      <c r="M43" s="381">
        <f>'ELL Enroll School Grade Level'!O318</f>
        <v>1143</v>
      </c>
      <c r="N43" s="768">
        <f>SUM(A43:M43)</f>
        <v>27968</v>
      </c>
      <c r="O43" s="769"/>
    </row>
    <row r="44" spans="1:15">
      <c r="A44" s="770">
        <f t="shared" ref="A44:M44" si="1">A43/$N$43</f>
        <v>0.12249713958810068</v>
      </c>
      <c r="B44" s="770">
        <f t="shared" si="1"/>
        <v>0.12382008009153318</v>
      </c>
      <c r="C44" s="770">
        <f t="shared" si="1"/>
        <v>0.13222254004576658</v>
      </c>
      <c r="D44" s="770">
        <f t="shared" si="1"/>
        <v>0.10622854691075514</v>
      </c>
      <c r="E44" s="770">
        <f t="shared" si="1"/>
        <v>0.10458381006864989</v>
      </c>
      <c r="F44" s="770">
        <f t="shared" si="1"/>
        <v>8.0520594965675055E-2</v>
      </c>
      <c r="G44" s="770">
        <f t="shared" si="1"/>
        <v>5.4955663615560639E-2</v>
      </c>
      <c r="H44" s="770">
        <f t="shared" si="1"/>
        <v>4.6410183066361556E-2</v>
      </c>
      <c r="I44" s="770">
        <f t="shared" si="1"/>
        <v>4.6088386727688786E-2</v>
      </c>
      <c r="J44" s="770">
        <f t="shared" si="1"/>
        <v>4.5730835240274596E-2</v>
      </c>
      <c r="K44" s="770">
        <f t="shared" si="1"/>
        <v>4.9628146453089245E-2</v>
      </c>
      <c r="L44" s="770">
        <f t="shared" si="1"/>
        <v>4.6445938215102976E-2</v>
      </c>
      <c r="M44" s="770">
        <f t="shared" si="1"/>
        <v>4.0868135011441646E-2</v>
      </c>
      <c r="N44" s="771">
        <f>SUM(A44:M44)</f>
        <v>0.99999999999999989</v>
      </c>
      <c r="O44" s="772"/>
    </row>
    <row r="45" spans="1:15" ht="9" customHeight="1">
      <c r="A45" s="568"/>
      <c r="B45" s="568"/>
      <c r="C45" s="568"/>
      <c r="D45" s="568"/>
      <c r="E45" s="568"/>
      <c r="F45" s="568"/>
      <c r="G45" s="568"/>
      <c r="H45" s="568"/>
      <c r="I45" s="568"/>
      <c r="J45" s="568"/>
      <c r="K45" s="568"/>
      <c r="L45" s="568"/>
      <c r="M45" s="568"/>
      <c r="N45" s="568"/>
      <c r="O45" s="568"/>
    </row>
    <row r="46" spans="1:15" ht="13.15" customHeight="1">
      <c r="A46" s="674" t="s">
        <v>56</v>
      </c>
      <c r="B46" s="675"/>
      <c r="C46" s="675"/>
      <c r="D46" s="675"/>
      <c r="E46" s="675"/>
      <c r="F46" s="675"/>
      <c r="G46" s="675"/>
      <c r="H46" s="675"/>
      <c r="I46" s="675"/>
      <c r="J46" s="676"/>
      <c r="K46" s="360"/>
      <c r="L46" s="677" t="s">
        <v>57</v>
      </c>
      <c r="M46" s="677"/>
      <c r="N46" s="677"/>
      <c r="O46" s="677"/>
    </row>
    <row r="47" spans="1:15" ht="4.1500000000000004" customHeight="1">
      <c r="A47" s="568"/>
      <c r="B47" s="568"/>
      <c r="C47" s="568"/>
      <c r="D47" s="568"/>
      <c r="E47" s="568"/>
      <c r="F47" s="568"/>
      <c r="G47" s="568"/>
      <c r="H47" s="568"/>
      <c r="I47" s="568"/>
      <c r="J47" s="568"/>
      <c r="K47" s="568"/>
      <c r="L47" s="415"/>
      <c r="M47" s="398"/>
      <c r="N47" s="398"/>
      <c r="O47" s="416"/>
    </row>
    <row r="48" spans="1:15" s="361" customFormat="1">
      <c r="A48" s="773" t="s">
        <v>58</v>
      </c>
      <c r="B48" s="773" t="s">
        <v>59</v>
      </c>
      <c r="C48" s="773" t="s">
        <v>60</v>
      </c>
      <c r="D48" s="773" t="s">
        <v>61</v>
      </c>
      <c r="E48" s="773" t="s">
        <v>62</v>
      </c>
      <c r="F48" s="773" t="s">
        <v>63</v>
      </c>
      <c r="G48" s="773" t="s">
        <v>64</v>
      </c>
      <c r="H48" s="773" t="s">
        <v>65</v>
      </c>
      <c r="I48" s="773" t="s">
        <v>66</v>
      </c>
      <c r="J48" s="773" t="s">
        <v>40</v>
      </c>
      <c r="K48" s="774"/>
      <c r="L48" s="410" t="s">
        <v>67</v>
      </c>
      <c r="M48" s="410"/>
      <c r="N48" s="421">
        <f>SUM(N49:N50)</f>
        <v>24915</v>
      </c>
      <c r="O48" s="422">
        <f t="shared" ref="O48:O62" si="2">N48/$N$64</f>
        <v>0.89083953089244849</v>
      </c>
    </row>
    <row r="49" spans="1:20">
      <c r="A49" s="381">
        <f>'Three Year Trend'!B191</f>
        <v>6732</v>
      </c>
      <c r="B49" s="381">
        <f>'Three Year Trend'!B192</f>
        <v>5094</v>
      </c>
      <c r="C49" s="381">
        <f>'Three Year Trend'!B193</f>
        <v>10482</v>
      </c>
      <c r="D49" s="381">
        <f>'Three Year Trend'!B194</f>
        <v>4789</v>
      </c>
      <c r="E49" s="381">
        <f>'Three Year Trend'!B195</f>
        <v>500</v>
      </c>
      <c r="F49" s="381">
        <f>'Three Year Trend'!B196</f>
        <v>49</v>
      </c>
      <c r="G49" s="381">
        <f>'Three Year Trend'!B197</f>
        <v>0</v>
      </c>
      <c r="H49" s="381">
        <f>'Three Year Trend'!B198</f>
        <v>32</v>
      </c>
      <c r="I49" s="381">
        <f>'Three Year Trend'!B202</f>
        <v>290</v>
      </c>
      <c r="J49" s="775">
        <f>SUM(A49:I49)</f>
        <v>27968</v>
      </c>
      <c r="K49" s="776"/>
      <c r="L49" s="418" t="s">
        <v>68</v>
      </c>
      <c r="M49" s="412"/>
      <c r="N49" s="409">
        <f>'ELL by ESE Status'!$R$318</f>
        <v>35</v>
      </c>
      <c r="O49" s="420">
        <f t="shared" si="2"/>
        <v>1.2514302059496568E-3</v>
      </c>
      <c r="P49" s="726"/>
      <c r="Q49" s="726"/>
      <c r="R49" s="726"/>
      <c r="S49" s="726"/>
      <c r="T49" s="726"/>
    </row>
    <row r="50" spans="1:20" ht="13.9" customHeight="1">
      <c r="A50" s="770">
        <f>A49/$J$49</f>
        <v>0.24070366132723112</v>
      </c>
      <c r="B50" s="770">
        <f t="shared" ref="B50:H50" si="3">B49/$J$49</f>
        <v>0.18213672768878719</v>
      </c>
      <c r="C50" s="770">
        <f t="shared" si="3"/>
        <v>0.37478546910755151</v>
      </c>
      <c r="D50" s="770">
        <f t="shared" si="3"/>
        <v>0.17123140732265446</v>
      </c>
      <c r="E50" s="770">
        <f t="shared" si="3"/>
        <v>1.7877574370709384E-2</v>
      </c>
      <c r="F50" s="770">
        <f t="shared" si="3"/>
        <v>1.7520022883295194E-3</v>
      </c>
      <c r="G50" s="770">
        <f t="shared" si="3"/>
        <v>0</v>
      </c>
      <c r="H50" s="770">
        <f t="shared" si="3"/>
        <v>1.1441647597254005E-3</v>
      </c>
      <c r="I50" s="770">
        <f>I49/$J$49</f>
        <v>1.0368993135011441E-2</v>
      </c>
      <c r="J50" s="777">
        <f>SUM(A50:I50)</f>
        <v>1</v>
      </c>
      <c r="K50" s="778"/>
      <c r="L50" s="428" t="s">
        <v>69</v>
      </c>
      <c r="M50" s="417"/>
      <c r="N50" s="409">
        <f>'ELL by ESE Status'!S318</f>
        <v>24880</v>
      </c>
      <c r="O50" s="420">
        <f t="shared" si="2"/>
        <v>0.88958810068649885</v>
      </c>
      <c r="P50" s="726"/>
      <c r="Q50" s="726"/>
      <c r="R50" s="726"/>
      <c r="S50" s="726"/>
      <c r="T50" s="726"/>
    </row>
    <row r="51" spans="1:20" ht="13.15" customHeight="1">
      <c r="A51" s="568"/>
      <c r="B51" s="568"/>
      <c r="C51" s="568"/>
      <c r="D51" s="568"/>
      <c r="E51" s="568"/>
      <c r="F51" s="568"/>
      <c r="G51" s="568"/>
      <c r="H51" s="568"/>
      <c r="I51" s="568"/>
      <c r="J51" s="568"/>
      <c r="K51" s="568"/>
      <c r="L51" s="396" t="s">
        <v>70</v>
      </c>
      <c r="M51" s="397"/>
      <c r="N51" s="423">
        <f>SUM(N52:N62)</f>
        <v>3053</v>
      </c>
      <c r="O51" s="422">
        <f t="shared" si="2"/>
        <v>0.10916046910755149</v>
      </c>
      <c r="P51" s="726"/>
      <c r="Q51" s="726"/>
      <c r="R51" s="726"/>
      <c r="S51" s="726"/>
      <c r="T51" s="726"/>
    </row>
    <row r="52" spans="1:20" ht="13.15" customHeight="1">
      <c r="A52" s="779"/>
      <c r="B52" s="655" t="s">
        <v>71</v>
      </c>
      <c r="C52" s="655"/>
      <c r="D52" s="655"/>
      <c r="E52" s="655"/>
      <c r="F52" s="162"/>
      <c r="G52" s="655" t="s">
        <v>72</v>
      </c>
      <c r="H52" s="655"/>
      <c r="I52" s="655"/>
      <c r="J52" s="655"/>
      <c r="K52" s="162"/>
      <c r="L52" s="419" t="s">
        <v>73</v>
      </c>
      <c r="M52" s="397"/>
      <c r="N52" s="413">
        <f>'ELL by ESE Status'!C318</f>
        <v>404</v>
      </c>
      <c r="O52" s="420">
        <f t="shared" si="2"/>
        <v>1.4445080091533181E-2</v>
      </c>
      <c r="P52" s="780"/>
      <c r="Q52" s="726"/>
      <c r="R52" s="726"/>
      <c r="S52" s="726"/>
      <c r="T52" s="726"/>
    </row>
    <row r="53" spans="1:20" ht="13.15" customHeight="1">
      <c r="A53" s="426" t="s">
        <v>74</v>
      </c>
      <c r="B53" s="411" t="str">
        <f>PROPER('Three Year Trend'!$B77)</f>
        <v>Venezuela</v>
      </c>
      <c r="C53" s="781"/>
      <c r="D53" s="782">
        <f>'Three Year Trend'!$C77</f>
        <v>2835</v>
      </c>
      <c r="E53" s="783">
        <f t="shared" ref="E53:E74" si="4">D53/$D$76</f>
        <v>0.10136584668192219</v>
      </c>
      <c r="F53" s="426" t="s">
        <v>74</v>
      </c>
      <c r="G53" s="411" t="str">
        <f>PROPER('Three Year Trend'!$H77)</f>
        <v>Spanish</v>
      </c>
      <c r="H53" s="781"/>
      <c r="I53" s="784">
        <f>'Three Year Trend'!$I77</f>
        <v>18256</v>
      </c>
      <c r="J53" s="783">
        <f t="shared" ref="J53:J72" si="5">I53/$I$75</f>
        <v>0.652745995423341</v>
      </c>
      <c r="K53" s="162"/>
      <c r="L53" s="419" t="s">
        <v>75</v>
      </c>
      <c r="M53" s="400"/>
      <c r="N53" s="409">
        <f>'ELL by ESE Status'!D318</f>
        <v>19</v>
      </c>
      <c r="O53" s="420">
        <f t="shared" si="2"/>
        <v>6.793478260869565E-4</v>
      </c>
      <c r="P53" s="780"/>
      <c r="Q53" s="726"/>
      <c r="R53" s="780"/>
      <c r="S53" s="726"/>
      <c r="T53" s="726"/>
    </row>
    <row r="54" spans="1:20" ht="13.15" customHeight="1">
      <c r="A54" s="426" t="s">
        <v>76</v>
      </c>
      <c r="B54" s="411" t="str">
        <f>PROPER('Three Year Trend'!$B78)</f>
        <v>Haiti</v>
      </c>
      <c r="C54" s="781"/>
      <c r="D54" s="782">
        <f>'Three Year Trend'!$C78</f>
        <v>2466</v>
      </c>
      <c r="E54" s="783">
        <f t="shared" si="4"/>
        <v>8.817219679633867E-2</v>
      </c>
      <c r="F54" s="426" t="s">
        <v>76</v>
      </c>
      <c r="G54" s="411" t="str">
        <f>PROPER('Three Year Trend'!$H78)</f>
        <v>Haitian-Creole</v>
      </c>
      <c r="H54" s="781"/>
      <c r="I54" s="784">
        <f>'Three Year Trend'!$I78</f>
        <v>5555</v>
      </c>
      <c r="J54" s="783">
        <f t="shared" si="5"/>
        <v>0.19861985125858123</v>
      </c>
      <c r="K54" s="162"/>
      <c r="L54" s="418" t="s">
        <v>77</v>
      </c>
      <c r="M54" s="401"/>
      <c r="N54" s="409">
        <f>'ELL by ESE Status'!E318</f>
        <v>218</v>
      </c>
      <c r="O54" s="420">
        <f t="shared" si="2"/>
        <v>7.7946224256292907E-3</v>
      </c>
      <c r="P54" s="780"/>
      <c r="Q54" s="726"/>
      <c r="R54" s="780"/>
      <c r="S54" s="726"/>
      <c r="T54" s="726"/>
    </row>
    <row r="55" spans="1:20" ht="13.15" customHeight="1">
      <c r="A55" s="426" t="s">
        <v>78</v>
      </c>
      <c r="B55" s="411" t="str">
        <f>PROPER('Three Year Trend'!$B79)</f>
        <v>Honduras</v>
      </c>
      <c r="C55" s="781"/>
      <c r="D55" s="782">
        <f>'Three Year Trend'!$C79</f>
        <v>1206</v>
      </c>
      <c r="E55" s="783">
        <f t="shared" si="4"/>
        <v>4.3120709382151033E-2</v>
      </c>
      <c r="F55" s="426" t="s">
        <v>78</v>
      </c>
      <c r="G55" s="411" t="str">
        <f>PROPER('Three Year Trend'!$H79)</f>
        <v>Portuguese</v>
      </c>
      <c r="H55" s="781"/>
      <c r="I55" s="784">
        <f>'Three Year Trend'!$I79</f>
        <v>1475</v>
      </c>
      <c r="J55" s="783">
        <f t="shared" si="5"/>
        <v>5.2738844393592679E-2</v>
      </c>
      <c r="K55" s="162"/>
      <c r="L55" s="418" t="s">
        <v>79</v>
      </c>
      <c r="M55" s="401"/>
      <c r="N55" s="409">
        <f>'ELL by ESE Status'!F318</f>
        <v>20</v>
      </c>
      <c r="O55" s="420">
        <f t="shared" si="2"/>
        <v>7.1510297482837526E-4</v>
      </c>
      <c r="P55" s="780"/>
      <c r="Q55" s="726"/>
      <c r="R55" s="780"/>
      <c r="S55" s="726"/>
      <c r="T55" s="726"/>
    </row>
    <row r="56" spans="1:20" ht="13.15" customHeight="1">
      <c r="A56" s="426" t="s">
        <v>80</v>
      </c>
      <c r="B56" s="411" t="str">
        <f>PROPER('Three Year Trend'!$B80)</f>
        <v>Colombia</v>
      </c>
      <c r="C56" s="781"/>
      <c r="D56" s="782">
        <f>'Three Year Trend'!$C80</f>
        <v>1200</v>
      </c>
      <c r="E56" s="783">
        <f t="shared" si="4"/>
        <v>4.2906178489702518E-2</v>
      </c>
      <c r="F56" s="426" t="s">
        <v>80</v>
      </c>
      <c r="G56" s="411" t="str">
        <f>PROPER('Three Year Trend'!$H80)</f>
        <v>Russian</v>
      </c>
      <c r="H56" s="781"/>
      <c r="I56" s="784">
        <f>'Three Year Trend'!$I80</f>
        <v>389</v>
      </c>
      <c r="J56" s="783">
        <f t="shared" si="5"/>
        <v>1.39087528604119E-2</v>
      </c>
      <c r="K56" s="162"/>
      <c r="L56" s="418" t="s">
        <v>81</v>
      </c>
      <c r="M56" s="402"/>
      <c r="N56" s="409">
        <f>'ELL by ESE Status'!H318</f>
        <v>96</v>
      </c>
      <c r="O56" s="420">
        <f t="shared" si="2"/>
        <v>3.4324942791762012E-3</v>
      </c>
      <c r="P56" s="780"/>
      <c r="Q56" s="726"/>
      <c r="R56" s="780"/>
      <c r="S56" s="726"/>
      <c r="T56" s="726"/>
    </row>
    <row r="57" spans="1:20" ht="13.15" customHeight="1">
      <c r="A57" s="426" t="s">
        <v>82</v>
      </c>
      <c r="B57" s="411" t="str">
        <f>PROPER('Three Year Trend'!$B81)</f>
        <v>Brazil</v>
      </c>
      <c r="C57" s="781"/>
      <c r="D57" s="782">
        <f>'Three Year Trend'!$C81</f>
        <v>1154</v>
      </c>
      <c r="E57" s="783">
        <f t="shared" si="4"/>
        <v>4.1261441647597256E-2</v>
      </c>
      <c r="F57" s="426" t="s">
        <v>82</v>
      </c>
      <c r="G57" s="411" t="str">
        <f>PROPER('Three Year Trend'!$H81)</f>
        <v>Vietnamese</v>
      </c>
      <c r="H57" s="781"/>
      <c r="I57" s="784">
        <f>'Three Year Trend'!$I81</f>
        <v>364</v>
      </c>
      <c r="J57" s="783">
        <f t="shared" si="5"/>
        <v>1.301487414187643E-2</v>
      </c>
      <c r="K57" s="162"/>
      <c r="L57" s="418" t="s">
        <v>83</v>
      </c>
      <c r="M57" s="402"/>
      <c r="N57" s="409">
        <f>'ELL by ESE Status'!I318</f>
        <v>452</v>
      </c>
      <c r="O57" s="420">
        <f t="shared" si="2"/>
        <v>1.6161327231121281E-2</v>
      </c>
      <c r="P57" s="780"/>
      <c r="Q57" s="726"/>
      <c r="R57" s="780"/>
      <c r="S57" s="726"/>
      <c r="T57" s="726"/>
    </row>
    <row r="58" spans="1:20" ht="13.15" customHeight="1">
      <c r="A58" s="426" t="s">
        <v>84</v>
      </c>
      <c r="B58" s="411" t="str">
        <f>PROPER('Three Year Trend'!$B82)</f>
        <v>Guatemala</v>
      </c>
      <c r="C58" s="781"/>
      <c r="D58" s="782">
        <f>'Three Year Trend'!$C82</f>
        <v>819</v>
      </c>
      <c r="E58" s="783">
        <f t="shared" si="4"/>
        <v>2.9283466819221969E-2</v>
      </c>
      <c r="F58" s="426" t="s">
        <v>84</v>
      </c>
      <c r="G58" s="411" t="str">
        <f>PROPER('Three Year Trend'!$H82)</f>
        <v>Chinese</v>
      </c>
      <c r="H58" s="781"/>
      <c r="I58" s="784">
        <f>'Three Year Trend'!$I82</f>
        <v>218</v>
      </c>
      <c r="J58" s="783">
        <f t="shared" si="5"/>
        <v>7.7946224256292907E-3</v>
      </c>
      <c r="K58" s="162"/>
      <c r="L58" s="418" t="s">
        <v>85</v>
      </c>
      <c r="M58" s="400"/>
      <c r="N58" s="409">
        <f>'ELL by ESE Status'!J318</f>
        <v>19</v>
      </c>
      <c r="O58" s="420">
        <f t="shared" si="2"/>
        <v>6.793478260869565E-4</v>
      </c>
      <c r="P58" s="780"/>
      <c r="Q58" s="726"/>
      <c r="R58" s="780"/>
      <c r="S58" s="726"/>
      <c r="T58" s="726"/>
    </row>
    <row r="59" spans="1:20" ht="13.15" customHeight="1">
      <c r="A59" s="426" t="s">
        <v>86</v>
      </c>
      <c r="B59" s="411" t="str">
        <f>PROPER('Three Year Trend'!$B83)</f>
        <v>Dominican Republic</v>
      </c>
      <c r="C59" s="781"/>
      <c r="D59" s="782">
        <f>'Three Year Trend'!$C83</f>
        <v>690</v>
      </c>
      <c r="E59" s="783">
        <f t="shared" si="4"/>
        <v>2.4671052631578948E-2</v>
      </c>
      <c r="F59" s="426" t="s">
        <v>86</v>
      </c>
      <c r="G59" s="411" t="str">
        <f>PROPER('Three Year Trend'!$H83)</f>
        <v>Creole</v>
      </c>
      <c r="H59" s="781"/>
      <c r="I59" s="784">
        <f>'Three Year Trend'!$I83</f>
        <v>205</v>
      </c>
      <c r="J59" s="783">
        <f t="shared" si="5"/>
        <v>7.3298054919908465E-3</v>
      </c>
      <c r="K59" s="162"/>
      <c r="L59" s="418" t="s">
        <v>87</v>
      </c>
      <c r="M59" s="400"/>
      <c r="N59" s="409">
        <f>'ELL by ESE Status'!K318</f>
        <v>251</v>
      </c>
      <c r="O59" s="420">
        <f t="shared" si="2"/>
        <v>8.9745423340961104E-3</v>
      </c>
      <c r="P59" s="780"/>
      <c r="Q59" s="726"/>
      <c r="R59" s="780"/>
      <c r="S59" s="726"/>
      <c r="T59" s="726"/>
    </row>
    <row r="60" spans="1:20" ht="13.15" customHeight="1">
      <c r="A60" s="426" t="s">
        <v>88</v>
      </c>
      <c r="B60" s="411" t="str">
        <f>PROPER('Three Year Trend'!$B84)</f>
        <v>El Salvador</v>
      </c>
      <c r="C60" s="781"/>
      <c r="D60" s="782">
        <f>'Three Year Trend'!$C84</f>
        <v>533</v>
      </c>
      <c r="E60" s="783">
        <f t="shared" si="4"/>
        <v>1.9057494279176201E-2</v>
      </c>
      <c r="F60" s="426" t="s">
        <v>88</v>
      </c>
      <c r="G60" s="411" t="str">
        <f>PROPER('Three Year Trend'!$H84)</f>
        <v>Arabic</v>
      </c>
      <c r="H60" s="781"/>
      <c r="I60" s="784">
        <f>'Three Year Trend'!$I84</f>
        <v>200</v>
      </c>
      <c r="J60" s="783">
        <f t="shared" si="5"/>
        <v>7.1510297482837533E-3</v>
      </c>
      <c r="K60" s="162"/>
      <c r="L60" s="418" t="s">
        <v>89</v>
      </c>
      <c r="M60" s="412"/>
      <c r="N60" s="409">
        <f>'ELL by ESE Status'!L318</f>
        <v>1034</v>
      </c>
      <c r="O60" s="420">
        <f t="shared" si="2"/>
        <v>3.6970823798627005E-2</v>
      </c>
      <c r="P60" s="780"/>
      <c r="Q60" s="726"/>
      <c r="R60" s="780"/>
      <c r="S60" s="726"/>
      <c r="T60" s="785"/>
    </row>
    <row r="61" spans="1:20">
      <c r="A61" s="426" t="s">
        <v>90</v>
      </c>
      <c r="B61" s="411" t="str">
        <f>PROPER('Three Year Trend'!$B85)</f>
        <v>Puerto Rico</v>
      </c>
      <c r="C61" s="786"/>
      <c r="D61" s="782">
        <f>'Three Year Trend'!$C85</f>
        <v>483</v>
      </c>
      <c r="E61" s="783">
        <f t="shared" si="4"/>
        <v>1.7269736842105265E-2</v>
      </c>
      <c r="F61" s="426" t="s">
        <v>90</v>
      </c>
      <c r="G61" s="411" t="str">
        <f>PROPER('Three Year Trend'!$H85)</f>
        <v>Hebrew</v>
      </c>
      <c r="H61" s="786"/>
      <c r="I61" s="784">
        <f>'Three Year Trend'!$I85</f>
        <v>192</v>
      </c>
      <c r="J61" s="783">
        <f t="shared" si="5"/>
        <v>6.8649885583524023E-3</v>
      </c>
      <c r="K61" s="162"/>
      <c r="L61" s="418" t="s">
        <v>91</v>
      </c>
      <c r="M61" s="412"/>
      <c r="N61" s="409">
        <f>'ELL by ESE Status'!M318</f>
        <v>526</v>
      </c>
      <c r="O61" s="420">
        <f t="shared" si="2"/>
        <v>1.8807208237986268E-2</v>
      </c>
      <c r="P61" s="780"/>
      <c r="Q61" s="726"/>
      <c r="R61" s="780"/>
      <c r="S61" s="726"/>
      <c r="T61" s="726"/>
    </row>
    <row r="62" spans="1:20">
      <c r="A62" s="426" t="s">
        <v>92</v>
      </c>
      <c r="B62" s="411" t="str">
        <f>PROPER('Three Year Trend'!$B86)</f>
        <v>Cuba</v>
      </c>
      <c r="C62" s="786"/>
      <c r="D62" s="782">
        <f>'Three Year Trend'!$C86</f>
        <v>393</v>
      </c>
      <c r="E62" s="783">
        <f t="shared" si="4"/>
        <v>1.4051773455377574E-2</v>
      </c>
      <c r="F62" s="426" t="s">
        <v>92</v>
      </c>
      <c r="G62" s="411" t="str">
        <f>PROPER('Three Year Trend'!$H86)</f>
        <v>French</v>
      </c>
      <c r="H62" s="786"/>
      <c r="I62" s="784">
        <f>'Three Year Trend'!$I86</f>
        <v>151</v>
      </c>
      <c r="J62" s="783">
        <f t="shared" si="5"/>
        <v>5.3990274599542334E-3</v>
      </c>
      <c r="K62" s="568"/>
      <c r="L62" s="418" t="s">
        <v>66</v>
      </c>
      <c r="M62" s="400"/>
      <c r="N62" s="409">
        <f>'ELL by ESE Status'!P318-SUM(N52:N61)</f>
        <v>14</v>
      </c>
      <c r="O62" s="420">
        <f t="shared" si="2"/>
        <v>5.0057208237986271E-4</v>
      </c>
      <c r="P62" s="780"/>
      <c r="Q62" s="726"/>
      <c r="R62" s="780"/>
      <c r="S62" s="726"/>
      <c r="T62" s="726"/>
    </row>
    <row r="63" spans="1:20">
      <c r="A63" s="426" t="s">
        <v>93</v>
      </c>
      <c r="B63" s="411" t="str">
        <f>PROPER('Three Year Trend'!$B87)</f>
        <v>Mexico</v>
      </c>
      <c r="C63" s="786"/>
      <c r="D63" s="782">
        <f>'Three Year Trend'!$C87</f>
        <v>306</v>
      </c>
      <c r="E63" s="783">
        <f t="shared" si="4"/>
        <v>1.0941075514874141E-2</v>
      </c>
      <c r="F63" s="426" t="s">
        <v>93</v>
      </c>
      <c r="G63" s="411" t="str">
        <f>PROPER('Three Year Trend'!$H87)</f>
        <v>Bengali</v>
      </c>
      <c r="H63" s="786"/>
      <c r="I63" s="784">
        <f>'Three Year Trend'!$I87</f>
        <v>121</v>
      </c>
      <c r="J63" s="783">
        <f t="shared" si="5"/>
        <v>4.3263729977116704E-3</v>
      </c>
      <c r="K63" s="568"/>
      <c r="L63" s="404"/>
      <c r="M63" s="400"/>
      <c r="N63" s="787"/>
      <c r="O63" s="420"/>
      <c r="P63" s="780"/>
      <c r="Q63" s="780"/>
      <c r="R63" s="780"/>
      <c r="S63" s="726"/>
      <c r="T63" s="726"/>
    </row>
    <row r="64" spans="1:20">
      <c r="A64" s="426" t="s">
        <v>94</v>
      </c>
      <c r="B64" s="411" t="str">
        <f>PROPER('Three Year Trend'!$B88)</f>
        <v>Ecuador</v>
      </c>
      <c r="C64" s="786"/>
      <c r="D64" s="782">
        <f>'Three Year Trend'!$C88</f>
        <v>236</v>
      </c>
      <c r="E64" s="783">
        <f t="shared" si="4"/>
        <v>8.438215102974829E-3</v>
      </c>
      <c r="F64" s="426" t="s">
        <v>94</v>
      </c>
      <c r="G64" s="411" t="str">
        <f>PROPER('Three Year Trend'!$H88)</f>
        <v>Urdu</v>
      </c>
      <c r="H64" s="786"/>
      <c r="I64" s="784">
        <f>'Three Year Trend'!$I88</f>
        <v>109</v>
      </c>
      <c r="J64" s="783">
        <f t="shared" si="5"/>
        <v>3.8973112128146453E-3</v>
      </c>
      <c r="K64" s="568"/>
      <c r="L64" s="404" t="s">
        <v>40</v>
      </c>
      <c r="M64" s="400"/>
      <c r="N64" s="421">
        <f>N48+N51</f>
        <v>27968</v>
      </c>
      <c r="O64" s="429">
        <f>N64/$N$64</f>
        <v>1</v>
      </c>
      <c r="P64" s="780"/>
      <c r="Q64" s="780"/>
      <c r="R64" s="780"/>
      <c r="S64" s="785"/>
      <c r="T64" s="726"/>
    </row>
    <row r="65" spans="1:19">
      <c r="A65" s="426" t="s">
        <v>95</v>
      </c>
      <c r="B65" s="411" t="str">
        <f>PROPER('Three Year Trend'!$B89)</f>
        <v>Peru</v>
      </c>
      <c r="C65" s="786"/>
      <c r="D65" s="782">
        <f>'Three Year Trend'!$C89</f>
        <v>228</v>
      </c>
      <c r="E65" s="783">
        <f t="shared" si="4"/>
        <v>8.152173913043478E-3</v>
      </c>
      <c r="F65" s="426" t="s">
        <v>95</v>
      </c>
      <c r="G65" s="411" t="str">
        <f>PROPER('Three Year Trend'!$H89)</f>
        <v>Jamaican-Creole</v>
      </c>
      <c r="H65" s="786"/>
      <c r="I65" s="784">
        <f>'Three Year Trend'!$I89</f>
        <v>56</v>
      </c>
      <c r="J65" s="783">
        <f t="shared" si="5"/>
        <v>2.0022883295194509E-3</v>
      </c>
      <c r="K65" s="788"/>
      <c r="L65" s="779"/>
      <c r="M65" s="779"/>
      <c r="N65" s="779"/>
      <c r="O65" s="789"/>
      <c r="P65" s="780"/>
      <c r="Q65" s="780"/>
      <c r="R65" s="780"/>
      <c r="S65" s="785"/>
    </row>
    <row r="66" spans="1:19">
      <c r="A66" s="426" t="s">
        <v>96</v>
      </c>
      <c r="B66" s="411" t="str">
        <f>PROPER('Three Year Trend'!$B90)</f>
        <v>Argentina</v>
      </c>
      <c r="C66" s="786"/>
      <c r="D66" s="782">
        <f>'Three Year Trend'!$C90</f>
        <v>217</v>
      </c>
      <c r="E66" s="783">
        <f t="shared" si="4"/>
        <v>7.758867276887872E-3</v>
      </c>
      <c r="F66" s="426" t="s">
        <v>96</v>
      </c>
      <c r="G66" s="411" t="str">
        <f>PROPER('Three Year Trend'!$H90)</f>
        <v>Malayam</v>
      </c>
      <c r="H66" s="786"/>
      <c r="I66" s="784">
        <f>'Three Year Trend'!$I90</f>
        <v>39</v>
      </c>
      <c r="J66" s="783">
        <f t="shared" si="5"/>
        <v>1.3944508009153319E-3</v>
      </c>
      <c r="K66" s="568"/>
      <c r="L66" s="671" t="s">
        <v>97</v>
      </c>
      <c r="M66" s="672"/>
      <c r="N66" s="672"/>
      <c r="O66" s="673"/>
      <c r="P66" s="780"/>
      <c r="Q66" s="780"/>
      <c r="R66" s="780"/>
      <c r="S66" s="785"/>
    </row>
    <row r="67" spans="1:19">
      <c r="A67" s="426" t="s">
        <v>98</v>
      </c>
      <c r="B67" s="411" t="str">
        <f>PROPER('Three Year Trend'!$B91)</f>
        <v>Vietnam</v>
      </c>
      <c r="C67" s="786"/>
      <c r="D67" s="782">
        <f>'Three Year Trend'!$C91</f>
        <v>189</v>
      </c>
      <c r="E67" s="783">
        <f t="shared" si="4"/>
        <v>6.7577231121281464E-3</v>
      </c>
      <c r="F67" s="426" t="s">
        <v>98</v>
      </c>
      <c r="G67" s="411" t="str">
        <f>PROPER('Three Year Trend'!$H91)</f>
        <v>Hindi</v>
      </c>
      <c r="H67" s="786"/>
      <c r="I67" s="784">
        <f>'Three Year Trend'!$I91</f>
        <v>37</v>
      </c>
      <c r="J67" s="783">
        <f t="shared" si="5"/>
        <v>1.3229405034324944E-3</v>
      </c>
      <c r="K67" s="568"/>
      <c r="L67" s="404" t="s">
        <v>99</v>
      </c>
      <c r="M67" s="406"/>
      <c r="N67" s="409">
        <f>'Three Year Trend'!C181</f>
        <v>28</v>
      </c>
      <c r="O67" s="420">
        <f t="shared" ref="O67:O73" si="6">N67/$N$75</f>
        <v>1.0011441647597254E-3</v>
      </c>
      <c r="P67" s="780"/>
      <c r="Q67" s="780"/>
      <c r="R67" s="780"/>
      <c r="S67" s="785"/>
    </row>
    <row r="68" spans="1:19">
      <c r="A68" s="426" t="s">
        <v>100</v>
      </c>
      <c r="B68" s="411" t="str">
        <f>PROPER('Three Year Trend'!$B92)</f>
        <v>Nicaragua</v>
      </c>
      <c r="C68" s="786"/>
      <c r="D68" s="782">
        <f>'Three Year Trend'!$C92</f>
        <v>133</v>
      </c>
      <c r="E68" s="783">
        <f t="shared" si="4"/>
        <v>4.755434782608696E-3</v>
      </c>
      <c r="F68" s="426" t="s">
        <v>100</v>
      </c>
      <c r="G68" s="411" t="str">
        <f>PROPER('Three Year Trend'!$H92)</f>
        <v>Romanian</v>
      </c>
      <c r="H68" s="786"/>
      <c r="I68" s="784">
        <f>'Three Year Trend'!$I92</f>
        <v>36</v>
      </c>
      <c r="J68" s="783">
        <f t="shared" si="5"/>
        <v>1.2871853546910755E-3</v>
      </c>
      <c r="K68" s="568"/>
      <c r="L68" s="404" t="s">
        <v>101</v>
      </c>
      <c r="M68" s="406"/>
      <c r="N68" s="409">
        <f>'Three Year Trend'!C182</f>
        <v>1110</v>
      </c>
      <c r="O68" s="420">
        <f t="shared" si="6"/>
        <v>3.9688215102974829E-2</v>
      </c>
      <c r="P68" s="780"/>
      <c r="Q68" s="780"/>
      <c r="R68" s="780"/>
      <c r="S68" s="785"/>
    </row>
    <row r="69" spans="1:19" ht="13.15" customHeight="1">
      <c r="A69" s="426" t="s">
        <v>102</v>
      </c>
      <c r="B69" s="411" t="str">
        <f>PROPER('Three Year Trend'!$B93)</f>
        <v>Russia</v>
      </c>
      <c r="C69" s="781"/>
      <c r="D69" s="782">
        <f>'Three Year Trend'!$C93</f>
        <v>133</v>
      </c>
      <c r="E69" s="783">
        <f t="shared" si="4"/>
        <v>4.755434782608696E-3</v>
      </c>
      <c r="F69" s="426" t="s">
        <v>102</v>
      </c>
      <c r="G69" s="411" t="str">
        <f>PROPER('Three Year Trend'!$H93)</f>
        <v>Tagalog</v>
      </c>
      <c r="H69" s="781"/>
      <c r="I69" s="784">
        <f>'Three Year Trend'!$I93</f>
        <v>35</v>
      </c>
      <c r="J69" s="783">
        <f t="shared" si="5"/>
        <v>1.2514302059496568E-3</v>
      </c>
      <c r="K69" s="568"/>
      <c r="L69" s="403" t="s">
        <v>103</v>
      </c>
      <c r="M69" s="407"/>
      <c r="N69" s="409">
        <f>'Three Year Trend'!C183</f>
        <v>6147</v>
      </c>
      <c r="O69" s="420">
        <f t="shared" si="6"/>
        <v>0.21978689931350115</v>
      </c>
      <c r="P69" s="780"/>
      <c r="Q69" s="780"/>
      <c r="R69" s="780"/>
      <c r="S69" s="785"/>
    </row>
    <row r="70" spans="1:19">
      <c r="A70" s="426" t="s">
        <v>104</v>
      </c>
      <c r="B70" s="411" t="str">
        <f>PROPER('Three Year Trend'!$B94)</f>
        <v>Chile</v>
      </c>
      <c r="C70" s="786"/>
      <c r="D70" s="782">
        <f>'Three Year Trend'!$C94</f>
        <v>125</v>
      </c>
      <c r="E70" s="783">
        <f t="shared" si="4"/>
        <v>4.4693935926773459E-3</v>
      </c>
      <c r="F70" s="426" t="s">
        <v>104</v>
      </c>
      <c r="G70" s="411" t="str">
        <f>PROPER('Three Year Trend'!$H94)</f>
        <v>Korean</v>
      </c>
      <c r="H70" s="786"/>
      <c r="I70" s="784">
        <f>'Three Year Trend'!$I94</f>
        <v>34</v>
      </c>
      <c r="J70" s="783">
        <f t="shared" si="5"/>
        <v>1.215675057208238E-3</v>
      </c>
      <c r="K70" s="568"/>
      <c r="L70" s="405" t="s">
        <v>32</v>
      </c>
      <c r="M70" s="408"/>
      <c r="N70" s="409">
        <f>'Three Year Trend'!C184</f>
        <v>18266</v>
      </c>
      <c r="O70" s="420">
        <f t="shared" si="6"/>
        <v>0.65310354691075512</v>
      </c>
      <c r="P70" s="780"/>
      <c r="Q70" s="780"/>
      <c r="R70" s="780"/>
      <c r="S70" s="785"/>
    </row>
    <row r="71" spans="1:19" ht="13.15" customHeight="1">
      <c r="A71" s="426" t="s">
        <v>105</v>
      </c>
      <c r="B71" s="411" t="str">
        <f>PROPER('Three Year Trend'!$B95)</f>
        <v>Spain</v>
      </c>
      <c r="C71" s="786"/>
      <c r="D71" s="782">
        <f>'Three Year Trend'!$C95</f>
        <v>113</v>
      </c>
      <c r="E71" s="783">
        <f t="shared" si="4"/>
        <v>4.0403318077803204E-3</v>
      </c>
      <c r="F71" s="426" t="s">
        <v>105</v>
      </c>
      <c r="G71" s="411" t="str">
        <f>PROPER('Three Year Trend'!$H95)</f>
        <v>Italian</v>
      </c>
      <c r="H71" s="786"/>
      <c r="I71" s="784">
        <f>'Three Year Trend'!$I95</f>
        <v>33</v>
      </c>
      <c r="J71" s="783">
        <f t="shared" si="5"/>
        <v>1.1799199084668193E-3</v>
      </c>
      <c r="K71" s="568"/>
      <c r="L71" s="405" t="s">
        <v>106</v>
      </c>
      <c r="M71" s="408"/>
      <c r="N71" s="409">
        <f>'Three Year Trend'!C185</f>
        <v>11</v>
      </c>
      <c r="O71" s="790">
        <f t="shared" si="6"/>
        <v>3.9330663615560639E-4</v>
      </c>
      <c r="P71" s="780"/>
      <c r="Q71" s="780"/>
      <c r="R71" s="780"/>
      <c r="S71" s="785"/>
    </row>
    <row r="72" spans="1:19">
      <c r="A72" s="426" t="s">
        <v>107</v>
      </c>
      <c r="B72" s="411" t="str">
        <f>PROPER('Three Year Trend'!$B96)</f>
        <v>Bahamas</v>
      </c>
      <c r="C72" s="786"/>
      <c r="D72" s="782">
        <f>'Three Year Trend'!$C96</f>
        <v>87</v>
      </c>
      <c r="E72" s="783">
        <f t="shared" si="4"/>
        <v>3.1106979405034325E-3</v>
      </c>
      <c r="F72" s="426" t="s">
        <v>107</v>
      </c>
      <c r="G72" s="411" t="str">
        <f>PROPER('Three Year Trend'!$H96)</f>
        <v>Turkish</v>
      </c>
      <c r="H72" s="786"/>
      <c r="I72" s="784">
        <f>'Three Year Trend'!$I96</f>
        <v>32</v>
      </c>
      <c r="J72" s="783">
        <f t="shared" si="5"/>
        <v>1.1441647597254005E-3</v>
      </c>
      <c r="K72" s="568"/>
      <c r="L72" s="404" t="s">
        <v>108</v>
      </c>
      <c r="M72" s="406"/>
      <c r="N72" s="409">
        <f>'Three Year Trend'!C186</f>
        <v>2260</v>
      </c>
      <c r="O72" s="420">
        <f t="shared" si="6"/>
        <v>8.0806636155606404E-2</v>
      </c>
      <c r="P72" s="780"/>
      <c r="Q72" s="780"/>
      <c r="R72" s="780"/>
      <c r="S72" s="785"/>
    </row>
    <row r="73" spans="1:19">
      <c r="A73" s="363"/>
      <c r="B73" s="411" t="s">
        <v>109</v>
      </c>
      <c r="C73" s="786"/>
      <c r="D73" s="782">
        <f>'Three Year Trend'!$C$76</f>
        <v>13275</v>
      </c>
      <c r="E73" s="783">
        <f t="shared" si="4"/>
        <v>0.4746495995423341</v>
      </c>
      <c r="F73" s="363"/>
      <c r="G73" s="411" t="s">
        <v>110</v>
      </c>
      <c r="H73" s="786"/>
      <c r="I73" s="782">
        <f>I75-(SUM(I53:I72))</f>
        <v>431</v>
      </c>
      <c r="J73" s="783">
        <f>I73/$I$75</f>
        <v>1.5410469107551488E-2</v>
      </c>
      <c r="K73" s="568"/>
      <c r="L73" s="404" t="s">
        <v>111</v>
      </c>
      <c r="M73" s="406"/>
      <c r="N73" s="409">
        <f>'Three Year Trend'!C187</f>
        <v>146</v>
      </c>
      <c r="O73" s="420">
        <f t="shared" si="6"/>
        <v>5.2202517162471393E-3</v>
      </c>
      <c r="P73" s="780"/>
      <c r="Q73" s="780"/>
      <c r="R73" s="780"/>
      <c r="S73" s="785"/>
    </row>
    <row r="74" spans="1:19">
      <c r="A74" s="363"/>
      <c r="B74" s="411" t="s">
        <v>112</v>
      </c>
      <c r="C74" s="786"/>
      <c r="D74" s="782">
        <f>D76-(SUM(D53:D73))</f>
        <v>1147</v>
      </c>
      <c r="E74" s="783">
        <f t="shared" si="4"/>
        <v>4.1011155606407321E-2</v>
      </c>
      <c r="F74" s="363"/>
      <c r="G74" s="411"/>
      <c r="H74" s="786"/>
      <c r="I74" s="782"/>
      <c r="J74" s="783"/>
      <c r="K74" s="568"/>
      <c r="L74" s="404"/>
      <c r="M74" s="406"/>
      <c r="N74" s="787"/>
      <c r="O74" s="420"/>
      <c r="P74" s="780"/>
      <c r="Q74" s="780"/>
      <c r="R74" s="780"/>
      <c r="S74" s="785"/>
    </row>
    <row r="75" spans="1:19">
      <c r="A75" s="363"/>
      <c r="B75" s="411"/>
      <c r="C75" s="786"/>
      <c r="D75" s="782"/>
      <c r="E75" s="783"/>
      <c r="F75" s="363"/>
      <c r="G75" s="411" t="s">
        <v>40</v>
      </c>
      <c r="H75" s="786"/>
      <c r="I75" s="791">
        <f>J11</f>
        <v>27968</v>
      </c>
      <c r="J75" s="792">
        <f>I75/$I$75</f>
        <v>1</v>
      </c>
      <c r="K75" s="568"/>
      <c r="L75" s="404" t="s">
        <v>40</v>
      </c>
      <c r="M75" s="406"/>
      <c r="N75" s="421">
        <f>SUM(N67:N74)</f>
        <v>27968</v>
      </c>
      <c r="O75" s="429">
        <f>N75/$N$75</f>
        <v>1</v>
      </c>
      <c r="P75" s="780"/>
      <c r="Q75" s="780"/>
      <c r="R75" s="780"/>
      <c r="S75" s="785"/>
    </row>
    <row r="76" spans="1:19">
      <c r="A76" s="568"/>
      <c r="B76" s="411" t="s">
        <v>40</v>
      </c>
      <c r="C76" s="786"/>
      <c r="D76" s="791">
        <f>J11</f>
        <v>27968</v>
      </c>
      <c r="E76" s="792">
        <f>D76/$D$76</f>
        <v>1</v>
      </c>
      <c r="F76" s="363"/>
      <c r="G76" s="399"/>
      <c r="H76" s="793"/>
      <c r="I76" s="778"/>
      <c r="J76" s="794"/>
      <c r="K76" s="568"/>
      <c r="L76" s="414"/>
      <c r="M76" s="414"/>
      <c r="N76" s="795"/>
      <c r="O76" s="796"/>
      <c r="P76" s="780"/>
      <c r="Q76" s="780"/>
      <c r="R76" s="780"/>
      <c r="S76" s="785"/>
    </row>
    <row r="77" spans="1:19" ht="7.9" customHeight="1">
      <c r="A77" s="568"/>
      <c r="B77" s="568"/>
      <c r="C77" s="568"/>
      <c r="D77" s="568"/>
      <c r="E77" s="568"/>
      <c r="F77" s="568"/>
      <c r="G77" s="568"/>
      <c r="H77" s="568"/>
      <c r="I77" s="568"/>
      <c r="J77" s="568"/>
      <c r="K77" s="568"/>
      <c r="L77" s="568"/>
      <c r="M77" s="568"/>
      <c r="N77" s="568"/>
      <c r="O77" s="568"/>
      <c r="P77" s="726"/>
      <c r="Q77" s="726"/>
      <c r="R77" s="726"/>
      <c r="S77" s="726"/>
    </row>
    <row r="78" spans="1:19" ht="7.9" customHeight="1">
      <c r="A78" s="568"/>
      <c r="B78" s="568"/>
      <c r="C78" s="568"/>
      <c r="D78" s="568"/>
      <c r="E78" s="568"/>
      <c r="F78" s="568"/>
      <c r="G78" s="568"/>
      <c r="H78" s="568"/>
      <c r="I78" s="568"/>
      <c r="J78" s="568"/>
      <c r="K78" s="568"/>
      <c r="L78" s="568"/>
      <c r="M78" s="568"/>
      <c r="N78" s="568"/>
      <c r="O78" s="568"/>
      <c r="P78" s="726"/>
      <c r="Q78" s="726"/>
      <c r="R78" s="726"/>
      <c r="S78" s="726"/>
    </row>
    <row r="79" spans="1:19">
      <c r="A79" s="678" t="s">
        <v>36</v>
      </c>
      <c r="B79" s="761"/>
      <c r="C79" s="761"/>
      <c r="D79" s="761"/>
      <c r="E79" s="761"/>
      <c r="F79" s="761"/>
      <c r="G79" s="761"/>
      <c r="H79" s="761"/>
      <c r="I79" s="761"/>
      <c r="J79" s="761"/>
      <c r="K79" s="761"/>
      <c r="L79" s="761"/>
      <c r="M79" s="761"/>
      <c r="N79" s="761"/>
      <c r="O79" s="762"/>
      <c r="P79" s="726"/>
      <c r="Q79" s="726"/>
      <c r="R79" s="726"/>
      <c r="S79" s="726"/>
    </row>
    <row r="80" spans="1:19" ht="9" customHeight="1">
      <c r="A80" s="568"/>
      <c r="B80" s="568"/>
      <c r="C80" s="568"/>
      <c r="D80" s="568"/>
      <c r="E80" s="568"/>
      <c r="F80" s="568"/>
      <c r="G80" s="568"/>
      <c r="H80" s="568"/>
      <c r="I80" s="568"/>
      <c r="J80" s="568"/>
      <c r="K80" s="568"/>
      <c r="L80" s="568"/>
      <c r="M80" s="568"/>
      <c r="N80" s="568"/>
      <c r="O80" s="568"/>
      <c r="P80" s="726"/>
      <c r="Q80" s="726"/>
      <c r="R80" s="726"/>
      <c r="S80" s="726"/>
    </row>
    <row r="81" spans="1:15" ht="13.15" customHeight="1">
      <c r="A81" s="674" t="s">
        <v>113</v>
      </c>
      <c r="B81" s="675"/>
      <c r="C81" s="675"/>
      <c r="D81" s="675"/>
      <c r="E81" s="675"/>
      <c r="F81" s="675"/>
      <c r="G81" s="675"/>
      <c r="H81" s="675"/>
      <c r="I81" s="675"/>
      <c r="J81" s="675"/>
      <c r="K81" s="675"/>
      <c r="L81" s="675"/>
      <c r="M81" s="675"/>
      <c r="N81" s="675"/>
      <c r="O81" s="676"/>
    </row>
    <row r="82" spans="1:15" ht="4.1500000000000004" customHeight="1">
      <c r="A82" s="797"/>
      <c r="B82" s="797"/>
      <c r="C82" s="797"/>
      <c r="D82" s="797"/>
      <c r="E82" s="797"/>
      <c r="F82" s="797"/>
      <c r="G82" s="797"/>
      <c r="H82" s="797"/>
      <c r="I82" s="797"/>
      <c r="J82" s="797"/>
      <c r="K82" s="797"/>
      <c r="L82" s="797"/>
      <c r="M82" s="797"/>
      <c r="N82" s="797"/>
      <c r="O82" s="798"/>
    </row>
    <row r="83" spans="1:15" ht="12.75" customHeight="1">
      <c r="A83" s="651" t="s">
        <v>114</v>
      </c>
      <c r="B83" s="767"/>
      <c r="C83" s="651" t="s">
        <v>115</v>
      </c>
      <c r="D83" s="767"/>
      <c r="E83" s="651" t="s">
        <v>116</v>
      </c>
      <c r="F83" s="767"/>
      <c r="G83" s="651" t="s">
        <v>117</v>
      </c>
      <c r="H83" s="767"/>
      <c r="I83" s="651" t="s">
        <v>118</v>
      </c>
      <c r="J83" s="767"/>
      <c r="K83" s="651" t="s">
        <v>119</v>
      </c>
      <c r="L83" s="767"/>
      <c r="M83" s="651" t="s">
        <v>120</v>
      </c>
      <c r="N83" s="767"/>
      <c r="O83" s="567" t="s">
        <v>40</v>
      </c>
    </row>
    <row r="84" spans="1:15" ht="12.75" customHeight="1">
      <c r="A84" s="799">
        <f>'ELL Long-Term'!C318</f>
        <v>5073</v>
      </c>
      <c r="B84" s="800"/>
      <c r="C84" s="799">
        <f>'ELL Long-Term'!D318</f>
        <v>6736</v>
      </c>
      <c r="D84" s="800"/>
      <c r="E84" s="799">
        <f>'ELL Long-Term'!E318</f>
        <v>5602</v>
      </c>
      <c r="F84" s="800"/>
      <c r="G84" s="799">
        <f>'ELL Long-Term'!F318</f>
        <v>3844</v>
      </c>
      <c r="H84" s="800"/>
      <c r="I84" s="799">
        <f>'ELL Long-Term'!G318</f>
        <v>3214</v>
      </c>
      <c r="J84" s="800"/>
      <c r="K84" s="799">
        <f>'ELL Long-Term'!H318</f>
        <v>1797</v>
      </c>
      <c r="L84" s="800"/>
      <c r="M84" s="799">
        <f>'ELL Long-Term'!I318</f>
        <v>1702</v>
      </c>
      <c r="N84" s="800"/>
      <c r="O84" s="801">
        <f>SUM(A84:N84)</f>
        <v>27968</v>
      </c>
    </row>
    <row r="85" spans="1:15" ht="12.75" customHeight="1">
      <c r="A85" s="802">
        <f>A84/$O$84</f>
        <v>0.18138586956521738</v>
      </c>
      <c r="B85" s="803"/>
      <c r="C85" s="802">
        <f>C84/$O$84</f>
        <v>0.2408466819221968</v>
      </c>
      <c r="D85" s="803"/>
      <c r="E85" s="802">
        <f>E84/$O$84</f>
        <v>0.20030034324942791</v>
      </c>
      <c r="F85" s="803"/>
      <c r="G85" s="802">
        <f>G84/$O$84</f>
        <v>0.13744279176201374</v>
      </c>
      <c r="H85" s="803"/>
      <c r="I85" s="802">
        <f>I84/$O$84</f>
        <v>0.11491704805491991</v>
      </c>
      <c r="J85" s="803"/>
      <c r="K85" s="802">
        <f>K84/$O$84</f>
        <v>6.4252002288329516E-2</v>
      </c>
      <c r="L85" s="803"/>
      <c r="M85" s="802">
        <f>M84/$O$84</f>
        <v>6.0855263157894739E-2</v>
      </c>
      <c r="N85" s="803"/>
      <c r="O85" s="804">
        <f>SUM(A85:N85)</f>
        <v>0.99999999999999989</v>
      </c>
    </row>
    <row r="86" spans="1:15" ht="12.75" customHeight="1">
      <c r="A86" s="568"/>
      <c r="B86" s="568"/>
      <c r="C86" s="568"/>
      <c r="D86" s="568"/>
      <c r="E86" s="568"/>
      <c r="F86" s="568"/>
      <c r="G86" s="568"/>
      <c r="H86" s="568"/>
      <c r="I86" s="568"/>
      <c r="J86" s="568"/>
      <c r="K86" s="568"/>
      <c r="L86" s="568"/>
      <c r="M86" s="568"/>
      <c r="N86" s="568"/>
      <c r="O86" s="568"/>
    </row>
    <row r="87" spans="1:15" ht="12.75" customHeight="1">
      <c r="A87" s="631" t="s">
        <v>121</v>
      </c>
      <c r="B87" s="632"/>
      <c r="C87" s="632"/>
      <c r="D87" s="633"/>
      <c r="E87" s="569"/>
      <c r="F87" s="568"/>
      <c r="G87" s="640" t="s">
        <v>122</v>
      </c>
      <c r="H87" s="641"/>
      <c r="I87" s="641"/>
      <c r="J87" s="641"/>
      <c r="K87" s="641"/>
      <c r="L87" s="641"/>
      <c r="M87" s="641"/>
      <c r="N87" s="642"/>
      <c r="O87" s="571"/>
    </row>
    <row r="88" spans="1:15" ht="12.75" customHeight="1">
      <c r="A88" s="631" t="s">
        <v>123</v>
      </c>
      <c r="B88" s="633"/>
      <c r="C88" s="631" t="s">
        <v>124</v>
      </c>
      <c r="D88" s="633"/>
      <c r="E88" s="622" t="s">
        <v>40</v>
      </c>
      <c r="F88" s="568"/>
      <c r="G88" s="643" t="s">
        <v>125</v>
      </c>
      <c r="H88" s="644"/>
      <c r="I88" s="643" t="s">
        <v>126</v>
      </c>
      <c r="J88" s="644"/>
      <c r="K88" s="645" t="s">
        <v>127</v>
      </c>
      <c r="L88" s="646"/>
      <c r="M88" s="645" t="s">
        <v>128</v>
      </c>
      <c r="N88" s="646"/>
      <c r="O88" s="622" t="s">
        <v>40</v>
      </c>
    </row>
    <row r="89" spans="1:15" ht="12.75" customHeight="1">
      <c r="A89" s="638">
        <f>'Three Year Trend'!$C$223</f>
        <v>16855</v>
      </c>
      <c r="B89" s="639"/>
      <c r="C89" s="638">
        <f>'Three Year Trend'!$D$223</f>
        <v>11113</v>
      </c>
      <c r="D89" s="639"/>
      <c r="E89" s="570">
        <f>SUM(A89:D89)</f>
        <v>27968</v>
      </c>
      <c r="F89" s="568"/>
      <c r="G89" s="638">
        <f>'ELL Enroll School Grade Level'!P331</f>
        <v>22668</v>
      </c>
      <c r="H89" s="639"/>
      <c r="I89" s="638">
        <f>'ELL Enroll School Grade Level'!P326</f>
        <v>5034</v>
      </c>
      <c r="J89" s="639"/>
      <c r="K89" s="638">
        <f>'ELL Enroll School Grade Level'!P327</f>
        <v>265</v>
      </c>
      <c r="L89" s="639"/>
      <c r="M89" s="638">
        <f>'ELL Enroll School Grade Level'!P328</f>
        <v>1</v>
      </c>
      <c r="N89" s="639"/>
      <c r="O89" s="570">
        <f>SUM(G89:N89)</f>
        <v>27968</v>
      </c>
    </row>
    <row r="90" spans="1:15" ht="12.75" customHeight="1">
      <c r="A90" s="636">
        <f>A89/$E$89</f>
        <v>0.60265303203661325</v>
      </c>
      <c r="B90" s="637"/>
      <c r="C90" s="636">
        <f>C89/$E$89</f>
        <v>0.39734696796338675</v>
      </c>
      <c r="D90" s="637"/>
      <c r="E90" s="592">
        <f>SUM(A90:D90)</f>
        <v>1</v>
      </c>
      <c r="F90" s="568"/>
      <c r="G90" s="647">
        <f>G89/$O$89</f>
        <v>0.81049771167048057</v>
      </c>
      <c r="H90" s="648"/>
      <c r="I90" s="647">
        <f t="shared" ref="I90" si="7">I89/$O$89</f>
        <v>0.17999141876430205</v>
      </c>
      <c r="J90" s="648"/>
      <c r="K90" s="647">
        <f t="shared" ref="K90" si="8">K89/$O$89</f>
        <v>9.4751144164759733E-3</v>
      </c>
      <c r="L90" s="648"/>
      <c r="M90" s="649">
        <f t="shared" ref="M90" si="9">M89/$O$89</f>
        <v>3.5755148741418764E-5</v>
      </c>
      <c r="N90" s="650"/>
      <c r="O90" s="592">
        <f>SUM(G90:N90)</f>
        <v>1</v>
      </c>
    </row>
    <row r="91" spans="1:15" ht="12.75" customHeight="1">
      <c r="A91" s="568"/>
      <c r="B91" s="568"/>
      <c r="C91" s="568"/>
      <c r="D91" s="568"/>
      <c r="E91" s="568"/>
      <c r="F91" s="568"/>
      <c r="G91" s="568"/>
      <c r="H91" s="568"/>
      <c r="I91" s="568"/>
      <c r="J91" s="568"/>
      <c r="K91" s="568"/>
      <c r="L91" s="568"/>
      <c r="M91" s="568"/>
      <c r="N91" s="568"/>
      <c r="O91" s="568"/>
    </row>
    <row r="92" spans="1:15" ht="12.75" customHeight="1">
      <c r="A92" s="631" t="s">
        <v>129</v>
      </c>
      <c r="B92" s="632"/>
      <c r="C92" s="632"/>
      <c r="D92" s="633"/>
      <c r="E92" s="569"/>
      <c r="F92" s="568"/>
      <c r="G92" s="631" t="s">
        <v>130</v>
      </c>
      <c r="H92" s="632"/>
      <c r="I92" s="632"/>
      <c r="J92" s="633"/>
      <c r="K92" s="569"/>
      <c r="L92" s="568"/>
      <c r="M92" s="568"/>
      <c r="N92" s="568"/>
      <c r="O92" s="568"/>
    </row>
    <row r="93" spans="1:15" ht="12.75" customHeight="1">
      <c r="A93" s="631" t="s">
        <v>131</v>
      </c>
      <c r="B93" s="633"/>
      <c r="C93" s="631" t="s">
        <v>132</v>
      </c>
      <c r="D93" s="633"/>
      <c r="E93" s="622" t="s">
        <v>133</v>
      </c>
      <c r="F93" s="568"/>
      <c r="G93" s="631" t="s">
        <v>134</v>
      </c>
      <c r="H93" s="633"/>
      <c r="I93" s="631" t="s">
        <v>135</v>
      </c>
      <c r="J93" s="633"/>
      <c r="K93" s="622" t="s">
        <v>133</v>
      </c>
      <c r="L93" s="568"/>
      <c r="M93" s="568"/>
      <c r="N93" s="568"/>
      <c r="O93" s="568"/>
    </row>
    <row r="94" spans="1:15" ht="12.75" customHeight="1">
      <c r="A94" s="634">
        <f>'Three Year Trend'!$C$209</f>
        <v>12756</v>
      </c>
      <c r="B94" s="635"/>
      <c r="C94" s="634">
        <f>'Three Year Trend'!$D$209</f>
        <v>15212</v>
      </c>
      <c r="D94" s="635"/>
      <c r="E94" s="572">
        <f>SUM(A94:D94)</f>
        <v>27968</v>
      </c>
      <c r="F94" s="568"/>
      <c r="G94" s="634">
        <f>'ELL Social Distance'!D318</f>
        <v>10090</v>
      </c>
      <c r="H94" s="635"/>
      <c r="I94" s="634">
        <f>K94-G94</f>
        <v>17878</v>
      </c>
      <c r="J94" s="635"/>
      <c r="K94" s="572">
        <f>'ELL Social Distance'!E318</f>
        <v>27968</v>
      </c>
      <c r="L94" s="568"/>
      <c r="M94" s="568"/>
      <c r="N94" s="568"/>
      <c r="O94" s="568"/>
    </row>
    <row r="95" spans="1:15" ht="12.75" customHeight="1">
      <c r="A95" s="636">
        <f>A94/$E$94</f>
        <v>0.45609267734553777</v>
      </c>
      <c r="B95" s="637"/>
      <c r="C95" s="636">
        <f>C94/$E$94</f>
        <v>0.54390732265446229</v>
      </c>
      <c r="D95" s="637"/>
      <c r="E95" s="592">
        <f>SUM(A95:D95)</f>
        <v>1</v>
      </c>
      <c r="F95" s="568"/>
      <c r="G95" s="636">
        <f>G94/$K$94</f>
        <v>0.36076945080091533</v>
      </c>
      <c r="H95" s="637"/>
      <c r="I95" s="636">
        <f>I94/$K$94</f>
        <v>0.63923054919908462</v>
      </c>
      <c r="J95" s="637"/>
      <c r="K95" s="592">
        <f>SUM(G95:J95)</f>
        <v>1</v>
      </c>
      <c r="L95" s="568"/>
      <c r="M95" s="568"/>
      <c r="N95" s="568"/>
      <c r="O95" s="568"/>
    </row>
    <row r="96" spans="1:15" ht="12.75" customHeight="1">
      <c r="A96" s="568"/>
      <c r="B96" s="568"/>
      <c r="C96" s="568"/>
      <c r="D96" s="568"/>
      <c r="E96" s="568"/>
      <c r="F96" s="568"/>
      <c r="G96" s="568"/>
      <c r="H96" s="568"/>
      <c r="I96" s="568"/>
      <c r="J96" s="568"/>
      <c r="K96" s="568"/>
      <c r="L96" s="568"/>
      <c r="M96" s="568"/>
      <c r="N96" s="568"/>
      <c r="O96" s="568"/>
    </row>
    <row r="97" spans="1:15" ht="12.75" customHeight="1">
      <c r="A97" s="631" t="s">
        <v>136</v>
      </c>
      <c r="B97" s="632"/>
      <c r="C97" s="632"/>
      <c r="D97" s="633"/>
      <c r="E97" s="569"/>
      <c r="F97" s="568"/>
      <c r="G97" s="568"/>
      <c r="H97" s="568"/>
      <c r="I97" s="568"/>
      <c r="J97" s="568"/>
      <c r="K97" s="568"/>
      <c r="L97" s="568"/>
      <c r="M97" s="568"/>
      <c r="N97" s="568"/>
      <c r="O97" s="568"/>
    </row>
    <row r="98" spans="1:15" ht="12.75" customHeight="1">
      <c r="A98" s="631" t="s">
        <v>137</v>
      </c>
      <c r="B98" s="633"/>
      <c r="C98" s="631" t="s">
        <v>138</v>
      </c>
      <c r="D98" s="633"/>
      <c r="E98" s="622" t="s">
        <v>133</v>
      </c>
      <c r="F98" s="568"/>
      <c r="G98" s="568"/>
      <c r="H98" s="568"/>
      <c r="I98" s="568"/>
      <c r="J98" s="568"/>
      <c r="K98" s="568"/>
      <c r="L98" s="568"/>
      <c r="M98" s="568"/>
      <c r="N98" s="568"/>
      <c r="O98" s="568"/>
    </row>
    <row r="99" spans="1:15" ht="12.75" customHeight="1">
      <c r="A99" s="634">
        <f>'Three Year Trend'!$D$216</f>
        <v>261</v>
      </c>
      <c r="B99" s="635"/>
      <c r="C99" s="634">
        <f>'Three Year Trend'!$C$216</f>
        <v>27707</v>
      </c>
      <c r="D99" s="635"/>
      <c r="E99" s="572">
        <f>SUM(A99:D99)</f>
        <v>27968</v>
      </c>
      <c r="F99" s="568"/>
      <c r="G99" s="568"/>
      <c r="H99" s="568"/>
      <c r="I99" s="568"/>
      <c r="J99" s="568"/>
      <c r="K99" s="568"/>
      <c r="L99" s="568"/>
      <c r="M99" s="568"/>
      <c r="N99" s="568"/>
      <c r="O99" s="568"/>
    </row>
    <row r="100" spans="1:15" ht="12.75" customHeight="1">
      <c r="A100" s="636">
        <f>A99/$E$99</f>
        <v>9.3320938215102969E-3</v>
      </c>
      <c r="B100" s="637"/>
      <c r="C100" s="636">
        <f>C99/$E$99</f>
        <v>0.99066790617848965</v>
      </c>
      <c r="D100" s="637"/>
      <c r="E100" s="592">
        <f>SUM(A100:D100)</f>
        <v>1</v>
      </c>
      <c r="F100" s="568"/>
      <c r="G100" s="568"/>
      <c r="H100" s="568"/>
      <c r="I100" s="568"/>
      <c r="J100" s="568"/>
      <c r="K100" s="568"/>
      <c r="L100" s="568"/>
      <c r="M100" s="568"/>
      <c r="N100" s="568"/>
      <c r="O100" s="568"/>
    </row>
    <row r="101" spans="1:15" ht="12.75" customHeight="1">
      <c r="A101" s="568"/>
      <c r="B101" s="568"/>
      <c r="C101" s="568"/>
      <c r="D101" s="568"/>
      <c r="E101" s="568"/>
      <c r="F101" s="568"/>
      <c r="G101" s="568"/>
      <c r="H101" s="568"/>
      <c r="I101" s="568"/>
      <c r="J101" s="568"/>
      <c r="K101" s="568"/>
      <c r="L101" s="568"/>
      <c r="M101" s="568"/>
      <c r="N101" s="568"/>
      <c r="O101" s="568"/>
    </row>
    <row r="102" spans="1:15" ht="12.75" customHeight="1">
      <c r="A102" s="568"/>
      <c r="B102" s="568"/>
      <c r="C102" s="568"/>
      <c r="D102" s="568"/>
      <c r="E102" s="568"/>
      <c r="F102" s="568"/>
      <c r="G102" s="568"/>
      <c r="H102" s="568"/>
      <c r="I102" s="568"/>
      <c r="J102" s="568"/>
      <c r="K102" s="568"/>
      <c r="L102" s="568"/>
      <c r="M102" s="568"/>
      <c r="N102" s="568"/>
      <c r="O102" s="568"/>
    </row>
    <row r="103" spans="1:15" ht="12.75" customHeight="1">
      <c r="A103" s="568"/>
      <c r="B103" s="568"/>
      <c r="C103" s="568"/>
      <c r="D103" s="568"/>
      <c r="E103" s="568"/>
      <c r="F103" s="568"/>
      <c r="G103" s="568"/>
      <c r="H103" s="568"/>
      <c r="I103" s="568"/>
      <c r="J103" s="568"/>
      <c r="K103" s="568"/>
      <c r="L103" s="568"/>
      <c r="M103" s="568"/>
      <c r="N103" s="568"/>
      <c r="O103" s="568"/>
    </row>
    <row r="104" spans="1:15" ht="12.75" customHeight="1">
      <c r="A104" s="568"/>
      <c r="B104" s="568"/>
      <c r="C104" s="568"/>
      <c r="D104" s="568"/>
      <c r="E104" s="568"/>
      <c r="F104" s="568"/>
      <c r="G104" s="568"/>
      <c r="H104" s="568"/>
      <c r="I104" s="568"/>
      <c r="J104" s="568"/>
      <c r="K104" s="568"/>
      <c r="L104" s="568"/>
      <c r="M104" s="568"/>
      <c r="N104" s="568"/>
      <c r="O104" s="568"/>
    </row>
    <row r="105" spans="1:15" ht="12.75" customHeight="1">
      <c r="A105" s="568"/>
      <c r="B105" s="568"/>
      <c r="C105" s="568"/>
      <c r="D105" s="568"/>
      <c r="E105" s="568"/>
      <c r="F105" s="568"/>
      <c r="G105" s="568"/>
      <c r="H105" s="568"/>
      <c r="I105" s="568"/>
      <c r="J105" s="568"/>
      <c r="K105" s="568"/>
      <c r="L105" s="568"/>
      <c r="M105" s="568"/>
      <c r="N105" s="568"/>
      <c r="O105" s="568"/>
    </row>
    <row r="106" spans="1:15" ht="12.75" customHeight="1">
      <c r="A106" s="568"/>
      <c r="B106" s="568"/>
      <c r="C106" s="568"/>
      <c r="D106" s="568"/>
      <c r="E106" s="568"/>
      <c r="F106" s="568"/>
      <c r="G106" s="568"/>
      <c r="H106" s="568"/>
      <c r="I106" s="568"/>
      <c r="J106" s="568"/>
      <c r="K106" s="568"/>
      <c r="L106" s="568"/>
      <c r="M106" s="568"/>
      <c r="N106" s="568"/>
      <c r="O106" s="568"/>
    </row>
    <row r="107" spans="1:15" ht="12.75" customHeight="1">
      <c r="A107" s="568"/>
      <c r="B107" s="568"/>
      <c r="C107" s="568"/>
      <c r="D107" s="568"/>
      <c r="E107" s="568"/>
      <c r="F107" s="568"/>
      <c r="G107" s="568"/>
      <c r="H107" s="568"/>
      <c r="I107" s="568"/>
      <c r="J107" s="568"/>
      <c r="K107" s="568"/>
      <c r="L107" s="568"/>
      <c r="M107" s="568"/>
      <c r="N107" s="568"/>
      <c r="O107" s="568"/>
    </row>
    <row r="108" spans="1:15" ht="12.75" customHeight="1">
      <c r="A108" s="568"/>
      <c r="B108" s="568"/>
      <c r="C108" s="568"/>
      <c r="D108" s="568"/>
      <c r="E108" s="568"/>
      <c r="F108" s="568"/>
      <c r="G108" s="568"/>
      <c r="H108" s="568"/>
      <c r="I108" s="568"/>
      <c r="J108" s="568"/>
      <c r="K108" s="568"/>
      <c r="L108" s="568"/>
      <c r="M108" s="568"/>
      <c r="N108" s="568"/>
      <c r="O108" s="568"/>
    </row>
    <row r="109" spans="1:15" ht="12.75" customHeight="1">
      <c r="A109" s="568"/>
      <c r="B109" s="568"/>
      <c r="C109" s="568"/>
      <c r="D109" s="568"/>
      <c r="E109" s="568"/>
      <c r="F109" s="568"/>
      <c r="G109" s="568"/>
      <c r="H109" s="568"/>
      <c r="I109" s="568"/>
      <c r="J109" s="568"/>
      <c r="K109" s="568"/>
      <c r="L109" s="568"/>
      <c r="M109" s="568"/>
      <c r="N109" s="568"/>
      <c r="O109" s="568"/>
    </row>
    <row r="110" spans="1:15" ht="12.75" customHeight="1">
      <c r="A110" s="568"/>
      <c r="B110" s="568"/>
      <c r="C110" s="568"/>
      <c r="D110" s="568"/>
      <c r="E110" s="568"/>
      <c r="F110" s="568"/>
      <c r="G110" s="568"/>
      <c r="H110" s="568"/>
      <c r="I110" s="568"/>
      <c r="J110" s="568"/>
      <c r="K110" s="568"/>
      <c r="L110" s="568"/>
      <c r="M110" s="568"/>
      <c r="N110" s="568"/>
      <c r="O110" s="568"/>
    </row>
    <row r="111" spans="1:15" ht="7.9" customHeight="1">
      <c r="A111" s="568"/>
      <c r="B111" s="568"/>
      <c r="C111" s="568"/>
      <c r="D111" s="568"/>
      <c r="E111" s="568"/>
      <c r="F111" s="568"/>
      <c r="G111" s="568"/>
      <c r="H111" s="568"/>
      <c r="I111" s="568"/>
      <c r="J111" s="568"/>
      <c r="K111" s="568"/>
      <c r="L111" s="568"/>
      <c r="M111" s="568"/>
      <c r="N111" s="568"/>
      <c r="O111" s="568"/>
    </row>
    <row r="112" spans="1:15" ht="7.9" customHeight="1">
      <c r="A112" s="568"/>
      <c r="B112" s="568"/>
      <c r="C112" s="568"/>
      <c r="D112" s="568"/>
      <c r="E112" s="568"/>
      <c r="F112" s="568"/>
      <c r="G112" s="568"/>
      <c r="H112" s="568"/>
      <c r="I112" s="568"/>
      <c r="J112" s="568"/>
      <c r="K112" s="568"/>
      <c r="L112" s="568"/>
      <c r="M112" s="568"/>
      <c r="N112" s="568"/>
      <c r="O112" s="568"/>
    </row>
    <row r="113" spans="1:18">
      <c r="A113" s="805" t="s">
        <v>139</v>
      </c>
      <c r="B113" s="806"/>
      <c r="C113" s="806"/>
      <c r="D113" s="806"/>
      <c r="E113" s="806"/>
      <c r="F113" s="806"/>
      <c r="G113" s="806"/>
      <c r="H113" s="806"/>
      <c r="I113" s="806"/>
      <c r="J113" s="806"/>
      <c r="K113" s="806"/>
      <c r="L113" s="806"/>
      <c r="M113" s="806"/>
      <c r="N113" s="806"/>
      <c r="O113" s="807"/>
      <c r="P113" s="726"/>
      <c r="Q113" s="726"/>
      <c r="R113" s="726"/>
    </row>
    <row r="114" spans="1:18" ht="10.15" customHeight="1">
      <c r="A114" s="568"/>
      <c r="B114" s="568"/>
      <c r="C114" s="568"/>
      <c r="D114" s="568"/>
      <c r="E114" s="568"/>
      <c r="F114" s="568"/>
      <c r="G114" s="568"/>
      <c r="H114" s="568"/>
      <c r="I114" s="568"/>
      <c r="J114" s="568"/>
      <c r="K114" s="568"/>
      <c r="L114" s="568"/>
      <c r="M114" s="568"/>
      <c r="N114" s="568"/>
      <c r="O114" s="568"/>
      <c r="P114" s="726"/>
      <c r="Q114" s="726"/>
      <c r="R114" s="726"/>
    </row>
    <row r="115" spans="1:18">
      <c r="A115" s="665" t="s">
        <v>140</v>
      </c>
      <c r="B115" s="666"/>
      <c r="C115" s="666"/>
      <c r="D115" s="666"/>
      <c r="E115" s="666"/>
      <c r="F115" s="666"/>
      <c r="G115" s="666"/>
      <c r="H115" s="666"/>
      <c r="I115" s="666"/>
      <c r="J115" s="666"/>
      <c r="K115" s="666"/>
      <c r="L115" s="666"/>
      <c r="M115" s="666"/>
      <c r="N115" s="666"/>
      <c r="O115" s="667"/>
      <c r="P115" s="726"/>
      <c r="Q115" s="726"/>
      <c r="R115" s="726"/>
    </row>
    <row r="116" spans="1:18" ht="7.9" customHeight="1">
      <c r="A116" s="568"/>
      <c r="B116" s="568"/>
      <c r="C116" s="568"/>
      <c r="D116" s="568"/>
      <c r="E116" s="568"/>
      <c r="F116" s="568"/>
      <c r="G116" s="568"/>
      <c r="H116" s="568"/>
      <c r="I116" s="568"/>
      <c r="J116" s="568"/>
      <c r="K116" s="568"/>
      <c r="L116" s="568"/>
      <c r="M116" s="568"/>
      <c r="N116" s="568"/>
      <c r="O116" s="568"/>
      <c r="P116" s="726"/>
      <c r="Q116" s="726"/>
      <c r="R116" s="726"/>
    </row>
    <row r="117" spans="1:18">
      <c r="A117" s="665" t="s">
        <v>42</v>
      </c>
      <c r="B117" s="666"/>
      <c r="C117" s="666"/>
      <c r="D117" s="666"/>
      <c r="E117" s="666"/>
      <c r="F117" s="666"/>
      <c r="G117" s="666"/>
      <c r="H117" s="666"/>
      <c r="I117" s="666"/>
      <c r="J117" s="666"/>
      <c r="K117" s="666"/>
      <c r="L117" s="666"/>
      <c r="M117" s="666"/>
      <c r="N117" s="666"/>
      <c r="O117" s="667"/>
      <c r="P117" s="726"/>
      <c r="Q117" s="726"/>
      <c r="R117" s="726"/>
    </row>
    <row r="118" spans="1:18" ht="4.1500000000000004" customHeight="1">
      <c r="A118" s="568"/>
      <c r="B118" s="568"/>
      <c r="C118" s="568"/>
      <c r="D118" s="568"/>
      <c r="E118" s="568"/>
      <c r="F118" s="568"/>
      <c r="G118" s="568"/>
      <c r="H118" s="568"/>
      <c r="I118" s="568"/>
      <c r="J118" s="568"/>
      <c r="K118" s="568"/>
      <c r="L118" s="568"/>
      <c r="M118" s="568"/>
      <c r="N118" s="568"/>
      <c r="O118" s="568"/>
      <c r="P118" s="726"/>
      <c r="Q118" s="726"/>
      <c r="R118" s="726"/>
    </row>
    <row r="119" spans="1:18">
      <c r="A119" s="808" t="s">
        <v>141</v>
      </c>
      <c r="B119" s="808" t="s">
        <v>43</v>
      </c>
      <c r="C119" s="808" t="s">
        <v>44</v>
      </c>
      <c r="D119" s="808" t="s">
        <v>45</v>
      </c>
      <c r="E119" s="808" t="s">
        <v>46</v>
      </c>
      <c r="F119" s="808" t="s">
        <v>47</v>
      </c>
      <c r="G119" s="808" t="s">
        <v>48</v>
      </c>
      <c r="H119" s="808" t="s">
        <v>49</v>
      </c>
      <c r="I119" s="808" t="s">
        <v>50</v>
      </c>
      <c r="J119" s="808" t="s">
        <v>51</v>
      </c>
      <c r="K119" s="808" t="s">
        <v>52</v>
      </c>
      <c r="L119" s="808" t="s">
        <v>53</v>
      </c>
      <c r="M119" s="808" t="s">
        <v>54</v>
      </c>
      <c r="N119" s="808" t="s">
        <v>55</v>
      </c>
      <c r="O119" s="808" t="s">
        <v>40</v>
      </c>
      <c r="P119" s="726"/>
      <c r="Q119" s="726"/>
      <c r="R119" s="726"/>
    </row>
    <row r="120" spans="1:18">
      <c r="A120" s="381">
        <f>'Foreign Born School Grade Level'!C331</f>
        <v>148</v>
      </c>
      <c r="B120" s="381">
        <f>'Foreign Born School Grade Level'!D331</f>
        <v>1124</v>
      </c>
      <c r="C120" s="381">
        <f>'Foreign Born School Grade Level'!E331</f>
        <v>1850</v>
      </c>
      <c r="D120" s="381">
        <f>'Foreign Born School Grade Level'!F331</f>
        <v>2207</v>
      </c>
      <c r="E120" s="381">
        <f>'Foreign Born School Grade Level'!G331</f>
        <v>2469</v>
      </c>
      <c r="F120" s="381">
        <f>'Foreign Born School Grade Level'!H331</f>
        <v>2648</v>
      </c>
      <c r="G120" s="381">
        <f>'Foreign Born School Grade Level'!I331</f>
        <v>2797</v>
      </c>
      <c r="H120" s="381">
        <f>'Foreign Born School Grade Level'!J331</f>
        <v>2884</v>
      </c>
      <c r="I120" s="381">
        <f>'Foreign Born School Grade Level'!K331</f>
        <v>3019</v>
      </c>
      <c r="J120" s="381">
        <f>'Foreign Born School Grade Level'!L331</f>
        <v>3185</v>
      </c>
      <c r="K120" s="381">
        <f>'Foreign Born School Grade Level'!M331</f>
        <v>3382</v>
      </c>
      <c r="L120" s="381">
        <f>'Foreign Born School Grade Level'!N331</f>
        <v>3768</v>
      </c>
      <c r="M120" s="381">
        <f>'Foreign Born School Grade Level'!O331</f>
        <v>3877</v>
      </c>
      <c r="N120" s="809">
        <f>'Foreign Born School Grade Level'!P331</f>
        <v>4298</v>
      </c>
      <c r="O120" s="810">
        <f>SUM(A120:N120)</f>
        <v>37656</v>
      </c>
      <c r="P120" s="726"/>
      <c r="Q120" s="726"/>
      <c r="R120" s="726"/>
    </row>
    <row r="121" spans="1:18">
      <c r="A121" s="770">
        <f>A120/$O$120</f>
        <v>3.930316549819418E-3</v>
      </c>
      <c r="B121" s="770">
        <f t="shared" ref="B121:N121" si="10">B120/$O$120</f>
        <v>2.9849160824304229E-2</v>
      </c>
      <c r="C121" s="770">
        <f t="shared" si="10"/>
        <v>4.9128956872742727E-2</v>
      </c>
      <c r="D121" s="770">
        <f t="shared" si="10"/>
        <v>5.8609517739536862E-2</v>
      </c>
      <c r="E121" s="770">
        <f t="shared" si="10"/>
        <v>6.5567240280433398E-2</v>
      </c>
      <c r="F121" s="770">
        <f t="shared" si="10"/>
        <v>7.0320798810282553E-2</v>
      </c>
      <c r="G121" s="770">
        <f t="shared" si="10"/>
        <v>7.4277671553006158E-2</v>
      </c>
      <c r="H121" s="770">
        <f t="shared" si="10"/>
        <v>7.6588060335670283E-2</v>
      </c>
      <c r="I121" s="770">
        <f t="shared" si="10"/>
        <v>8.0173146377735288E-2</v>
      </c>
      <c r="J121" s="770">
        <f t="shared" si="10"/>
        <v>8.4581474399830034E-2</v>
      </c>
      <c r="K121" s="770">
        <f t="shared" si="10"/>
        <v>8.9813044401954534E-2</v>
      </c>
      <c r="L121" s="770">
        <f t="shared" si="10"/>
        <v>0.10006373486297004</v>
      </c>
      <c r="M121" s="770">
        <f t="shared" si="10"/>
        <v>0.10295835988952624</v>
      </c>
      <c r="N121" s="770">
        <f t="shared" si="10"/>
        <v>0.11413851710218822</v>
      </c>
      <c r="O121" s="811">
        <f>SUM(A121:N121)</f>
        <v>1</v>
      </c>
      <c r="P121" s="726"/>
      <c r="Q121" s="726"/>
      <c r="R121" s="726"/>
    </row>
    <row r="122" spans="1:18" ht="10.15" customHeight="1">
      <c r="A122" s="568"/>
      <c r="B122" s="568"/>
      <c r="C122" s="568"/>
      <c r="D122" s="568"/>
      <c r="E122" s="568"/>
      <c r="F122" s="568"/>
      <c r="G122" s="568"/>
      <c r="H122" s="568"/>
      <c r="I122" s="568"/>
      <c r="J122" s="568"/>
      <c r="K122" s="568"/>
      <c r="L122" s="568"/>
      <c r="M122" s="568"/>
      <c r="N122" s="568"/>
      <c r="O122" s="568"/>
      <c r="P122" s="726"/>
      <c r="Q122" s="726"/>
      <c r="R122" s="726"/>
    </row>
    <row r="123" spans="1:18">
      <c r="A123" s="665" t="s">
        <v>71</v>
      </c>
      <c r="B123" s="666"/>
      <c r="C123" s="666"/>
      <c r="D123" s="666"/>
      <c r="E123" s="666"/>
      <c r="F123" s="666"/>
      <c r="G123" s="666"/>
      <c r="H123" s="666"/>
      <c r="I123" s="666"/>
      <c r="J123" s="666"/>
      <c r="K123" s="666"/>
      <c r="L123" s="666"/>
      <c r="M123" s="666"/>
      <c r="N123" s="666"/>
      <c r="O123" s="667"/>
      <c r="P123" s="726"/>
      <c r="Q123" s="726"/>
      <c r="R123" s="726"/>
    </row>
    <row r="124" spans="1:18" ht="4.1500000000000004" customHeight="1">
      <c r="A124" s="568"/>
      <c r="B124" s="568"/>
      <c r="C124" s="568"/>
      <c r="D124" s="568"/>
      <c r="E124" s="568"/>
      <c r="F124" s="568"/>
      <c r="G124" s="568"/>
      <c r="H124" s="568"/>
      <c r="I124" s="568"/>
      <c r="J124" s="568"/>
      <c r="K124" s="568"/>
      <c r="L124" s="568"/>
      <c r="M124" s="568"/>
      <c r="N124" s="568"/>
      <c r="O124" s="568"/>
      <c r="P124" s="726"/>
      <c r="Q124" s="726"/>
      <c r="R124" s="726"/>
    </row>
    <row r="125" spans="1:18">
      <c r="A125" s="426" t="s">
        <v>74</v>
      </c>
      <c r="B125" s="424" t="str">
        <f>PROPER('Three Year Trend'!$B$103)</f>
        <v>Venezuela</v>
      </c>
      <c r="C125" s="812"/>
      <c r="D125" s="784">
        <f>'Three Year Trend'!$C$103</f>
        <v>6059</v>
      </c>
      <c r="E125" s="783">
        <f>D125/$N$131</f>
        <v>0.16090397280645846</v>
      </c>
      <c r="F125" s="426" t="s">
        <v>90</v>
      </c>
      <c r="G125" s="424" t="str">
        <f>PROPER('Three Year Trend'!$B$111)</f>
        <v>Cuba</v>
      </c>
      <c r="H125" s="813"/>
      <c r="I125" s="782">
        <f>'Three Year Trend'!$C$111</f>
        <v>1040</v>
      </c>
      <c r="J125" s="814">
        <f>I125/$N$131</f>
        <v>2.7618440620352666E-2</v>
      </c>
      <c r="K125" s="426" t="s">
        <v>102</v>
      </c>
      <c r="L125" s="424" t="str">
        <f>PROPER('Three Year Trend'!$B$119)</f>
        <v>Ecuador</v>
      </c>
      <c r="M125" s="812"/>
      <c r="N125" s="782">
        <f>'Three Year Trend'!$C$119</f>
        <v>494</v>
      </c>
      <c r="O125" s="814">
        <f t="shared" ref="O125:O131" si="11">N125/$N$131</f>
        <v>1.3118759294667517E-2</v>
      </c>
      <c r="P125" s="780"/>
      <c r="Q125" s="780"/>
      <c r="R125" s="780"/>
    </row>
    <row r="126" spans="1:18">
      <c r="A126" s="426" t="s">
        <v>76</v>
      </c>
      <c r="B126" s="424" t="str">
        <f>PROPER('Three Year Trend'!$B$104)</f>
        <v>Haiti</v>
      </c>
      <c r="C126" s="812"/>
      <c r="D126" s="784">
        <f>'Three Year Trend'!$C$104</f>
        <v>5114</v>
      </c>
      <c r="E126" s="783">
        <f t="shared" ref="E126:E132" si="12">D126/$N$131</f>
        <v>0.1358083705120034</v>
      </c>
      <c r="F126" s="426" t="s">
        <v>92</v>
      </c>
      <c r="G126" s="424" t="str">
        <f>PROPER('Three Year Trend'!$B$112)</f>
        <v>Guatemala</v>
      </c>
      <c r="H126" s="813"/>
      <c r="I126" s="782">
        <f>'Three Year Trend'!$C$112</f>
        <v>1034</v>
      </c>
      <c r="J126" s="814">
        <f t="shared" ref="J126:J132" si="13">I126/$N$131</f>
        <v>2.7459103462927556E-2</v>
      </c>
      <c r="K126" s="426" t="s">
        <v>104</v>
      </c>
      <c r="L126" s="424" t="str">
        <f>PROPER('Three Year Trend'!$B$120)</f>
        <v>Canada</v>
      </c>
      <c r="M126" s="813"/>
      <c r="N126" s="782">
        <f>'Three Year Trend'!$C$120</f>
        <v>456</v>
      </c>
      <c r="O126" s="814">
        <f t="shared" si="11"/>
        <v>1.2109623964308477E-2</v>
      </c>
      <c r="P126" s="780"/>
      <c r="Q126" s="780"/>
      <c r="R126" s="780"/>
    </row>
    <row r="127" spans="1:18">
      <c r="A127" s="426" t="s">
        <v>78</v>
      </c>
      <c r="B127" s="424" t="str">
        <f>PROPER('Three Year Trend'!$B$105)</f>
        <v>Jamaica</v>
      </c>
      <c r="C127" s="812"/>
      <c r="D127" s="784">
        <f>'Three Year Trend'!$C$105</f>
        <v>3422</v>
      </c>
      <c r="E127" s="783">
        <f t="shared" si="12"/>
        <v>9.0875292118121939E-2</v>
      </c>
      <c r="F127" s="426" t="s">
        <v>93</v>
      </c>
      <c r="G127" s="424" t="str">
        <f>PROPER('Three Year Trend'!$B$113)</f>
        <v>Mexico</v>
      </c>
      <c r="H127" s="813"/>
      <c r="I127" s="784">
        <f>'Three Year Trend'!$C$113</f>
        <v>821</v>
      </c>
      <c r="J127" s="814">
        <f t="shared" si="13"/>
        <v>2.1802634374336095E-2</v>
      </c>
      <c r="K127" s="426" t="s">
        <v>105</v>
      </c>
      <c r="L127" s="424" t="str">
        <f>PROPER('Three Year Trend'!$B$121)</f>
        <v>Vietnam</v>
      </c>
      <c r="M127" s="813"/>
      <c r="N127" s="782">
        <f>'Three Year Trend'!$C$121</f>
        <v>396</v>
      </c>
      <c r="O127" s="814">
        <f t="shared" si="11"/>
        <v>1.0516252390057362E-2</v>
      </c>
      <c r="P127" s="780"/>
      <c r="Q127" s="780"/>
      <c r="R127" s="780"/>
    </row>
    <row r="128" spans="1:18">
      <c r="A128" s="426" t="s">
        <v>80</v>
      </c>
      <c r="B128" s="424" t="str">
        <f>PROPER('Three Year Trend'!$B$106)</f>
        <v>Colombia</v>
      </c>
      <c r="C128" s="812"/>
      <c r="D128" s="782">
        <f>'Three Year Trend'!$C$106</f>
        <v>2628</v>
      </c>
      <c r="E128" s="783">
        <f t="shared" si="12"/>
        <v>6.9789674952198857E-2</v>
      </c>
      <c r="F128" s="426" t="s">
        <v>94</v>
      </c>
      <c r="G128" s="424" t="str">
        <f>PROPER('Three Year Trend'!$B$114)</f>
        <v>El Salvador</v>
      </c>
      <c r="H128" s="813"/>
      <c r="I128" s="782">
        <f>'Three Year Trend'!$C$114</f>
        <v>760</v>
      </c>
      <c r="J128" s="814">
        <f t="shared" si="13"/>
        <v>2.0182706607180793E-2</v>
      </c>
      <c r="K128" s="426" t="s">
        <v>107</v>
      </c>
      <c r="L128" s="424" t="str">
        <f>PROPER('Three Year Trend'!$B$122)</f>
        <v>Russia</v>
      </c>
      <c r="M128" s="813"/>
      <c r="N128" s="782">
        <f>'Three Year Trend'!$C$122</f>
        <v>390</v>
      </c>
      <c r="O128" s="814">
        <f t="shared" si="11"/>
        <v>1.035691523263225E-2</v>
      </c>
      <c r="P128" s="780"/>
      <c r="Q128" s="780"/>
      <c r="R128" s="780"/>
    </row>
    <row r="129" spans="1:18">
      <c r="A129" s="426" t="s">
        <v>82</v>
      </c>
      <c r="B129" s="424" t="str">
        <f>PROPER('Three Year Trend'!$B$107)</f>
        <v>Brazil</v>
      </c>
      <c r="C129" s="812"/>
      <c r="D129" s="782">
        <f>'Three Year Trend'!$C$107</f>
        <v>2264</v>
      </c>
      <c r="E129" s="783">
        <f t="shared" si="12"/>
        <v>6.0123220735075422E-2</v>
      </c>
      <c r="F129" s="426" t="s">
        <v>95</v>
      </c>
      <c r="G129" s="424" t="str">
        <f>PROPER('Three Year Trend'!$B$115)</f>
        <v>Bahamas</v>
      </c>
      <c r="H129" s="813"/>
      <c r="I129" s="782">
        <f>'Three Year Trend'!$C$115</f>
        <v>750</v>
      </c>
      <c r="J129" s="814">
        <f t="shared" si="13"/>
        <v>1.9917144678138942E-2</v>
      </c>
      <c r="K129" s="363"/>
      <c r="L129" s="424"/>
      <c r="M129" s="813"/>
      <c r="N129" s="782"/>
      <c r="O129" s="814"/>
      <c r="P129" s="780"/>
      <c r="Q129" s="780"/>
      <c r="R129" s="780"/>
    </row>
    <row r="130" spans="1:18">
      <c r="A130" s="426" t="s">
        <v>84</v>
      </c>
      <c r="B130" s="424" t="str">
        <f>PROPER('Three Year Trend'!$B$108)</f>
        <v>Honduras</v>
      </c>
      <c r="C130" s="812"/>
      <c r="D130" s="782">
        <f>'Three Year Trend'!$C$108</f>
        <v>1739</v>
      </c>
      <c r="E130" s="783">
        <f t="shared" si="12"/>
        <v>4.6181219460378162E-2</v>
      </c>
      <c r="F130" s="426" t="s">
        <v>96</v>
      </c>
      <c r="G130" s="424" t="str">
        <f>PROPER('Three Year Trend'!$B$116)</f>
        <v>Peru</v>
      </c>
      <c r="H130" s="813"/>
      <c r="I130" s="782">
        <f>'Three Year Trend'!$C$116</f>
        <v>593</v>
      </c>
      <c r="J130" s="814">
        <f t="shared" si="13"/>
        <v>1.5747822392181858E-2</v>
      </c>
      <c r="K130" s="363"/>
      <c r="L130" s="424" t="s">
        <v>112</v>
      </c>
      <c r="M130" s="813"/>
      <c r="N130" s="784">
        <f>N131-(SUM(D125:D132)+SUM(I125:I132)+SUM(N125:N128))</f>
        <v>5528</v>
      </c>
      <c r="O130" s="814">
        <f t="shared" si="11"/>
        <v>0.14680263437433611</v>
      </c>
      <c r="P130" s="780"/>
      <c r="Q130" s="780"/>
      <c r="R130" s="780"/>
    </row>
    <row r="131" spans="1:18">
      <c r="A131" s="426" t="s">
        <v>86</v>
      </c>
      <c r="B131" s="424" t="str">
        <f>PROPER('Three Year Trend'!$B$109)</f>
        <v>Puerto Rico</v>
      </c>
      <c r="C131" s="812"/>
      <c r="D131" s="782">
        <f>'Three Year Trend'!$C$109</f>
        <v>1691</v>
      </c>
      <c r="E131" s="783">
        <f t="shared" si="12"/>
        <v>4.4906522200977267E-2</v>
      </c>
      <c r="F131" s="426" t="s">
        <v>98</v>
      </c>
      <c r="G131" s="424" t="str">
        <f>PROPER('Three Year Trend'!$B$117)</f>
        <v>India</v>
      </c>
      <c r="H131" s="813"/>
      <c r="I131" s="782">
        <f>'Three Year Trend'!$C$117</f>
        <v>561</v>
      </c>
      <c r="J131" s="814">
        <f t="shared" si="13"/>
        <v>1.4898024219247928E-2</v>
      </c>
      <c r="K131" s="363"/>
      <c r="L131" s="424" t="s">
        <v>40</v>
      </c>
      <c r="M131" s="813"/>
      <c r="N131" s="815">
        <f>J17</f>
        <v>37656</v>
      </c>
      <c r="O131" s="816">
        <f t="shared" si="11"/>
        <v>1</v>
      </c>
      <c r="P131" s="780"/>
      <c r="Q131" s="780"/>
      <c r="R131" s="780"/>
    </row>
    <row r="132" spans="1:18">
      <c r="A132" s="426" t="s">
        <v>88</v>
      </c>
      <c r="B132" s="424" t="str">
        <f>PROPER('Three Year Trend'!$B$110)</f>
        <v>Dominican Republic</v>
      </c>
      <c r="C132" s="812"/>
      <c r="D132" s="782">
        <f>'Three Year Trend'!$C$110</f>
        <v>1357</v>
      </c>
      <c r="E132" s="783">
        <f t="shared" si="12"/>
        <v>3.6036753770979389E-2</v>
      </c>
      <c r="F132" s="426" t="s">
        <v>100</v>
      </c>
      <c r="G132" s="424" t="str">
        <f>PROPER('Three Year Trend'!$B$118)</f>
        <v>Argentina</v>
      </c>
      <c r="H132" s="813"/>
      <c r="I132" s="782">
        <f>'Three Year Trend'!$C$118</f>
        <v>559</v>
      </c>
      <c r="J132" s="814">
        <f t="shared" si="13"/>
        <v>1.4844911833439558E-2</v>
      </c>
      <c r="K132" s="568"/>
      <c r="L132" s="568"/>
      <c r="M132" s="568"/>
      <c r="N132" s="568"/>
      <c r="O132" s="568"/>
      <c r="P132" s="780"/>
      <c r="Q132" s="780"/>
      <c r="R132" s="780"/>
    </row>
    <row r="133" spans="1:18" ht="10.15" customHeight="1">
      <c r="A133" s="568"/>
      <c r="B133" s="568"/>
      <c r="C133" s="568"/>
      <c r="D133" s="568"/>
      <c r="E133" s="568"/>
      <c r="F133" s="568"/>
      <c r="G133" s="568"/>
      <c r="H133" s="568"/>
      <c r="I133" s="568"/>
      <c r="J133" s="568"/>
      <c r="K133" s="568"/>
      <c r="L133" s="568"/>
      <c r="M133" s="568"/>
      <c r="N133" s="568"/>
      <c r="O133" s="568"/>
      <c r="P133" s="726"/>
      <c r="Q133" s="726"/>
      <c r="R133" s="726"/>
    </row>
    <row r="134" spans="1:18">
      <c r="A134" s="665" t="s">
        <v>142</v>
      </c>
      <c r="B134" s="666"/>
      <c r="C134" s="666"/>
      <c r="D134" s="666"/>
      <c r="E134" s="666"/>
      <c r="F134" s="666"/>
      <c r="G134" s="666"/>
      <c r="H134" s="666"/>
      <c r="I134" s="666"/>
      <c r="J134" s="666"/>
      <c r="K134" s="666"/>
      <c r="L134" s="666"/>
      <c r="M134" s="666"/>
      <c r="N134" s="666"/>
      <c r="O134" s="667"/>
      <c r="P134" s="726"/>
      <c r="Q134" s="726"/>
      <c r="R134" s="726"/>
    </row>
    <row r="135" spans="1:18" ht="4.1500000000000004" customHeight="1">
      <c r="A135" s="568"/>
      <c r="B135" s="568"/>
      <c r="C135" s="568"/>
      <c r="D135" s="568"/>
      <c r="E135" s="817"/>
      <c r="F135" s="568"/>
      <c r="G135" s="568"/>
      <c r="H135" s="568"/>
      <c r="I135" s="568"/>
      <c r="J135" s="568"/>
      <c r="K135" s="568"/>
      <c r="L135" s="568"/>
      <c r="M135" s="568"/>
      <c r="N135" s="568"/>
      <c r="O135" s="568"/>
      <c r="P135" s="726"/>
      <c r="Q135" s="726"/>
      <c r="R135" s="726"/>
    </row>
    <row r="136" spans="1:18">
      <c r="A136" s="426" t="s">
        <v>74</v>
      </c>
      <c r="B136" s="424" t="str">
        <f>PROPER('Three Year Trend'!$H$103)</f>
        <v>Spanish</v>
      </c>
      <c r="C136" s="812"/>
      <c r="D136" s="784">
        <f>'Three Year Trend'!$I$103</f>
        <v>18221</v>
      </c>
      <c r="E136" s="783">
        <f>D136/$N$142</f>
        <v>0.48388039090715956</v>
      </c>
      <c r="F136" s="426" t="s">
        <v>90</v>
      </c>
      <c r="G136" s="424" t="str">
        <f>PROPER('Three Year Trend'!$H$111)</f>
        <v>Arabic</v>
      </c>
      <c r="H136" s="813"/>
      <c r="I136" s="782">
        <f>'Three Year Trend'!$I$111</f>
        <v>203</v>
      </c>
      <c r="J136" s="783">
        <f t="shared" ref="J136:J143" si="14">I136/$N$142</f>
        <v>5.3909071595496074E-3</v>
      </c>
      <c r="K136" s="426" t="s">
        <v>102</v>
      </c>
      <c r="L136" s="424" t="str">
        <f>PROPER('Three Year Trend'!$H$119)</f>
        <v>Italian</v>
      </c>
      <c r="M136" s="812"/>
      <c r="N136" s="782">
        <f>'Three Year Trend'!$I$119</f>
        <v>91</v>
      </c>
      <c r="O136" s="783">
        <f t="shared" ref="O136:O142" si="15">N136/$N$142</f>
        <v>2.4166135542808584E-3</v>
      </c>
      <c r="P136" s="780"/>
      <c r="Q136" s="780"/>
      <c r="R136" s="780"/>
    </row>
    <row r="137" spans="1:18">
      <c r="A137" s="426" t="s">
        <v>76</v>
      </c>
      <c r="B137" s="424" t="str">
        <f>PROPER('Three Year Trend'!$H$104)</f>
        <v>English</v>
      </c>
      <c r="C137" s="812"/>
      <c r="D137" s="784">
        <f>'Three Year Trend'!$I$104</f>
        <v>9267</v>
      </c>
      <c r="E137" s="783">
        <f t="shared" ref="E137:E143" si="16">D137/$N$142</f>
        <v>0.24609623964308477</v>
      </c>
      <c r="F137" s="426" t="s">
        <v>92</v>
      </c>
      <c r="G137" s="424" t="str">
        <f>PROPER('Three Year Trend'!$H$112)</f>
        <v>Hebrew</v>
      </c>
      <c r="H137" s="813"/>
      <c r="I137" s="782">
        <f>'Three Year Trend'!$I$112</f>
        <v>165</v>
      </c>
      <c r="J137" s="783">
        <f t="shared" si="14"/>
        <v>4.3817718291905674E-3</v>
      </c>
      <c r="K137" s="426" t="s">
        <v>104</v>
      </c>
      <c r="L137" s="424" t="str">
        <f>PROPER('Three Year Trend'!$H$120)</f>
        <v>Telugu</v>
      </c>
      <c r="M137" s="813"/>
      <c r="N137" s="782">
        <f>'Three Year Trend'!$I$120</f>
        <v>80</v>
      </c>
      <c r="O137" s="783">
        <f t="shared" si="15"/>
        <v>2.1244954323348204E-3</v>
      </c>
      <c r="P137" s="780"/>
      <c r="Q137" s="780"/>
      <c r="R137" s="780"/>
    </row>
    <row r="138" spans="1:18">
      <c r="A138" s="426" t="s">
        <v>78</v>
      </c>
      <c r="B138" s="424" t="str">
        <f>PROPER('Three Year Trend'!$H$105)</f>
        <v>Haitian-Creole</v>
      </c>
      <c r="C138" s="812"/>
      <c r="D138" s="784">
        <f>'Three Year Trend'!$I$105</f>
        <v>4754</v>
      </c>
      <c r="E138" s="783">
        <f t="shared" si="16"/>
        <v>0.12624814106649671</v>
      </c>
      <c r="F138" s="426" t="s">
        <v>93</v>
      </c>
      <c r="G138" s="424" t="str">
        <f>PROPER('Three Year Trend'!$H$113)</f>
        <v>Urdu</v>
      </c>
      <c r="H138" s="813"/>
      <c r="I138" s="782">
        <f>'Three Year Trend'!$I$113</f>
        <v>152</v>
      </c>
      <c r="J138" s="783">
        <f t="shared" si="14"/>
        <v>4.0365413214361592E-3</v>
      </c>
      <c r="K138" s="426" t="s">
        <v>105</v>
      </c>
      <c r="L138" s="424" t="str">
        <f>PROPER('Three Year Trend'!$H$121)</f>
        <v>Romanian</v>
      </c>
      <c r="M138" s="813"/>
      <c r="N138" s="782">
        <f>'Three Year Trend'!$I$121</f>
        <v>57</v>
      </c>
      <c r="O138" s="783">
        <f t="shared" si="15"/>
        <v>1.5137029955385596E-3</v>
      </c>
      <c r="P138" s="780"/>
      <c r="Q138" s="780"/>
      <c r="R138" s="780"/>
    </row>
    <row r="139" spans="1:18">
      <c r="A139" s="426" t="s">
        <v>80</v>
      </c>
      <c r="B139" s="424" t="str">
        <f>PROPER('Three Year Trend'!$H$106)</f>
        <v>Portuguese</v>
      </c>
      <c r="C139" s="812"/>
      <c r="D139" s="784">
        <f>'Three Year Trend'!$I$106</f>
        <v>2049</v>
      </c>
      <c r="E139" s="783">
        <f t="shared" si="16"/>
        <v>5.4413639260675592E-2</v>
      </c>
      <c r="F139" s="426" t="s">
        <v>94</v>
      </c>
      <c r="G139" s="424" t="str">
        <f>PROPER('Three Year Trend'!$H$114)</f>
        <v>Bengali</v>
      </c>
      <c r="H139" s="813"/>
      <c r="I139" s="782">
        <f>'Three Year Trend'!$I$114</f>
        <v>144</v>
      </c>
      <c r="J139" s="783">
        <f t="shared" si="14"/>
        <v>3.8240917782026767E-3</v>
      </c>
      <c r="K139" s="426" t="s">
        <v>107</v>
      </c>
      <c r="L139" s="424" t="str">
        <f>PROPER('Three Year Trend'!$H$122)</f>
        <v>Tamil</v>
      </c>
      <c r="M139" s="813"/>
      <c r="N139" s="782">
        <f>'Three Year Trend'!$I$122</f>
        <v>53</v>
      </c>
      <c r="O139" s="783">
        <f t="shared" si="15"/>
        <v>1.4074782239218186E-3</v>
      </c>
      <c r="P139" s="780"/>
      <c r="Q139" s="780"/>
      <c r="R139" s="780"/>
    </row>
    <row r="140" spans="1:18">
      <c r="A140" s="426" t="s">
        <v>82</v>
      </c>
      <c r="B140" s="424" t="str">
        <f>PROPER('Three Year Trend'!$H$107)</f>
        <v>Russian</v>
      </c>
      <c r="C140" s="812"/>
      <c r="D140" s="782">
        <f>'Three Year Trend'!$I$107</f>
        <v>495</v>
      </c>
      <c r="E140" s="783">
        <f t="shared" si="16"/>
        <v>1.3145315487571701E-2</v>
      </c>
      <c r="F140" s="426" t="s">
        <v>95</v>
      </c>
      <c r="G140" s="424" t="str">
        <f>PROPER('Three Year Trend'!$H$115)</f>
        <v>Hindi</v>
      </c>
      <c r="H140" s="813"/>
      <c r="I140" s="782">
        <f>'Three Year Trend'!$I$115</f>
        <v>101</v>
      </c>
      <c r="J140" s="783">
        <f t="shared" si="14"/>
        <v>2.682175483322711E-3</v>
      </c>
      <c r="K140" s="363"/>
      <c r="L140" s="424"/>
      <c r="M140" s="813"/>
      <c r="N140" s="782"/>
      <c r="O140" s="783"/>
      <c r="P140" s="780"/>
      <c r="Q140" s="780"/>
      <c r="R140" s="780"/>
    </row>
    <row r="141" spans="1:18">
      <c r="A141" s="426" t="s">
        <v>84</v>
      </c>
      <c r="B141" s="424" t="str">
        <f>PROPER('Three Year Trend'!$H$108)</f>
        <v>Vietnamese</v>
      </c>
      <c r="C141" s="812"/>
      <c r="D141" s="782">
        <f>'Three Year Trend'!$I$108</f>
        <v>346</v>
      </c>
      <c r="E141" s="783">
        <f t="shared" si="16"/>
        <v>9.1884427448480979E-3</v>
      </c>
      <c r="F141" s="426" t="s">
        <v>96</v>
      </c>
      <c r="G141" s="424" t="str">
        <f>PROPER('Three Year Trend'!$H$116)</f>
        <v>Jamaican-Creole</v>
      </c>
      <c r="H141" s="813"/>
      <c r="I141" s="782">
        <f>'Three Year Trend'!$I$116</f>
        <v>99</v>
      </c>
      <c r="J141" s="783">
        <f t="shared" si="14"/>
        <v>2.6290630975143404E-3</v>
      </c>
      <c r="K141" s="363"/>
      <c r="L141" s="424" t="s">
        <v>110</v>
      </c>
      <c r="M141" s="813"/>
      <c r="N141" s="784">
        <f>N142-(SUM(D136:D143)+SUM(I136:I143)+SUM(N136:N139))</f>
        <v>740</v>
      </c>
      <c r="O141" s="783">
        <f t="shared" si="15"/>
        <v>1.9651582749097091E-2</v>
      </c>
      <c r="P141" s="780"/>
      <c r="Q141" s="780"/>
      <c r="R141" s="780"/>
    </row>
    <row r="142" spans="1:18">
      <c r="A142" s="426" t="s">
        <v>86</v>
      </c>
      <c r="B142" s="424" t="str">
        <f>PROPER('Three Year Trend'!$H$109)</f>
        <v>Chinese</v>
      </c>
      <c r="C142" s="812"/>
      <c r="D142" s="782">
        <f>'Three Year Trend'!$I$109</f>
        <v>228</v>
      </c>
      <c r="E142" s="783">
        <f t="shared" si="16"/>
        <v>6.0548119821542384E-3</v>
      </c>
      <c r="F142" s="426" t="s">
        <v>98</v>
      </c>
      <c r="G142" s="424" t="str">
        <f>PROPER('Three Year Trend'!$H$117)</f>
        <v>Malayam</v>
      </c>
      <c r="H142" s="813"/>
      <c r="I142" s="782">
        <f>'Three Year Trend'!$I$117</f>
        <v>94</v>
      </c>
      <c r="J142" s="783">
        <f t="shared" si="14"/>
        <v>2.4962821329934139E-3</v>
      </c>
      <c r="K142" s="363"/>
      <c r="L142" s="424" t="s">
        <v>40</v>
      </c>
      <c r="M142" s="813"/>
      <c r="N142" s="815">
        <f>J17</f>
        <v>37656</v>
      </c>
      <c r="O142" s="818">
        <f t="shared" si="15"/>
        <v>1</v>
      </c>
      <c r="P142" s="780"/>
      <c r="Q142" s="780"/>
      <c r="R142" s="780"/>
    </row>
    <row r="143" spans="1:18">
      <c r="A143" s="426" t="s">
        <v>88</v>
      </c>
      <c r="B143" s="424" t="str">
        <f>PROPER('Three Year Trend'!$H$110)</f>
        <v>French</v>
      </c>
      <c r="C143" s="812"/>
      <c r="D143" s="782">
        <f>'Three Year Trend'!$I$110</f>
        <v>223</v>
      </c>
      <c r="E143" s="783">
        <f t="shared" si="16"/>
        <v>5.9220310176333118E-3</v>
      </c>
      <c r="F143" s="426" t="s">
        <v>100</v>
      </c>
      <c r="G143" s="424" t="str">
        <f>PROPER('Three Year Trend'!$H$118)</f>
        <v>Tagalog</v>
      </c>
      <c r="H143" s="813"/>
      <c r="I143" s="782">
        <f>'Three Year Trend'!$I$118</f>
        <v>94</v>
      </c>
      <c r="J143" s="783">
        <f t="shared" si="14"/>
        <v>2.4962821329934139E-3</v>
      </c>
      <c r="K143" s="568"/>
      <c r="L143" s="568"/>
      <c r="M143" s="568"/>
      <c r="N143" s="568"/>
      <c r="O143" s="568"/>
      <c r="P143" s="780"/>
      <c r="Q143" s="780"/>
      <c r="R143" s="780"/>
    </row>
    <row r="144" spans="1:18">
      <c r="A144" s="568"/>
      <c r="B144" s="568"/>
      <c r="C144" s="568"/>
      <c r="D144" s="568"/>
      <c r="E144" s="568"/>
      <c r="F144" s="568"/>
      <c r="G144" s="568"/>
      <c r="H144" s="568"/>
      <c r="I144" s="568"/>
      <c r="J144" s="568"/>
      <c r="K144" s="568"/>
      <c r="L144" s="568"/>
      <c r="M144" s="568"/>
      <c r="N144" s="568"/>
      <c r="O144" s="568"/>
      <c r="P144" s="726"/>
      <c r="Q144" s="726"/>
      <c r="R144" s="726"/>
    </row>
    <row r="145" spans="1:15" ht="7.9" customHeight="1">
      <c r="A145" s="568"/>
      <c r="B145" s="568"/>
      <c r="C145" s="568"/>
      <c r="D145" s="568"/>
      <c r="E145" s="568"/>
      <c r="F145" s="568"/>
      <c r="G145" s="568"/>
      <c r="H145" s="568"/>
      <c r="I145" s="568"/>
      <c r="J145" s="568"/>
      <c r="K145" s="568"/>
      <c r="L145" s="568"/>
      <c r="M145" s="568"/>
      <c r="N145" s="568"/>
      <c r="O145" s="568"/>
    </row>
    <row r="146" spans="1:15">
      <c r="A146" s="662" t="s">
        <v>143</v>
      </c>
      <c r="B146" s="663"/>
      <c r="C146" s="663"/>
      <c r="D146" s="663"/>
      <c r="E146" s="663"/>
      <c r="F146" s="663"/>
      <c r="G146" s="663"/>
      <c r="H146" s="663"/>
      <c r="I146" s="663"/>
      <c r="J146" s="663"/>
      <c r="K146" s="663"/>
      <c r="L146" s="663"/>
      <c r="M146" s="663"/>
      <c r="N146" s="663"/>
      <c r="O146" s="664"/>
    </row>
    <row r="147" spans="1:15" ht="10.15" customHeight="1">
      <c r="A147" s="568"/>
      <c r="B147" s="568"/>
      <c r="C147" s="568"/>
      <c r="D147" s="568"/>
      <c r="E147" s="568"/>
      <c r="F147" s="568"/>
      <c r="G147" s="568"/>
      <c r="H147" s="568"/>
      <c r="I147" s="568"/>
      <c r="J147" s="568"/>
      <c r="K147" s="568"/>
      <c r="L147" s="568"/>
      <c r="M147" s="568"/>
      <c r="N147" s="568"/>
      <c r="O147" s="568"/>
    </row>
    <row r="148" spans="1:15">
      <c r="A148" s="668" t="s">
        <v>144</v>
      </c>
      <c r="B148" s="669"/>
      <c r="C148" s="669"/>
      <c r="D148" s="669"/>
      <c r="E148" s="669"/>
      <c r="F148" s="669"/>
      <c r="G148" s="669"/>
      <c r="H148" s="669"/>
      <c r="I148" s="669"/>
      <c r="J148" s="669"/>
      <c r="K148" s="669"/>
      <c r="L148" s="669"/>
      <c r="M148" s="669"/>
      <c r="N148" s="669"/>
      <c r="O148" s="670"/>
    </row>
    <row r="149" spans="1:15" ht="7.9" customHeight="1">
      <c r="A149" s="568"/>
      <c r="B149" s="568"/>
      <c r="C149" s="568"/>
      <c r="D149" s="568"/>
      <c r="E149" s="568"/>
      <c r="F149" s="568"/>
      <c r="G149" s="568"/>
      <c r="H149" s="568"/>
      <c r="I149" s="568"/>
      <c r="J149" s="568"/>
      <c r="K149" s="568"/>
      <c r="L149" s="568"/>
      <c r="M149" s="568"/>
      <c r="N149" s="568"/>
      <c r="O149" s="568"/>
    </row>
    <row r="150" spans="1:15">
      <c r="A150" s="668" t="s">
        <v>42</v>
      </c>
      <c r="B150" s="669"/>
      <c r="C150" s="669"/>
      <c r="D150" s="669"/>
      <c r="E150" s="669"/>
      <c r="F150" s="669"/>
      <c r="G150" s="669"/>
      <c r="H150" s="669"/>
      <c r="I150" s="669"/>
      <c r="J150" s="669"/>
      <c r="K150" s="669"/>
      <c r="L150" s="669"/>
      <c r="M150" s="669"/>
      <c r="N150" s="669"/>
      <c r="O150" s="670"/>
    </row>
    <row r="151" spans="1:15" ht="4.1500000000000004" customHeight="1">
      <c r="A151" s="568"/>
      <c r="B151" s="568"/>
      <c r="C151" s="568"/>
      <c r="D151" s="568"/>
      <c r="E151" s="568"/>
      <c r="F151" s="568"/>
      <c r="G151" s="568"/>
      <c r="H151" s="568"/>
      <c r="I151" s="568"/>
      <c r="J151" s="568"/>
      <c r="K151" s="568"/>
      <c r="L151" s="568"/>
      <c r="M151" s="568"/>
      <c r="N151" s="568"/>
      <c r="O151" s="568"/>
    </row>
    <row r="152" spans="1:15">
      <c r="A152" s="819" t="s">
        <v>43</v>
      </c>
      <c r="B152" s="819" t="s">
        <v>44</v>
      </c>
      <c r="C152" s="819" t="s">
        <v>45</v>
      </c>
      <c r="D152" s="819" t="s">
        <v>46</v>
      </c>
      <c r="E152" s="819" t="s">
        <v>47</v>
      </c>
      <c r="F152" s="819" t="s">
        <v>48</v>
      </c>
      <c r="G152" s="819" t="s">
        <v>49</v>
      </c>
      <c r="H152" s="819" t="s">
        <v>50</v>
      </c>
      <c r="I152" s="819" t="s">
        <v>51</v>
      </c>
      <c r="J152" s="819" t="s">
        <v>52</v>
      </c>
      <c r="K152" s="819" t="s">
        <v>53</v>
      </c>
      <c r="L152" s="819" t="s">
        <v>54</v>
      </c>
      <c r="M152" s="819" t="s">
        <v>55</v>
      </c>
      <c r="N152" s="820" t="s">
        <v>40</v>
      </c>
      <c r="O152" s="820"/>
    </row>
    <row r="153" spans="1:15">
      <c r="A153" s="809">
        <f>'RI Current Year Grade Level'!C286</f>
        <v>1062</v>
      </c>
      <c r="B153" s="809">
        <f>'RI Current Year Grade Level'!D286</f>
        <v>98</v>
      </c>
      <c r="C153" s="809">
        <f>'RI Current Year Grade Level'!E286</f>
        <v>96</v>
      </c>
      <c r="D153" s="809">
        <f>'RI Current Year Grade Level'!F286</f>
        <v>72</v>
      </c>
      <c r="E153" s="809">
        <f>'RI Current Year Grade Level'!G286</f>
        <v>72</v>
      </c>
      <c r="F153" s="809">
        <f>'RI Current Year Grade Level'!H286</f>
        <v>83</v>
      </c>
      <c r="G153" s="809">
        <f>'RI Current Year Grade Level'!I286</f>
        <v>81</v>
      </c>
      <c r="H153" s="809">
        <f>'RI Current Year Grade Level'!J286</f>
        <v>77</v>
      </c>
      <c r="I153" s="809">
        <f>'RI Current Year Grade Level'!K286</f>
        <v>90</v>
      </c>
      <c r="J153" s="809">
        <f>'RI Current Year Grade Level'!L286</f>
        <v>107</v>
      </c>
      <c r="K153" s="809">
        <f>'RI Current Year Grade Level'!M286</f>
        <v>88</v>
      </c>
      <c r="L153" s="809">
        <f>'RI Current Year Grade Level'!N286</f>
        <v>65</v>
      </c>
      <c r="M153" s="809">
        <f>'RI Current Year Grade Level'!O286</f>
        <v>55</v>
      </c>
      <c r="N153" s="821">
        <f>SUM(A153:M153)</f>
        <v>2046</v>
      </c>
      <c r="O153" s="821"/>
    </row>
    <row r="154" spans="1:15">
      <c r="A154" s="770">
        <f>A153/$N$153</f>
        <v>0.51906158357771259</v>
      </c>
      <c r="B154" s="770">
        <f t="shared" ref="B154:M154" si="17">B153/$N$153</f>
        <v>4.7898338220918865E-2</v>
      </c>
      <c r="C154" s="770">
        <f t="shared" si="17"/>
        <v>4.6920821114369501E-2</v>
      </c>
      <c r="D154" s="770">
        <f t="shared" si="17"/>
        <v>3.519061583577713E-2</v>
      </c>
      <c r="E154" s="770">
        <f t="shared" si="17"/>
        <v>3.519061583577713E-2</v>
      </c>
      <c r="F154" s="770">
        <f t="shared" si="17"/>
        <v>4.056695992179863E-2</v>
      </c>
      <c r="G154" s="770">
        <f t="shared" si="17"/>
        <v>3.9589442815249266E-2</v>
      </c>
      <c r="H154" s="770">
        <f t="shared" si="17"/>
        <v>3.7634408602150539E-2</v>
      </c>
      <c r="I154" s="770">
        <f t="shared" si="17"/>
        <v>4.398826979472141E-2</v>
      </c>
      <c r="J154" s="770">
        <f t="shared" si="17"/>
        <v>5.2297165200391009E-2</v>
      </c>
      <c r="K154" s="770">
        <f t="shared" si="17"/>
        <v>4.3010752688172046E-2</v>
      </c>
      <c r="L154" s="770">
        <f t="shared" si="17"/>
        <v>3.1769305962854349E-2</v>
      </c>
      <c r="M154" s="770">
        <f t="shared" si="17"/>
        <v>2.6881720430107527E-2</v>
      </c>
      <c r="N154" s="822">
        <f>SUM(A154:M154)</f>
        <v>0.99999999999999956</v>
      </c>
      <c r="O154" s="822"/>
    </row>
    <row r="155" spans="1:15" ht="7.9" customHeight="1">
      <c r="A155" s="568"/>
      <c r="B155" s="568"/>
      <c r="C155" s="568"/>
      <c r="D155" s="568"/>
      <c r="E155" s="568"/>
      <c r="F155" s="568"/>
      <c r="G155" s="568"/>
      <c r="H155" s="568"/>
      <c r="I155" s="568"/>
      <c r="J155" s="568"/>
      <c r="K155" s="568"/>
      <c r="L155" s="568"/>
      <c r="M155" s="568"/>
      <c r="N155" s="568"/>
      <c r="O155" s="568"/>
    </row>
    <row r="156" spans="1:15">
      <c r="A156" s="668" t="s">
        <v>145</v>
      </c>
      <c r="B156" s="669"/>
      <c r="C156" s="669"/>
      <c r="D156" s="669"/>
      <c r="E156" s="669"/>
      <c r="F156" s="669"/>
      <c r="G156" s="669"/>
      <c r="H156" s="669"/>
      <c r="I156" s="669"/>
      <c r="J156" s="669"/>
      <c r="K156" s="669"/>
      <c r="L156" s="669"/>
      <c r="M156" s="669"/>
      <c r="N156" s="669"/>
      <c r="O156" s="670"/>
    </row>
    <row r="157" spans="1:15" ht="4.1500000000000004" customHeight="1">
      <c r="A157" s="568"/>
      <c r="B157" s="568"/>
      <c r="C157" s="568"/>
      <c r="D157" s="568"/>
      <c r="E157" s="568"/>
      <c r="F157" s="568"/>
      <c r="G157" s="568"/>
      <c r="H157" s="568"/>
      <c r="I157" s="568"/>
      <c r="J157" s="568"/>
      <c r="K157" s="568"/>
      <c r="L157" s="568"/>
      <c r="M157" s="568"/>
      <c r="N157" s="568"/>
      <c r="O157" s="568"/>
    </row>
    <row r="158" spans="1:15">
      <c r="A158" s="779"/>
      <c r="B158" s="823">
        <v>44044</v>
      </c>
      <c r="C158" s="823">
        <v>44075</v>
      </c>
      <c r="D158" s="823">
        <v>44105</v>
      </c>
      <c r="E158" s="823">
        <v>44136</v>
      </c>
      <c r="F158" s="823">
        <v>44166</v>
      </c>
      <c r="G158" s="823">
        <v>44197</v>
      </c>
      <c r="H158" s="823">
        <v>44228</v>
      </c>
      <c r="I158" s="823">
        <v>44256</v>
      </c>
      <c r="J158" s="823">
        <v>44287</v>
      </c>
      <c r="K158" s="823">
        <v>44317</v>
      </c>
      <c r="L158" s="823">
        <v>44348</v>
      </c>
      <c r="M158" s="823">
        <v>44378</v>
      </c>
      <c r="N158" s="819" t="s">
        <v>40</v>
      </c>
      <c r="O158" s="779"/>
    </row>
    <row r="159" spans="1:15">
      <c r="A159" s="779"/>
      <c r="B159" s="809">
        <f>'RI Current Year Month'!O5</f>
        <v>1597</v>
      </c>
      <c r="C159" s="809">
        <f>'RI Current Year Month'!O6</f>
        <v>199</v>
      </c>
      <c r="D159" s="381">
        <f>'RI Current Year Month'!O7</f>
        <v>167</v>
      </c>
      <c r="E159" s="381">
        <f>'RI Current Year Month'!O8</f>
        <v>82</v>
      </c>
      <c r="F159" s="381">
        <f>'RI Current Year Month'!O9</f>
        <v>1</v>
      </c>
      <c r="G159" s="381">
        <f>'RI Current Year Month'!O10</f>
        <v>0</v>
      </c>
      <c r="H159" s="381">
        <f>'RI Current Year Month'!O11</f>
        <v>0</v>
      </c>
      <c r="I159" s="381">
        <f>'RI Current Year Month'!O12</f>
        <v>0</v>
      </c>
      <c r="J159" s="381">
        <f>'RI Current Year Month'!O13</f>
        <v>0</v>
      </c>
      <c r="K159" s="381">
        <f>'RI Current Year Month'!O14</f>
        <v>0</v>
      </c>
      <c r="L159" s="381">
        <v>0</v>
      </c>
      <c r="M159" s="381">
        <v>0</v>
      </c>
      <c r="N159" s="824">
        <f>SUM(B159:M159)</f>
        <v>2046</v>
      </c>
      <c r="O159" s="779"/>
    </row>
    <row r="160" spans="1:15">
      <c r="A160" s="779"/>
      <c r="B160" s="770">
        <f>B159/$N$159</f>
        <v>0.78054740957966762</v>
      </c>
      <c r="C160" s="770">
        <f t="shared" ref="C160:M160" si="18">C159/$N$159</f>
        <v>9.7262952101661776E-2</v>
      </c>
      <c r="D160" s="770">
        <f t="shared" si="18"/>
        <v>8.1622678396871942E-2</v>
      </c>
      <c r="E160" s="770">
        <f t="shared" si="18"/>
        <v>4.0078201368523948E-2</v>
      </c>
      <c r="F160" s="770">
        <f t="shared" si="18"/>
        <v>4.8875855327468231E-4</v>
      </c>
      <c r="G160" s="770">
        <f t="shared" si="18"/>
        <v>0</v>
      </c>
      <c r="H160" s="770">
        <f t="shared" si="18"/>
        <v>0</v>
      </c>
      <c r="I160" s="770">
        <f t="shared" si="18"/>
        <v>0</v>
      </c>
      <c r="J160" s="770">
        <f t="shared" si="18"/>
        <v>0</v>
      </c>
      <c r="K160" s="770">
        <f t="shared" si="18"/>
        <v>0</v>
      </c>
      <c r="L160" s="770">
        <f t="shared" si="18"/>
        <v>0</v>
      </c>
      <c r="M160" s="770">
        <f t="shared" si="18"/>
        <v>0</v>
      </c>
      <c r="N160" s="825">
        <f>SUM(B160:M160)</f>
        <v>1</v>
      </c>
      <c r="O160" s="779"/>
    </row>
    <row r="161" spans="1:18" ht="7.9" customHeight="1">
      <c r="A161" s="568"/>
      <c r="B161" s="568"/>
      <c r="C161" s="568"/>
      <c r="D161" s="568"/>
      <c r="E161" s="568"/>
      <c r="F161" s="568"/>
      <c r="G161" s="568"/>
      <c r="H161" s="568"/>
      <c r="I161" s="568"/>
      <c r="J161" s="568"/>
      <c r="K161" s="568"/>
      <c r="L161" s="568"/>
      <c r="M161" s="568"/>
      <c r="N161" s="568"/>
      <c r="O161" s="568"/>
      <c r="P161" s="726"/>
      <c r="Q161" s="726"/>
      <c r="R161" s="726"/>
    </row>
    <row r="162" spans="1:18">
      <c r="A162" s="668" t="s">
        <v>71</v>
      </c>
      <c r="B162" s="669"/>
      <c r="C162" s="669"/>
      <c r="D162" s="669"/>
      <c r="E162" s="669"/>
      <c r="F162" s="669"/>
      <c r="G162" s="669"/>
      <c r="H162" s="669"/>
      <c r="I162" s="669"/>
      <c r="J162" s="669"/>
      <c r="K162" s="669"/>
      <c r="L162" s="669"/>
      <c r="M162" s="669"/>
      <c r="N162" s="669"/>
      <c r="O162" s="670"/>
      <c r="P162" s="726"/>
      <c r="Q162" s="726"/>
      <c r="R162" s="726"/>
    </row>
    <row r="163" spans="1:18" ht="4.1500000000000004" customHeight="1">
      <c r="A163" s="362"/>
      <c r="B163" s="362"/>
      <c r="C163" s="362"/>
      <c r="D163" s="362"/>
      <c r="E163" s="362"/>
      <c r="F163" s="362"/>
      <c r="G163" s="362"/>
      <c r="H163" s="362"/>
      <c r="I163" s="362"/>
      <c r="J163" s="362"/>
      <c r="K163" s="362"/>
      <c r="L163" s="362"/>
      <c r="M163" s="362"/>
      <c r="N163" s="362"/>
      <c r="O163" s="362"/>
      <c r="P163" s="726"/>
      <c r="Q163" s="726"/>
      <c r="R163" s="726"/>
    </row>
    <row r="164" spans="1:18">
      <c r="A164" s="426" t="s">
        <v>74</v>
      </c>
      <c r="B164" s="425" t="str">
        <f>PROPER('Three Year Trend'!$B$129)</f>
        <v>Venezuela</v>
      </c>
      <c r="C164" s="826"/>
      <c r="D164" s="782">
        <f>'Three Year Trend'!$C$129</f>
        <v>280</v>
      </c>
      <c r="E164" s="783">
        <f>D164/$N$170</f>
        <v>0.13685239491691104</v>
      </c>
      <c r="F164" s="426" t="s">
        <v>90</v>
      </c>
      <c r="G164" s="425" t="str">
        <f>PROPER('Three Year Trend'!$B$137)</f>
        <v>Guatemala</v>
      </c>
      <c r="H164" s="827"/>
      <c r="I164" s="782">
        <f>'Three Year Trend'!$C$137</f>
        <v>47</v>
      </c>
      <c r="J164" s="783">
        <f>I164/$N$170</f>
        <v>2.2971652003910069E-2</v>
      </c>
      <c r="K164" s="426" t="s">
        <v>102</v>
      </c>
      <c r="L164" s="425" t="str">
        <f>PROPER('Three Year Trend'!$B$146)</f>
        <v>Russia</v>
      </c>
      <c r="M164" s="826"/>
      <c r="N164" s="782">
        <f>'Three Year Trend'!$C$146</f>
        <v>28</v>
      </c>
      <c r="O164" s="783">
        <f t="shared" ref="O164:O170" si="19">N164/$N$170</f>
        <v>1.3685239491691105E-2</v>
      </c>
      <c r="P164" s="780"/>
      <c r="Q164" s="780"/>
      <c r="R164" s="780"/>
    </row>
    <row r="165" spans="1:18">
      <c r="A165" s="426" t="s">
        <v>76</v>
      </c>
      <c r="B165" s="425" t="str">
        <f>PROPER('Three Year Trend'!$B$130)</f>
        <v>Haiti</v>
      </c>
      <c r="C165" s="826"/>
      <c r="D165" s="782">
        <f>'Three Year Trend'!$C$130</f>
        <v>224</v>
      </c>
      <c r="E165" s="783">
        <f t="shared" ref="E165:E171" si="20">D165/$N$170</f>
        <v>0.10948191593352884</v>
      </c>
      <c r="F165" s="426" t="s">
        <v>92</v>
      </c>
      <c r="G165" s="425" t="str">
        <f>PROPER('Three Year Trend'!$B$138)</f>
        <v>Ecuador</v>
      </c>
      <c r="H165" s="827"/>
      <c r="I165" s="782">
        <f>'Three Year Trend'!$C$138</f>
        <v>45</v>
      </c>
      <c r="J165" s="783">
        <f t="shared" ref="J165:J171" si="21">I165/$N$170</f>
        <v>2.1994134897360705E-2</v>
      </c>
      <c r="K165" s="426" t="s">
        <v>104</v>
      </c>
      <c r="L165" s="425" t="str">
        <f>PROPER('Three Year Trend'!$B$145)</f>
        <v>Canada</v>
      </c>
      <c r="M165" s="827"/>
      <c r="N165" s="782">
        <f>'Three Year Trend'!$C$145</f>
        <v>30</v>
      </c>
      <c r="O165" s="783">
        <f t="shared" si="19"/>
        <v>1.466275659824047E-2</v>
      </c>
      <c r="P165" s="780"/>
      <c r="Q165" s="780"/>
      <c r="R165" s="780"/>
    </row>
    <row r="166" spans="1:18">
      <c r="A166" s="426" t="s">
        <v>78</v>
      </c>
      <c r="B166" s="425" t="str">
        <f>PROPER('Three Year Trend'!$B$131)</f>
        <v>Brazil</v>
      </c>
      <c r="C166" s="826"/>
      <c r="D166" s="782">
        <f>'Three Year Trend'!$C$131</f>
        <v>180</v>
      </c>
      <c r="E166" s="783">
        <f t="shared" si="20"/>
        <v>8.797653958944282E-2</v>
      </c>
      <c r="F166" s="426" t="s">
        <v>93</v>
      </c>
      <c r="G166" s="425" t="str">
        <f>PROPER('Three Year Trend'!$B$139)</f>
        <v>Argentina</v>
      </c>
      <c r="H166" s="827"/>
      <c r="I166" s="782">
        <f>'Three Year Trend'!$C$139</f>
        <v>40</v>
      </c>
      <c r="J166" s="783">
        <f t="shared" si="21"/>
        <v>1.9550342130987292E-2</v>
      </c>
      <c r="K166" s="426" t="s">
        <v>105</v>
      </c>
      <c r="L166" s="425" t="str">
        <f>PROPER('Three Year Trend'!$B$147)</f>
        <v>Peru</v>
      </c>
      <c r="M166" s="827"/>
      <c r="N166" s="782">
        <f>'Three Year Trend'!$C$147</f>
        <v>27</v>
      </c>
      <c r="O166" s="783">
        <f t="shared" si="19"/>
        <v>1.3196480938416423E-2</v>
      </c>
      <c r="P166" s="780"/>
      <c r="Q166" s="780"/>
      <c r="R166" s="780"/>
    </row>
    <row r="167" spans="1:18">
      <c r="A167" s="426" t="s">
        <v>80</v>
      </c>
      <c r="B167" s="425" t="str">
        <f>PROPER('Three Year Trend'!$B$132)</f>
        <v>Jamaica</v>
      </c>
      <c r="C167" s="826"/>
      <c r="D167" s="782">
        <f>'Three Year Trend'!$C$132</f>
        <v>178</v>
      </c>
      <c r="E167" s="783">
        <f t="shared" si="20"/>
        <v>8.6999022482893457E-2</v>
      </c>
      <c r="F167" s="426" t="s">
        <v>94</v>
      </c>
      <c r="G167" s="425" t="str">
        <f>PROPER('Three Year Trend'!$B$140)</f>
        <v>India</v>
      </c>
      <c r="H167" s="827"/>
      <c r="I167" s="782">
        <f>'Three Year Trend'!$C$140</f>
        <v>39</v>
      </c>
      <c r="J167" s="783">
        <f t="shared" si="21"/>
        <v>1.906158357771261E-2</v>
      </c>
      <c r="K167" s="426" t="s">
        <v>107</v>
      </c>
      <c r="L167" s="425" t="str">
        <f>PROPER('Three Year Trend'!$B$148)</f>
        <v>Vietnam</v>
      </c>
      <c r="M167" s="827"/>
      <c r="N167" s="782">
        <f>'Three Year Trend'!$C$148</f>
        <v>23</v>
      </c>
      <c r="O167" s="783">
        <f t="shared" si="19"/>
        <v>1.1241446725317693E-2</v>
      </c>
      <c r="P167" s="780"/>
      <c r="Q167" s="780"/>
      <c r="R167" s="780"/>
    </row>
    <row r="168" spans="1:18">
      <c r="A168" s="426" t="s">
        <v>82</v>
      </c>
      <c r="B168" s="425" t="str">
        <f>PROPER('Three Year Trend'!$B$133)</f>
        <v>Colombia</v>
      </c>
      <c r="C168" s="826"/>
      <c r="D168" s="782">
        <f>'Three Year Trend'!$C$133</f>
        <v>147</v>
      </c>
      <c r="E168" s="783">
        <f t="shared" si="20"/>
        <v>7.1847507331378305E-2</v>
      </c>
      <c r="F168" s="426" t="s">
        <v>95</v>
      </c>
      <c r="G168" s="425" t="str">
        <f>PROPER('Three Year Trend'!$B$141)</f>
        <v>Bahamas</v>
      </c>
      <c r="H168" s="827"/>
      <c r="I168" s="782">
        <f>'Three Year Trend'!$C$141</f>
        <v>38</v>
      </c>
      <c r="J168" s="783">
        <f t="shared" si="21"/>
        <v>1.8572825024437929E-2</v>
      </c>
      <c r="K168" s="363"/>
      <c r="L168" s="366"/>
      <c r="M168" s="827"/>
      <c r="N168" s="782"/>
      <c r="O168" s="783"/>
      <c r="P168" s="780"/>
      <c r="Q168" s="780"/>
      <c r="R168" s="780"/>
    </row>
    <row r="169" spans="1:18">
      <c r="A169" s="426" t="s">
        <v>84</v>
      </c>
      <c r="B169" s="425" t="str">
        <f>PROPER('Three Year Trend'!$B$134)</f>
        <v>Honduras</v>
      </c>
      <c r="C169" s="826"/>
      <c r="D169" s="782">
        <f>'Three Year Trend'!$C$134</f>
        <v>126</v>
      </c>
      <c r="E169" s="783">
        <f t="shared" si="20"/>
        <v>6.1583577712609971E-2</v>
      </c>
      <c r="F169" s="426" t="s">
        <v>96</v>
      </c>
      <c r="G169" s="425" t="str">
        <f>PROPER('Three Year Trend'!$B$142)</f>
        <v>Cuba</v>
      </c>
      <c r="H169" s="827"/>
      <c r="I169" s="782">
        <f>'Three Year Trend'!$C$142</f>
        <v>36</v>
      </c>
      <c r="J169" s="783">
        <f t="shared" si="21"/>
        <v>1.7595307917888565E-2</v>
      </c>
      <c r="K169" s="363"/>
      <c r="L169" s="425" t="s">
        <v>112</v>
      </c>
      <c r="M169" s="827"/>
      <c r="N169" s="782">
        <f>N170-(SUM(D164:D171)+SUM(I164:I171)+SUM(N164:N167))</f>
        <v>340</v>
      </c>
      <c r="O169" s="783">
        <f t="shared" si="19"/>
        <v>0.16617790811339198</v>
      </c>
      <c r="P169" s="780"/>
      <c r="Q169" s="780"/>
      <c r="R169" s="780"/>
    </row>
    <row r="170" spans="1:18">
      <c r="A170" s="426" t="s">
        <v>86</v>
      </c>
      <c r="B170" s="425" t="str">
        <f>PROPER('Three Year Trend'!$B$135)</f>
        <v>Dominican Republic</v>
      </c>
      <c r="C170" s="826"/>
      <c r="D170" s="782">
        <f>'Three Year Trend'!$C$135</f>
        <v>95</v>
      </c>
      <c r="E170" s="783">
        <f t="shared" si="20"/>
        <v>4.643206256109482E-2</v>
      </c>
      <c r="F170" s="426" t="s">
        <v>98</v>
      </c>
      <c r="G170" s="425" t="str">
        <f>PROPER('Three Year Trend'!$B$143)</f>
        <v>El Salvador</v>
      </c>
      <c r="H170" s="827"/>
      <c r="I170" s="782">
        <f>'Three Year Trend'!$C$143</f>
        <v>36</v>
      </c>
      <c r="J170" s="783">
        <f t="shared" si="21"/>
        <v>1.7595307917888565E-2</v>
      </c>
      <c r="K170" s="363"/>
      <c r="L170" s="425" t="s">
        <v>40</v>
      </c>
      <c r="M170" s="827"/>
      <c r="N170" s="828">
        <f>J19</f>
        <v>2046</v>
      </c>
      <c r="O170" s="829">
        <f t="shared" si="19"/>
        <v>1</v>
      </c>
      <c r="P170" s="780"/>
      <c r="Q170" s="780"/>
      <c r="R170" s="780"/>
    </row>
    <row r="171" spans="1:18">
      <c r="A171" s="426" t="s">
        <v>88</v>
      </c>
      <c r="B171" s="425" t="str">
        <f>PROPER('Three Year Trend'!$B$136)</f>
        <v>Mexico</v>
      </c>
      <c r="C171" s="826"/>
      <c r="D171" s="782">
        <f>'Three Year Trend'!$C$136</f>
        <v>54</v>
      </c>
      <c r="E171" s="783">
        <f t="shared" si="20"/>
        <v>2.6392961876832845E-2</v>
      </c>
      <c r="F171" s="426" t="s">
        <v>100</v>
      </c>
      <c r="G171" s="425" t="str">
        <f>PROPER('Three Year Trend'!$B$144)</f>
        <v>Chile</v>
      </c>
      <c r="H171" s="827"/>
      <c r="I171" s="782">
        <f>'Three Year Trend'!$C$144</f>
        <v>33</v>
      </c>
      <c r="J171" s="783">
        <f t="shared" si="21"/>
        <v>1.6129032258064516E-2</v>
      </c>
      <c r="K171" s="568"/>
      <c r="L171" s="568"/>
      <c r="M171" s="568"/>
      <c r="N171" s="568"/>
      <c r="O171" s="568"/>
      <c r="P171" s="780"/>
      <c r="Q171" s="780"/>
      <c r="R171" s="780"/>
    </row>
    <row r="172" spans="1:18" ht="7.9" customHeight="1">
      <c r="A172" s="568"/>
      <c r="B172" s="568"/>
      <c r="C172" s="568"/>
      <c r="D172" s="568"/>
      <c r="E172" s="568"/>
      <c r="F172" s="568"/>
      <c r="G172" s="568"/>
      <c r="H172" s="568"/>
      <c r="I172" s="568"/>
      <c r="J172" s="568"/>
      <c r="K172" s="568"/>
      <c r="L172" s="568"/>
      <c r="M172" s="568"/>
      <c r="N172" s="568"/>
      <c r="O172" s="568"/>
      <c r="P172" s="726"/>
      <c r="Q172" s="726"/>
      <c r="R172" s="726"/>
    </row>
    <row r="173" spans="1:18">
      <c r="A173" s="668" t="s">
        <v>142</v>
      </c>
      <c r="B173" s="669"/>
      <c r="C173" s="669"/>
      <c r="D173" s="669"/>
      <c r="E173" s="669"/>
      <c r="F173" s="669"/>
      <c r="G173" s="669"/>
      <c r="H173" s="669"/>
      <c r="I173" s="669"/>
      <c r="J173" s="669"/>
      <c r="K173" s="669"/>
      <c r="L173" s="669"/>
      <c r="M173" s="669"/>
      <c r="N173" s="669"/>
      <c r="O173" s="670"/>
      <c r="P173" s="726"/>
      <c r="Q173" s="726"/>
      <c r="R173" s="726"/>
    </row>
    <row r="174" spans="1:18" ht="4.1500000000000004" customHeight="1">
      <c r="A174" s="362"/>
      <c r="B174" s="362"/>
      <c r="C174" s="362"/>
      <c r="D174" s="362"/>
      <c r="E174" s="362"/>
      <c r="F174" s="362"/>
      <c r="G174" s="362"/>
      <c r="H174" s="362"/>
      <c r="I174" s="362"/>
      <c r="J174" s="362"/>
      <c r="K174" s="362"/>
      <c r="L174" s="362"/>
      <c r="M174" s="362"/>
      <c r="N174" s="362"/>
      <c r="O174" s="362"/>
      <c r="P174" s="726"/>
      <c r="Q174" s="726"/>
      <c r="R174" s="726"/>
    </row>
    <row r="175" spans="1:18">
      <c r="A175" s="426" t="s">
        <v>74</v>
      </c>
      <c r="B175" s="425" t="str">
        <f>PROPER('Three Year Trend'!$H$129)</f>
        <v>Spanish</v>
      </c>
      <c r="C175" s="826"/>
      <c r="D175" s="782">
        <f>'Three Year Trend'!$I$129</f>
        <v>955</v>
      </c>
      <c r="E175" s="783">
        <f>D175/$N$181</f>
        <v>0.46676441837732158</v>
      </c>
      <c r="F175" s="426" t="s">
        <v>90</v>
      </c>
      <c r="G175" s="425" t="str">
        <f>PROPER('Three Year Trend'!$H$137)</f>
        <v>Hebrew</v>
      </c>
      <c r="H175" s="827"/>
      <c r="I175" s="782">
        <f>'Three Year Trend'!$I$137</f>
        <v>10</v>
      </c>
      <c r="J175" s="783">
        <f>I175/$N$181</f>
        <v>4.8875855327468231E-3</v>
      </c>
      <c r="K175" s="426" t="s">
        <v>102</v>
      </c>
      <c r="L175" s="425" t="str">
        <f>PROPER('Three Year Trend'!$H$145)</f>
        <v>Urdu</v>
      </c>
      <c r="M175" s="826"/>
      <c r="N175" s="782">
        <f>'Three Year Trend'!$I$145</f>
        <v>6</v>
      </c>
      <c r="O175" s="783">
        <f t="shared" ref="O175:O181" si="22">N175/$N$181</f>
        <v>2.9325513196480938E-3</v>
      </c>
      <c r="P175" s="780"/>
      <c r="Q175" s="780"/>
      <c r="R175" s="780"/>
    </row>
    <row r="176" spans="1:18">
      <c r="A176" s="426" t="s">
        <v>76</v>
      </c>
      <c r="B176" s="425" t="str">
        <f>PROPER('Three Year Trend'!$H$130)</f>
        <v>English</v>
      </c>
      <c r="C176" s="826"/>
      <c r="D176" s="782">
        <f>'Three Year Trend'!$I$130</f>
        <v>532</v>
      </c>
      <c r="E176" s="783">
        <f t="shared" ref="E176:E182" si="23">D176/$N$181</f>
        <v>0.26001955034213098</v>
      </c>
      <c r="F176" s="426" t="s">
        <v>92</v>
      </c>
      <c r="G176" s="425" t="str">
        <f>PROPER('Three Year Trend'!$H$138)</f>
        <v>French</v>
      </c>
      <c r="H176" s="827"/>
      <c r="I176" s="782">
        <f>'Three Year Trend'!$I$138</f>
        <v>9</v>
      </c>
      <c r="J176" s="783">
        <f t="shared" ref="J176:J182" si="24">I176/$N$181</f>
        <v>4.3988269794721412E-3</v>
      </c>
      <c r="K176" s="426" t="s">
        <v>104</v>
      </c>
      <c r="L176" s="425" t="str">
        <f>PROPER('Three Year Trend'!$H$146)</f>
        <v>Italian</v>
      </c>
      <c r="M176" s="827"/>
      <c r="N176" s="782">
        <f>'Three Year Trend'!$I$146</f>
        <v>5</v>
      </c>
      <c r="O176" s="783">
        <f t="shared" si="22"/>
        <v>2.4437927663734115E-3</v>
      </c>
      <c r="P176" s="780"/>
      <c r="Q176" s="780"/>
      <c r="R176" s="780"/>
    </row>
    <row r="177" spans="1:18">
      <c r="A177" s="426" t="s">
        <v>78</v>
      </c>
      <c r="B177" s="425" t="str">
        <f>PROPER('Three Year Trend'!$H$131)</f>
        <v>Haitian-Creole</v>
      </c>
      <c r="C177" s="826"/>
      <c r="D177" s="782">
        <f>'Three Year Trend'!$I$131</f>
        <v>215</v>
      </c>
      <c r="E177" s="783">
        <f t="shared" si="23"/>
        <v>0.1050830889540567</v>
      </c>
      <c r="F177" s="426" t="s">
        <v>93</v>
      </c>
      <c r="G177" s="425" t="str">
        <f>PROPER('Three Year Trend'!$H$139)</f>
        <v>Hindi</v>
      </c>
      <c r="H177" s="827"/>
      <c r="I177" s="782">
        <f>'Three Year Trend'!$I$139</f>
        <v>9</v>
      </c>
      <c r="J177" s="783">
        <f t="shared" si="24"/>
        <v>4.3988269794721412E-3</v>
      </c>
      <c r="K177" s="426" t="s">
        <v>105</v>
      </c>
      <c r="L177" s="425" t="str">
        <f>PROPER('Three Year Trend'!$H$147)</f>
        <v>Polish</v>
      </c>
      <c r="M177" s="827"/>
      <c r="N177" s="782">
        <f>'Three Year Trend'!$I$147</f>
        <v>5</v>
      </c>
      <c r="O177" s="783">
        <f t="shared" si="22"/>
        <v>2.4437927663734115E-3</v>
      </c>
      <c r="P177" s="780"/>
      <c r="Q177" s="780"/>
      <c r="R177" s="780"/>
    </row>
    <row r="178" spans="1:18">
      <c r="A178" s="426" t="s">
        <v>80</v>
      </c>
      <c r="B178" s="425" t="str">
        <f>PROPER('Three Year Trend'!$H$132)</f>
        <v>Portuguese</v>
      </c>
      <c r="C178" s="826"/>
      <c r="D178" s="782">
        <f>'Three Year Trend'!$I$132</f>
        <v>130</v>
      </c>
      <c r="E178" s="783">
        <f t="shared" si="23"/>
        <v>6.3538611925708699E-2</v>
      </c>
      <c r="F178" s="426" t="s">
        <v>94</v>
      </c>
      <c r="G178" s="425" t="str">
        <f>PROPER('Three Year Trend'!$H$140)</f>
        <v>Jamaican-Creole</v>
      </c>
      <c r="H178" s="827"/>
      <c r="I178" s="782">
        <f>'Three Year Trend'!$I$140</f>
        <v>7</v>
      </c>
      <c r="J178" s="783">
        <f t="shared" si="24"/>
        <v>3.4213098729227761E-3</v>
      </c>
      <c r="K178" s="426" t="s">
        <v>107</v>
      </c>
      <c r="L178" s="425" t="str">
        <f>PROPER('Three Year Trend'!$H$148)</f>
        <v>Bengali</v>
      </c>
      <c r="M178" s="827"/>
      <c r="N178" s="782">
        <f>'Three Year Trend'!$I$148</f>
        <v>4</v>
      </c>
      <c r="O178" s="783">
        <f t="shared" si="22"/>
        <v>1.9550342130987292E-3</v>
      </c>
      <c r="P178" s="780"/>
      <c r="Q178" s="780"/>
      <c r="R178" s="780"/>
    </row>
    <row r="179" spans="1:18">
      <c r="A179" s="426" t="s">
        <v>82</v>
      </c>
      <c r="B179" s="425" t="str">
        <f>PROPER('Three Year Trend'!$H$133)</f>
        <v>Russian</v>
      </c>
      <c r="C179" s="826"/>
      <c r="D179" s="782">
        <f>'Three Year Trend'!$I$133</f>
        <v>51</v>
      </c>
      <c r="E179" s="783">
        <f t="shared" si="23"/>
        <v>2.4926686217008796E-2</v>
      </c>
      <c r="F179" s="426" t="s">
        <v>95</v>
      </c>
      <c r="G179" s="425" t="str">
        <f>PROPER('Three Year Trend'!$H$141)</f>
        <v>Tamil</v>
      </c>
      <c r="H179" s="827"/>
      <c r="I179" s="782">
        <f>'Three Year Trend'!$I$141</f>
        <v>7</v>
      </c>
      <c r="J179" s="783">
        <f t="shared" si="24"/>
        <v>3.4213098729227761E-3</v>
      </c>
      <c r="K179" s="363"/>
      <c r="L179" s="366"/>
      <c r="M179" s="827"/>
      <c r="N179" s="782"/>
      <c r="O179" s="783"/>
      <c r="P179" s="780"/>
      <c r="Q179" s="780"/>
      <c r="R179" s="780"/>
    </row>
    <row r="180" spans="1:18">
      <c r="A180" s="426" t="s">
        <v>84</v>
      </c>
      <c r="B180" s="425" t="str">
        <f>PROPER('Three Year Trend'!$H$134)</f>
        <v>Vietnamese</v>
      </c>
      <c r="C180" s="826"/>
      <c r="D180" s="782">
        <f>'Three Year Trend'!$I$134</f>
        <v>20</v>
      </c>
      <c r="E180" s="783">
        <f t="shared" si="23"/>
        <v>9.7751710654936461E-3</v>
      </c>
      <c r="F180" s="426" t="s">
        <v>96</v>
      </c>
      <c r="G180" s="425" t="str">
        <f>PROPER('Three Year Trend'!$H$142)</f>
        <v>Telugu</v>
      </c>
      <c r="H180" s="827"/>
      <c r="I180" s="782">
        <f>'Three Year Trend'!$I$142</f>
        <v>7</v>
      </c>
      <c r="J180" s="783">
        <f t="shared" si="24"/>
        <v>3.4213098729227761E-3</v>
      </c>
      <c r="K180" s="363"/>
      <c r="L180" s="425" t="s">
        <v>110</v>
      </c>
      <c r="M180" s="827"/>
      <c r="N180" s="782">
        <f>N181-(SUM(D175:D182)+SUM(I175:I182)+SUM(N175:N179))</f>
        <v>33</v>
      </c>
      <c r="O180" s="783">
        <f t="shared" si="22"/>
        <v>1.6129032258064516E-2</v>
      </c>
      <c r="P180" s="780"/>
      <c r="Q180" s="780"/>
      <c r="R180" s="780"/>
    </row>
    <row r="181" spans="1:18">
      <c r="A181" s="426" t="s">
        <v>86</v>
      </c>
      <c r="B181" s="425" t="str">
        <f>PROPER('Three Year Trend'!$H$135)</f>
        <v>Arabic</v>
      </c>
      <c r="C181" s="826"/>
      <c r="D181" s="782">
        <f>'Three Year Trend'!$I$135</f>
        <v>16</v>
      </c>
      <c r="E181" s="783">
        <f t="shared" si="23"/>
        <v>7.8201368523949169E-3</v>
      </c>
      <c r="F181" s="426" t="s">
        <v>98</v>
      </c>
      <c r="G181" s="425" t="str">
        <f>PROPER('Three Year Trend'!$H$143)</f>
        <v>Hausa</v>
      </c>
      <c r="H181" s="827"/>
      <c r="I181" s="782">
        <f>'Three Year Trend'!$I$143</f>
        <v>6</v>
      </c>
      <c r="J181" s="783">
        <f t="shared" si="24"/>
        <v>2.9325513196480938E-3</v>
      </c>
      <c r="K181" s="363"/>
      <c r="L181" s="425" t="s">
        <v>40</v>
      </c>
      <c r="M181" s="827"/>
      <c r="N181" s="828">
        <f>J19</f>
        <v>2046</v>
      </c>
      <c r="O181" s="829">
        <f t="shared" si="22"/>
        <v>1</v>
      </c>
      <c r="P181" s="780"/>
      <c r="Q181" s="780"/>
      <c r="R181" s="780"/>
    </row>
    <row r="182" spans="1:18">
      <c r="A182" s="426" t="s">
        <v>88</v>
      </c>
      <c r="B182" s="425" t="str">
        <f>PROPER('Three Year Trend'!$H$136)</f>
        <v>Chinese</v>
      </c>
      <c r="C182" s="826"/>
      <c r="D182" s="782">
        <f>'Three Year Trend'!$I$136</f>
        <v>13</v>
      </c>
      <c r="E182" s="783">
        <f t="shared" si="23"/>
        <v>6.3538611925708704E-3</v>
      </c>
      <c r="F182" s="426" t="s">
        <v>100</v>
      </c>
      <c r="G182" s="425" t="str">
        <f>PROPER('Three Year Trend'!$H$144)</f>
        <v>Korean</v>
      </c>
      <c r="H182" s="827"/>
      <c r="I182" s="782">
        <f>'Three Year Trend'!$I$144</f>
        <v>6</v>
      </c>
      <c r="J182" s="783">
        <f t="shared" si="24"/>
        <v>2.9325513196480938E-3</v>
      </c>
      <c r="K182" s="568"/>
      <c r="L182" s="568"/>
      <c r="M182" s="568"/>
      <c r="N182" s="568"/>
      <c r="O182" s="568"/>
      <c r="P182" s="780"/>
      <c r="Q182" s="780"/>
      <c r="R182" s="780"/>
    </row>
    <row r="183" spans="1:18">
      <c r="A183" s="568"/>
      <c r="B183" s="568"/>
      <c r="C183" s="568"/>
      <c r="D183" s="568"/>
      <c r="E183" s="568"/>
      <c r="F183" s="568"/>
      <c r="G183" s="568"/>
      <c r="H183" s="568"/>
      <c r="I183" s="568"/>
      <c r="J183" s="365"/>
      <c r="K183" s="568"/>
      <c r="L183" s="568"/>
      <c r="M183" s="568"/>
      <c r="N183" s="568"/>
      <c r="O183" s="568"/>
      <c r="P183" s="726"/>
      <c r="Q183" s="726"/>
      <c r="R183" s="726"/>
    </row>
    <row r="184" spans="1:18" ht="7.9" customHeight="1">
      <c r="A184" s="568"/>
      <c r="B184" s="568"/>
      <c r="C184" s="568"/>
      <c r="D184" s="568"/>
      <c r="E184" s="568"/>
      <c r="F184" s="568"/>
      <c r="G184" s="568"/>
      <c r="H184" s="568"/>
      <c r="I184" s="568"/>
      <c r="J184" s="568"/>
      <c r="K184" s="568"/>
      <c r="L184" s="568"/>
      <c r="M184" s="568"/>
      <c r="N184" s="568"/>
      <c r="O184" s="568"/>
      <c r="P184" s="726"/>
      <c r="Q184" s="726"/>
      <c r="R184" s="726"/>
    </row>
    <row r="185" spans="1:18">
      <c r="A185" s="830" t="s">
        <v>146</v>
      </c>
      <c r="B185" s="831"/>
      <c r="C185" s="831"/>
      <c r="D185" s="831"/>
      <c r="E185" s="831"/>
      <c r="F185" s="831"/>
      <c r="G185" s="831"/>
      <c r="H185" s="831"/>
      <c r="I185" s="831"/>
      <c r="J185" s="831"/>
      <c r="K185" s="831"/>
      <c r="L185" s="831"/>
      <c r="M185" s="831"/>
      <c r="N185" s="831"/>
      <c r="O185" s="832"/>
      <c r="P185" s="726"/>
      <c r="Q185" s="726"/>
      <c r="R185" s="726"/>
    </row>
    <row r="186" spans="1:18" ht="10.15" customHeight="1">
      <c r="A186" s="568"/>
      <c r="B186" s="568"/>
      <c r="C186" s="568"/>
      <c r="D186" s="568"/>
      <c r="E186" s="568"/>
      <c r="F186" s="568"/>
      <c r="G186" s="568"/>
      <c r="H186" s="568"/>
      <c r="I186" s="568"/>
      <c r="J186" s="568"/>
      <c r="K186" s="568"/>
      <c r="L186" s="568"/>
      <c r="M186" s="568"/>
      <c r="N186" s="568"/>
      <c r="O186" s="568"/>
      <c r="P186" s="726"/>
      <c r="Q186" s="726"/>
      <c r="R186" s="726"/>
    </row>
    <row r="187" spans="1:18">
      <c r="A187" s="659" t="s">
        <v>147</v>
      </c>
      <c r="B187" s="660"/>
      <c r="C187" s="660"/>
      <c r="D187" s="660"/>
      <c r="E187" s="660"/>
      <c r="F187" s="660"/>
      <c r="G187" s="660"/>
      <c r="H187" s="660"/>
      <c r="I187" s="660"/>
      <c r="J187" s="660"/>
      <c r="K187" s="660"/>
      <c r="L187" s="660"/>
      <c r="M187" s="660"/>
      <c r="N187" s="660"/>
      <c r="O187" s="661"/>
      <c r="P187" s="726"/>
      <c r="Q187" s="726"/>
      <c r="R187" s="726"/>
    </row>
    <row r="188" spans="1:18" ht="7.9" customHeight="1">
      <c r="A188" s="568"/>
      <c r="B188" s="568"/>
      <c r="C188" s="568"/>
      <c r="D188" s="568"/>
      <c r="E188" s="568"/>
      <c r="F188" s="568"/>
      <c r="G188" s="568"/>
      <c r="H188" s="568"/>
      <c r="I188" s="568"/>
      <c r="J188" s="568"/>
      <c r="K188" s="568"/>
      <c r="L188" s="568"/>
      <c r="M188" s="568"/>
      <c r="N188" s="568"/>
      <c r="O188" s="568"/>
      <c r="P188" s="726"/>
      <c r="Q188" s="726"/>
      <c r="R188" s="726"/>
    </row>
    <row r="189" spans="1:18">
      <c r="A189" s="659" t="s">
        <v>42</v>
      </c>
      <c r="B189" s="660"/>
      <c r="C189" s="660"/>
      <c r="D189" s="660"/>
      <c r="E189" s="660"/>
      <c r="F189" s="660"/>
      <c r="G189" s="660"/>
      <c r="H189" s="660"/>
      <c r="I189" s="660"/>
      <c r="J189" s="660"/>
      <c r="K189" s="660"/>
      <c r="L189" s="660"/>
      <c r="M189" s="660"/>
      <c r="N189" s="660"/>
      <c r="O189" s="661"/>
      <c r="P189" s="726"/>
      <c r="Q189" s="726"/>
      <c r="R189" s="726"/>
    </row>
    <row r="190" spans="1:18" ht="4.1500000000000004" customHeight="1">
      <c r="A190" s="568"/>
      <c r="B190" s="568"/>
      <c r="C190" s="568"/>
      <c r="D190" s="568"/>
      <c r="E190" s="568"/>
      <c r="F190" s="568"/>
      <c r="G190" s="568"/>
      <c r="H190" s="568"/>
      <c r="I190" s="568"/>
      <c r="J190" s="568"/>
      <c r="K190" s="568"/>
      <c r="L190" s="568"/>
      <c r="M190" s="568"/>
      <c r="N190" s="568"/>
      <c r="O190" s="568"/>
      <c r="P190" s="726"/>
      <c r="Q190" s="726"/>
      <c r="R190" s="726"/>
    </row>
    <row r="191" spans="1:18">
      <c r="A191" s="833" t="s">
        <v>43</v>
      </c>
      <c r="B191" s="833" t="s">
        <v>44</v>
      </c>
      <c r="C191" s="833" t="s">
        <v>45</v>
      </c>
      <c r="D191" s="833" t="s">
        <v>46</v>
      </c>
      <c r="E191" s="833" t="s">
        <v>47</v>
      </c>
      <c r="F191" s="833" t="s">
        <v>48</v>
      </c>
      <c r="G191" s="833" t="s">
        <v>49</v>
      </c>
      <c r="H191" s="833" t="s">
        <v>50</v>
      </c>
      <c r="I191" s="833" t="s">
        <v>51</v>
      </c>
      <c r="J191" s="833" t="s">
        <v>52</v>
      </c>
      <c r="K191" s="833" t="s">
        <v>53</v>
      </c>
      <c r="L191" s="833" t="s">
        <v>54</v>
      </c>
      <c r="M191" s="833" t="s">
        <v>55</v>
      </c>
      <c r="N191" s="834" t="s">
        <v>40</v>
      </c>
      <c r="O191" s="834"/>
      <c r="P191" s="726"/>
      <c r="Q191" s="726"/>
      <c r="R191" s="726"/>
    </row>
    <row r="192" spans="1:18">
      <c r="A192" s="381">
        <f>'RI 3 academ School Grade Level'!C321</f>
        <v>1091</v>
      </c>
      <c r="B192" s="381">
        <f>'RI 3 academ School Grade Level'!D321</f>
        <v>1770</v>
      </c>
      <c r="C192" s="381">
        <f>'RI 3 academ School Grade Level'!E321</f>
        <v>2006</v>
      </c>
      <c r="D192" s="381">
        <f>'RI 3 academ School Grade Level'!F321</f>
        <v>1031</v>
      </c>
      <c r="E192" s="381">
        <f>'RI 3 academ School Grade Level'!G321</f>
        <v>960</v>
      </c>
      <c r="F192" s="381">
        <f>'RI 3 academ School Grade Level'!H321</f>
        <v>999</v>
      </c>
      <c r="G192" s="381">
        <f>'RI 3 academ School Grade Level'!I321</f>
        <v>920</v>
      </c>
      <c r="H192" s="381">
        <f>'RI 3 academ School Grade Level'!J321</f>
        <v>978</v>
      </c>
      <c r="I192" s="381">
        <f>'RI 3 academ School Grade Level'!K321</f>
        <v>976</v>
      </c>
      <c r="J192" s="381">
        <f>'RI 3 academ School Grade Level'!L321</f>
        <v>981</v>
      </c>
      <c r="K192" s="381">
        <f>'RI 3 academ School Grade Level'!M321</f>
        <v>1052</v>
      </c>
      <c r="L192" s="381">
        <f>'RI 3 academ School Grade Level'!N321</f>
        <v>999</v>
      </c>
      <c r="M192" s="381">
        <f>'RI 3 academ School Grade Level'!O321</f>
        <v>949</v>
      </c>
      <c r="N192" s="835">
        <f>SUM(A192:M192)</f>
        <v>14712</v>
      </c>
      <c r="O192" s="835"/>
      <c r="P192" s="726"/>
      <c r="Q192" s="726"/>
      <c r="R192" s="726"/>
    </row>
    <row r="193" spans="1:18">
      <c r="A193" s="770">
        <f>A192/$N$192</f>
        <v>7.4157150625339854E-2</v>
      </c>
      <c r="B193" s="770">
        <f t="shared" ref="B193:M193" si="25">B192/$N$192</f>
        <v>0.1203099510603589</v>
      </c>
      <c r="C193" s="770">
        <f t="shared" si="25"/>
        <v>0.13635127786840676</v>
      </c>
      <c r="D193" s="770">
        <f t="shared" si="25"/>
        <v>7.0078847199564975E-2</v>
      </c>
      <c r="E193" s="770">
        <f t="shared" si="25"/>
        <v>6.5252854812398037E-2</v>
      </c>
      <c r="F193" s="770">
        <f t="shared" si="25"/>
        <v>6.7903752039151707E-2</v>
      </c>
      <c r="G193" s="770">
        <f t="shared" si="25"/>
        <v>6.2533985861881455E-2</v>
      </c>
      <c r="H193" s="770">
        <f t="shared" si="25"/>
        <v>6.6476345840130499E-2</v>
      </c>
      <c r="I193" s="770">
        <f t="shared" si="25"/>
        <v>6.6340402392604678E-2</v>
      </c>
      <c r="J193" s="770">
        <f t="shared" si="25"/>
        <v>6.6680261011419245E-2</v>
      </c>
      <c r="K193" s="770">
        <f t="shared" si="25"/>
        <v>7.1506253398586184E-2</v>
      </c>
      <c r="L193" s="770">
        <f t="shared" si="25"/>
        <v>6.7903752039151707E-2</v>
      </c>
      <c r="M193" s="770">
        <f t="shared" si="25"/>
        <v>6.4505165851005977E-2</v>
      </c>
      <c r="N193" s="836">
        <f>SUM(A193:M193)</f>
        <v>0.99999999999999978</v>
      </c>
      <c r="O193" s="836"/>
      <c r="P193" s="726"/>
      <c r="Q193" s="726"/>
      <c r="R193" s="726"/>
    </row>
    <row r="194" spans="1:18" ht="10.15" customHeight="1">
      <c r="A194" s="568"/>
      <c r="B194" s="568"/>
      <c r="C194" s="568"/>
      <c r="D194" s="568"/>
      <c r="E194" s="568"/>
      <c r="F194" s="568"/>
      <c r="G194" s="568"/>
      <c r="H194" s="568"/>
      <c r="I194" s="568"/>
      <c r="J194" s="568"/>
      <c r="K194" s="568"/>
      <c r="L194" s="568"/>
      <c r="M194" s="568"/>
      <c r="N194" s="568"/>
      <c r="O194" s="568"/>
      <c r="P194" s="726"/>
      <c r="Q194" s="726"/>
      <c r="R194" s="726"/>
    </row>
    <row r="195" spans="1:18">
      <c r="A195" s="659" t="s">
        <v>148</v>
      </c>
      <c r="B195" s="660"/>
      <c r="C195" s="660"/>
      <c r="D195" s="660"/>
      <c r="E195" s="660"/>
      <c r="F195" s="660"/>
      <c r="G195" s="660"/>
      <c r="H195" s="660"/>
      <c r="I195" s="660"/>
      <c r="J195" s="660"/>
      <c r="K195" s="660"/>
      <c r="L195" s="660"/>
      <c r="M195" s="660"/>
      <c r="N195" s="660"/>
      <c r="O195" s="661"/>
      <c r="P195" s="726"/>
      <c r="Q195" s="726"/>
      <c r="R195" s="726"/>
    </row>
    <row r="196" spans="1:18" ht="4.1500000000000004" customHeight="1">
      <c r="A196" s="837"/>
      <c r="B196" s="837"/>
      <c r="C196" s="837"/>
      <c r="D196" s="837"/>
      <c r="E196" s="837"/>
      <c r="F196" s="837"/>
      <c r="G196" s="837"/>
      <c r="H196" s="837"/>
      <c r="I196" s="837"/>
      <c r="J196" s="837"/>
      <c r="K196" s="837"/>
      <c r="L196" s="837"/>
      <c r="M196" s="837"/>
      <c r="N196" s="837"/>
      <c r="O196" s="837"/>
      <c r="P196" s="726"/>
      <c r="Q196" s="726"/>
      <c r="R196" s="726"/>
    </row>
    <row r="197" spans="1:18" s="359" customFormat="1">
      <c r="A197" s="662" t="s">
        <v>149</v>
      </c>
      <c r="B197" s="663"/>
      <c r="C197" s="664"/>
      <c r="D197" s="662" t="s">
        <v>150</v>
      </c>
      <c r="E197" s="663"/>
      <c r="F197" s="664"/>
      <c r="G197" s="662" t="s">
        <v>151</v>
      </c>
      <c r="H197" s="663"/>
      <c r="I197" s="664"/>
      <c r="J197" s="662" t="s">
        <v>152</v>
      </c>
      <c r="K197" s="663"/>
      <c r="L197" s="664"/>
      <c r="M197" s="724" t="s">
        <v>40</v>
      </c>
      <c r="N197" s="724"/>
      <c r="O197" s="724"/>
      <c r="P197" s="535"/>
      <c r="Q197" s="535"/>
      <c r="R197" s="535"/>
    </row>
    <row r="198" spans="1:18">
      <c r="A198" s="799">
        <f>'RI 3 academ years by year'!O5</f>
        <v>2046</v>
      </c>
      <c r="B198" s="838"/>
      <c r="C198" s="800"/>
      <c r="D198" s="799">
        <f>'RI 3 academ years by year'!O6</f>
        <v>5300</v>
      </c>
      <c r="E198" s="838"/>
      <c r="F198" s="800"/>
      <c r="G198" s="799">
        <f>'RI 3 academ years by year'!O7</f>
        <v>5320</v>
      </c>
      <c r="H198" s="838"/>
      <c r="I198" s="800"/>
      <c r="J198" s="799">
        <f>'RI 3 academ years by year'!O8</f>
        <v>2046</v>
      </c>
      <c r="K198" s="838"/>
      <c r="L198" s="800"/>
      <c r="M198" s="839">
        <f>SUM(A198:L198)</f>
        <v>14712</v>
      </c>
      <c r="N198" s="840"/>
      <c r="O198" s="841"/>
      <c r="P198" s="726"/>
      <c r="Q198" s="726"/>
      <c r="R198" s="726"/>
    </row>
    <row r="199" spans="1:18">
      <c r="A199" s="802">
        <f>A198/$M$198</f>
        <v>0.13907014681892332</v>
      </c>
      <c r="B199" s="842"/>
      <c r="C199" s="803"/>
      <c r="D199" s="802">
        <f>D198/$M$198</f>
        <v>0.36025013594344751</v>
      </c>
      <c r="E199" s="842"/>
      <c r="F199" s="803"/>
      <c r="G199" s="802">
        <f>G198/$M$198</f>
        <v>0.36160957041870584</v>
      </c>
      <c r="H199" s="842"/>
      <c r="I199" s="803"/>
      <c r="J199" s="802">
        <f>J198/$M$198</f>
        <v>0.13907014681892332</v>
      </c>
      <c r="K199" s="842"/>
      <c r="L199" s="803"/>
      <c r="M199" s="656">
        <f>SUM(A199:L199)</f>
        <v>1</v>
      </c>
      <c r="N199" s="657"/>
      <c r="O199" s="658"/>
      <c r="P199" s="726"/>
      <c r="Q199" s="726"/>
      <c r="R199" s="726"/>
    </row>
    <row r="200" spans="1:18" ht="7.9" customHeight="1">
      <c r="A200" s="568"/>
      <c r="B200" s="568"/>
      <c r="C200" s="568"/>
      <c r="D200" s="568"/>
      <c r="E200" s="568"/>
      <c r="F200" s="568"/>
      <c r="G200" s="568"/>
      <c r="H200" s="568"/>
      <c r="I200" s="568"/>
      <c r="J200" s="568"/>
      <c r="K200" s="568"/>
      <c r="L200" s="568"/>
      <c r="M200" s="568"/>
      <c r="N200" s="568"/>
      <c r="O200" s="568"/>
      <c r="P200" s="726"/>
      <c r="Q200" s="726"/>
      <c r="R200" s="726"/>
    </row>
    <row r="201" spans="1:18">
      <c r="A201" s="659" t="s">
        <v>71</v>
      </c>
      <c r="B201" s="660"/>
      <c r="C201" s="660"/>
      <c r="D201" s="660"/>
      <c r="E201" s="660"/>
      <c r="F201" s="660"/>
      <c r="G201" s="660"/>
      <c r="H201" s="660"/>
      <c r="I201" s="660"/>
      <c r="J201" s="660"/>
      <c r="K201" s="660"/>
      <c r="L201" s="660"/>
      <c r="M201" s="660"/>
      <c r="N201" s="660"/>
      <c r="O201" s="661"/>
      <c r="P201" s="726"/>
      <c r="Q201" s="726"/>
      <c r="R201" s="726"/>
    </row>
    <row r="202" spans="1:18" ht="4.1500000000000004" customHeight="1">
      <c r="A202" s="362"/>
      <c r="B202" s="362"/>
      <c r="C202" s="362"/>
      <c r="D202" s="362"/>
      <c r="E202" s="362"/>
      <c r="F202" s="362"/>
      <c r="G202" s="362"/>
      <c r="H202" s="362"/>
      <c r="I202" s="362"/>
      <c r="J202" s="362"/>
      <c r="K202" s="362"/>
      <c r="L202" s="362"/>
      <c r="M202" s="362"/>
      <c r="N202" s="362"/>
      <c r="O202" s="362"/>
      <c r="P202" s="726"/>
      <c r="Q202" s="726"/>
      <c r="R202" s="726"/>
    </row>
    <row r="203" spans="1:18">
      <c r="A203" s="426" t="s">
        <v>74</v>
      </c>
      <c r="B203" s="427" t="str">
        <f>PROPER('Three Year Trend'!$B$155)</f>
        <v>Venezuela</v>
      </c>
      <c r="C203" s="843"/>
      <c r="D203" s="782">
        <f>'Three Year Trend'!$C$155</f>
        <v>2589</v>
      </c>
      <c r="E203" s="783">
        <f>D203/$N$209</f>
        <v>0.17597879282218598</v>
      </c>
      <c r="F203" s="426" t="s">
        <v>90</v>
      </c>
      <c r="G203" s="427" t="str">
        <f>PROPER('Three Year Trend'!$B$163)</f>
        <v>El Salvador</v>
      </c>
      <c r="H203" s="843"/>
      <c r="I203" s="782">
        <f>'Three Year Trend'!$C$163</f>
        <v>387</v>
      </c>
      <c r="J203" s="783">
        <f>I203/$N$209</f>
        <v>2.6305057096247961E-2</v>
      </c>
      <c r="K203" s="426" t="s">
        <v>102</v>
      </c>
      <c r="L203" s="427" t="str">
        <f>PROPER('Three Year Trend'!$B$171)</f>
        <v>Vietnam</v>
      </c>
      <c r="M203" s="367"/>
      <c r="N203" s="782">
        <f>'Three Year Trend'!$C$171</f>
        <v>176</v>
      </c>
      <c r="O203" s="783">
        <f t="shared" ref="O203:O209" si="26">N203/$N$209</f>
        <v>1.1963023382272975E-2</v>
      </c>
      <c r="P203" s="780"/>
      <c r="Q203" s="780"/>
      <c r="R203" s="780"/>
    </row>
    <row r="204" spans="1:18">
      <c r="A204" s="426" t="s">
        <v>76</v>
      </c>
      <c r="B204" s="427" t="str">
        <f>PROPER('Three Year Trend'!$B$156)</f>
        <v>Haiti</v>
      </c>
      <c r="C204" s="843"/>
      <c r="D204" s="782">
        <f>'Three Year Trend'!$C$156</f>
        <v>1696</v>
      </c>
      <c r="E204" s="783">
        <f t="shared" ref="E204:E210" si="27">D204/$N$209</f>
        <v>0.11528004350190321</v>
      </c>
      <c r="F204" s="426" t="s">
        <v>92</v>
      </c>
      <c r="G204" s="427" t="str">
        <f>PROPER('Three Year Trend'!$B$164)</f>
        <v>Bahamas</v>
      </c>
      <c r="H204" s="843"/>
      <c r="I204" s="782">
        <f>'Three Year Trend'!$C$164</f>
        <v>304</v>
      </c>
      <c r="J204" s="783">
        <f t="shared" ref="J204:J210" si="28">I204/$N$209</f>
        <v>2.0663404023926048E-2</v>
      </c>
      <c r="K204" s="426" t="s">
        <v>104</v>
      </c>
      <c r="L204" s="427" t="str">
        <f>PROPER('Three Year Trend'!$B$172)</f>
        <v>Russia</v>
      </c>
      <c r="M204" s="367"/>
      <c r="N204" s="782">
        <f>'Three Year Trend'!$C$172</f>
        <v>166</v>
      </c>
      <c r="O204" s="783">
        <f t="shared" si="26"/>
        <v>1.1283306144643828E-2</v>
      </c>
      <c r="P204" s="780"/>
      <c r="Q204" s="780"/>
      <c r="R204" s="780"/>
    </row>
    <row r="205" spans="1:18">
      <c r="A205" s="426" t="s">
        <v>78</v>
      </c>
      <c r="B205" s="427" t="str">
        <f>PROPER('Three Year Trend'!$B$157)</f>
        <v>Jamaica</v>
      </c>
      <c r="C205" s="843"/>
      <c r="D205" s="782">
        <f>'Three Year Trend'!$C$157</f>
        <v>1294</v>
      </c>
      <c r="E205" s="783">
        <f t="shared" si="27"/>
        <v>8.7955410549211521E-2</v>
      </c>
      <c r="F205" s="426" t="s">
        <v>93</v>
      </c>
      <c r="G205" s="427" t="str">
        <f>PROPER('Three Year Trend'!$B$165)</f>
        <v>Mexico</v>
      </c>
      <c r="H205" s="843"/>
      <c r="I205" s="782">
        <f>'Three Year Trend'!$C$165</f>
        <v>279</v>
      </c>
      <c r="J205" s="783">
        <f t="shared" si="28"/>
        <v>1.896411092985318E-2</v>
      </c>
      <c r="K205" s="426" t="s">
        <v>105</v>
      </c>
      <c r="L205" s="427" t="str">
        <f>PROPER('Three Year Trend'!$B$173)</f>
        <v>Canada</v>
      </c>
      <c r="M205" s="367"/>
      <c r="N205" s="782">
        <f>'Three Year Trend'!$C$173</f>
        <v>127</v>
      </c>
      <c r="O205" s="783">
        <f t="shared" si="26"/>
        <v>8.6324089178901574E-3</v>
      </c>
      <c r="P205" s="780"/>
      <c r="Q205" s="780"/>
      <c r="R205" s="780"/>
    </row>
    <row r="206" spans="1:18">
      <c r="A206" s="426" t="s">
        <v>80</v>
      </c>
      <c r="B206" s="427" t="str">
        <f>PROPER('Three Year Trend'!$B$158)</f>
        <v>Brazil</v>
      </c>
      <c r="C206" s="843"/>
      <c r="D206" s="782">
        <f>'Three Year Trend'!$C$158</f>
        <v>1228</v>
      </c>
      <c r="E206" s="783">
        <f t="shared" si="27"/>
        <v>8.3469276780859164E-2</v>
      </c>
      <c r="F206" s="426" t="s">
        <v>94</v>
      </c>
      <c r="G206" s="427" t="str">
        <f>PROPER('Three Year Trend'!$B$166)</f>
        <v>Cuba</v>
      </c>
      <c r="H206" s="843"/>
      <c r="I206" s="782">
        <f>'Three Year Trend'!$C$166</f>
        <v>264</v>
      </c>
      <c r="J206" s="783">
        <f t="shared" si="28"/>
        <v>1.794453507340946E-2</v>
      </c>
      <c r="K206" s="426" t="s">
        <v>107</v>
      </c>
      <c r="L206" s="427" t="str">
        <f>PROPER('Three Year Trend'!$B$174)</f>
        <v>Chile</v>
      </c>
      <c r="M206" s="367"/>
      <c r="N206" s="782">
        <f>'Three Year Trend'!$C$174</f>
        <v>127</v>
      </c>
      <c r="O206" s="783">
        <f t="shared" si="26"/>
        <v>8.6324089178901574E-3</v>
      </c>
      <c r="P206" s="780"/>
      <c r="Q206" s="780"/>
      <c r="R206" s="780"/>
    </row>
    <row r="207" spans="1:18">
      <c r="A207" s="426" t="s">
        <v>82</v>
      </c>
      <c r="B207" s="427" t="str">
        <f>PROPER('Three Year Trend'!$B$159)</f>
        <v>Colombia</v>
      </c>
      <c r="C207" s="843"/>
      <c r="D207" s="782">
        <f>'Three Year Trend'!$C$159</f>
        <v>1103</v>
      </c>
      <c r="E207" s="783">
        <f t="shared" si="27"/>
        <v>7.4972811310494838E-2</v>
      </c>
      <c r="F207" s="426" t="s">
        <v>95</v>
      </c>
      <c r="G207" s="427" t="str">
        <f>PROPER('Three Year Trend'!$B$167)</f>
        <v>Argentina</v>
      </c>
      <c r="H207" s="843"/>
      <c r="I207" s="782">
        <f>'Three Year Trend'!$C$167</f>
        <v>232</v>
      </c>
      <c r="J207" s="783">
        <f t="shared" si="28"/>
        <v>1.5769439912996192E-2</v>
      </c>
      <c r="K207" s="363"/>
      <c r="L207" s="427"/>
      <c r="M207" s="367"/>
      <c r="N207" s="782"/>
      <c r="O207" s="783"/>
      <c r="P207" s="780"/>
      <c r="Q207" s="780"/>
      <c r="R207" s="780"/>
    </row>
    <row r="208" spans="1:18">
      <c r="A208" s="426" t="s">
        <v>84</v>
      </c>
      <c r="B208" s="427" t="str">
        <f>PROPER('Three Year Trend'!$B$160)</f>
        <v>Honduras</v>
      </c>
      <c r="C208" s="843"/>
      <c r="D208" s="782">
        <f>'Three Year Trend'!$C$160</f>
        <v>948</v>
      </c>
      <c r="E208" s="783">
        <f>D208/$N$209</f>
        <v>6.4437194127243066E-2</v>
      </c>
      <c r="F208" s="426" t="s">
        <v>96</v>
      </c>
      <c r="G208" s="427" t="str">
        <f>PROPER('Three Year Trend'!$B$168)</f>
        <v>Peru</v>
      </c>
      <c r="H208" s="843"/>
      <c r="I208" s="782">
        <f>'Three Year Trend'!$C$168</f>
        <v>221</v>
      </c>
      <c r="J208" s="783">
        <f t="shared" si="28"/>
        <v>1.5021750951604133E-2</v>
      </c>
      <c r="K208" s="363"/>
      <c r="L208" s="427" t="s">
        <v>112</v>
      </c>
      <c r="M208" s="367"/>
      <c r="N208" s="782">
        <f>N209-(SUM(D203:D210)+SUM(I203:I210)+SUM(N203:N207))</f>
        <v>1955</v>
      </c>
      <c r="O208" s="783">
        <f t="shared" si="26"/>
        <v>0.13288471995649809</v>
      </c>
      <c r="P208" s="780"/>
      <c r="Q208" s="780"/>
      <c r="R208" s="780"/>
    </row>
    <row r="209" spans="1:18">
      <c r="A209" s="426" t="s">
        <v>86</v>
      </c>
      <c r="B209" s="427" t="str">
        <f>PROPER('Three Year Trend'!$B$161)</f>
        <v>Guatemala</v>
      </c>
      <c r="C209" s="843"/>
      <c r="D209" s="782">
        <f>'Three Year Trend'!$C$161</f>
        <v>653</v>
      </c>
      <c r="E209" s="783">
        <f t="shared" si="27"/>
        <v>4.4385535617183253E-2</v>
      </c>
      <c r="F209" s="426" t="s">
        <v>98</v>
      </c>
      <c r="G209" s="427" t="str">
        <f>PROPER('Three Year Trend'!$B$169)</f>
        <v>India</v>
      </c>
      <c r="H209" s="843"/>
      <c r="I209" s="782">
        <f>'Three Year Trend'!$C$169</f>
        <v>205</v>
      </c>
      <c r="J209" s="783">
        <f t="shared" si="28"/>
        <v>1.3934203371397499E-2</v>
      </c>
      <c r="K209" s="363"/>
      <c r="L209" s="427" t="s">
        <v>40</v>
      </c>
      <c r="M209" s="367"/>
      <c r="N209" s="844">
        <f>J20</f>
        <v>14712</v>
      </c>
      <c r="O209" s="845">
        <f t="shared" si="26"/>
        <v>1</v>
      </c>
      <c r="P209" s="780"/>
      <c r="Q209" s="780"/>
      <c r="R209" s="780"/>
    </row>
    <row r="210" spans="1:18">
      <c r="A210" s="426" t="s">
        <v>88</v>
      </c>
      <c r="B210" s="427" t="str">
        <f>PROPER('Three Year Trend'!$B$162)</f>
        <v>Dominican Republic</v>
      </c>
      <c r="C210" s="843"/>
      <c r="D210" s="782">
        <f>'Three Year Trend'!$C$162</f>
        <v>559</v>
      </c>
      <c r="E210" s="783">
        <f t="shared" si="27"/>
        <v>3.7996193583469277E-2</v>
      </c>
      <c r="F210" s="426" t="s">
        <v>100</v>
      </c>
      <c r="G210" s="427" t="str">
        <f>PROPER('Three Year Trend'!$B$170)</f>
        <v>Ecuador</v>
      </c>
      <c r="H210" s="843"/>
      <c r="I210" s="782">
        <f>'Three Year Trend'!$C$170</f>
        <v>199</v>
      </c>
      <c r="J210" s="783">
        <f t="shared" si="28"/>
        <v>1.352637302882001E-2</v>
      </c>
      <c r="K210" s="568"/>
      <c r="L210" s="568"/>
      <c r="M210" s="568"/>
      <c r="N210" s="568"/>
      <c r="O210" s="568"/>
      <c r="P210" s="780"/>
      <c r="Q210" s="780"/>
      <c r="R210" s="780"/>
    </row>
    <row r="211" spans="1:18" ht="7.9" customHeight="1">
      <c r="A211" s="568"/>
      <c r="B211" s="568"/>
      <c r="C211" s="568"/>
      <c r="D211" s="568"/>
      <c r="E211" s="568"/>
      <c r="F211" s="568"/>
      <c r="G211" s="568"/>
      <c r="H211" s="568"/>
      <c r="I211" s="568"/>
      <c r="J211" s="568"/>
      <c r="K211" s="568"/>
      <c r="L211" s="568"/>
      <c r="M211" s="568"/>
      <c r="N211" s="568"/>
      <c r="O211" s="568"/>
      <c r="P211" s="726"/>
      <c r="Q211" s="726"/>
      <c r="R211" s="726"/>
    </row>
    <row r="212" spans="1:18">
      <c r="A212" s="652" t="s">
        <v>142</v>
      </c>
      <c r="B212" s="653"/>
      <c r="C212" s="653"/>
      <c r="D212" s="653"/>
      <c r="E212" s="653"/>
      <c r="F212" s="653"/>
      <c r="G212" s="653"/>
      <c r="H212" s="653"/>
      <c r="I212" s="653"/>
      <c r="J212" s="653"/>
      <c r="K212" s="653"/>
      <c r="L212" s="653"/>
      <c r="M212" s="653"/>
      <c r="N212" s="653"/>
      <c r="O212" s="654"/>
      <c r="P212" s="726"/>
      <c r="Q212" s="726"/>
      <c r="R212" s="726"/>
    </row>
    <row r="213" spans="1:18" ht="4.1500000000000004" customHeight="1">
      <c r="A213" s="362"/>
      <c r="B213" s="362"/>
      <c r="C213" s="362"/>
      <c r="D213" s="362"/>
      <c r="E213" s="362"/>
      <c r="F213" s="362"/>
      <c r="G213" s="362"/>
      <c r="H213" s="362"/>
      <c r="I213" s="362"/>
      <c r="J213" s="362"/>
      <c r="K213" s="362"/>
      <c r="L213" s="362"/>
      <c r="M213" s="362"/>
      <c r="N213" s="362"/>
      <c r="O213" s="362"/>
      <c r="P213" s="726"/>
      <c r="Q213" s="726"/>
      <c r="R213" s="726"/>
    </row>
    <row r="214" spans="1:18">
      <c r="A214" s="426" t="s">
        <v>74</v>
      </c>
      <c r="B214" s="427" t="str">
        <f>PROPER('Three Year Trend'!$H$155)</f>
        <v>Spanish</v>
      </c>
      <c r="C214" s="843"/>
      <c r="D214" s="782">
        <f>'Three Year Trend'!$I$155</f>
        <v>7607</v>
      </c>
      <c r="E214" s="783">
        <f>D214/$N$220</f>
        <v>0.51706090266449156</v>
      </c>
      <c r="F214" s="426" t="s">
        <v>90</v>
      </c>
      <c r="G214" s="427" t="str">
        <f>PROPER('Three Year Trend'!$H$163)</f>
        <v>Arabic</v>
      </c>
      <c r="H214" s="846"/>
      <c r="I214" s="782">
        <f>'Three Year Trend'!$I$163</f>
        <v>80</v>
      </c>
      <c r="J214" s="783">
        <f>I214/$N$220</f>
        <v>5.4377379010331706E-3</v>
      </c>
      <c r="K214" s="426" t="s">
        <v>102</v>
      </c>
      <c r="L214" s="427" t="str">
        <f>PROPER('Three Year Trend'!$H$171)</f>
        <v>Tamil</v>
      </c>
      <c r="M214" s="367"/>
      <c r="N214" s="782">
        <f>'Three Year Trend'!$I$171</f>
        <v>23</v>
      </c>
      <c r="O214" s="783">
        <f t="shared" ref="O214:O220" si="29">N214/$N$220</f>
        <v>1.5633496465470365E-3</v>
      </c>
      <c r="P214" s="780"/>
      <c r="Q214" s="780"/>
      <c r="R214" s="780"/>
    </row>
    <row r="215" spans="1:18">
      <c r="A215" s="426" t="s">
        <v>76</v>
      </c>
      <c r="B215" s="427" t="str">
        <f>PROPER('Three Year Trend'!$H$156)</f>
        <v>English</v>
      </c>
      <c r="C215" s="843"/>
      <c r="D215" s="782">
        <f>'Three Year Trend'!$I$156</f>
        <v>3002</v>
      </c>
      <c r="E215" s="783">
        <f t="shared" ref="E215:E221" si="30">D215/$N$220</f>
        <v>0.20405111473626972</v>
      </c>
      <c r="F215" s="426" t="s">
        <v>92</v>
      </c>
      <c r="G215" s="427" t="str">
        <f>PROPER('Three Year Trend'!$H$164)</f>
        <v>Hebrew</v>
      </c>
      <c r="H215" s="846"/>
      <c r="I215" s="782">
        <f>'Three Year Trend'!$I$164</f>
        <v>70</v>
      </c>
      <c r="J215" s="783">
        <f t="shared" ref="J215:J221" si="31">I215/$N$220</f>
        <v>4.7580206634040235E-3</v>
      </c>
      <c r="K215" s="426" t="s">
        <v>104</v>
      </c>
      <c r="L215" s="427" t="str">
        <f>PROPER('Three Year Trend'!$H$172)</f>
        <v>Telugu</v>
      </c>
      <c r="M215" s="367"/>
      <c r="N215" s="782">
        <f>'Three Year Trend'!$I$172</f>
        <v>23</v>
      </c>
      <c r="O215" s="783">
        <f t="shared" si="29"/>
        <v>1.5633496465470365E-3</v>
      </c>
      <c r="P215" s="780"/>
      <c r="Q215" s="780"/>
      <c r="R215" s="780"/>
    </row>
    <row r="216" spans="1:18">
      <c r="A216" s="426" t="s">
        <v>78</v>
      </c>
      <c r="B216" s="427" t="str">
        <f>PROPER('Three Year Trend'!$H$157)</f>
        <v>Haitian-Creole</v>
      </c>
      <c r="C216" s="843"/>
      <c r="D216" s="782">
        <f>'Three Year Trend'!$I$157</f>
        <v>1612</v>
      </c>
      <c r="E216" s="783">
        <f t="shared" si="30"/>
        <v>0.10957041870581838</v>
      </c>
      <c r="F216" s="426" t="s">
        <v>93</v>
      </c>
      <c r="G216" s="427" t="str">
        <f>PROPER('Three Year Trend'!$H$165)</f>
        <v>Bengali</v>
      </c>
      <c r="H216" s="846"/>
      <c r="I216" s="782">
        <f>'Three Year Trend'!$I$165</f>
        <v>50</v>
      </c>
      <c r="J216" s="783">
        <f t="shared" si="31"/>
        <v>3.3985861881457315E-3</v>
      </c>
      <c r="K216" s="426" t="s">
        <v>105</v>
      </c>
      <c r="L216" s="427" t="str">
        <f>PROPER('Three Year Trend'!$H$173)</f>
        <v>Korean</v>
      </c>
      <c r="M216" s="367"/>
      <c r="N216" s="782">
        <f>'Three Year Trend'!$I$173</f>
        <v>22</v>
      </c>
      <c r="O216" s="783">
        <f t="shared" si="29"/>
        <v>1.4953779227841219E-3</v>
      </c>
      <c r="P216" s="780"/>
      <c r="Q216" s="780"/>
      <c r="R216" s="780"/>
    </row>
    <row r="217" spans="1:18">
      <c r="A217" s="426" t="s">
        <v>80</v>
      </c>
      <c r="B217" s="427" t="str">
        <f>PROPER('Three Year Trend'!$H$158)</f>
        <v>Portuguese</v>
      </c>
      <c r="C217" s="843"/>
      <c r="D217" s="782">
        <f>'Three Year Trend'!$I$158</f>
        <v>1122</v>
      </c>
      <c r="E217" s="783">
        <f t="shared" si="30"/>
        <v>7.6264274061990212E-2</v>
      </c>
      <c r="F217" s="426" t="s">
        <v>94</v>
      </c>
      <c r="G217" s="427" t="str">
        <f>PROPER('Three Year Trend'!$H$166)</f>
        <v>Hindi</v>
      </c>
      <c r="H217" s="846"/>
      <c r="I217" s="782">
        <f>'Three Year Trend'!$I$166</f>
        <v>44</v>
      </c>
      <c r="J217" s="783">
        <f t="shared" si="31"/>
        <v>2.9907558455682438E-3</v>
      </c>
      <c r="K217" s="426" t="s">
        <v>107</v>
      </c>
      <c r="L217" s="427" t="str">
        <f>PROPER('Three Year Trend'!$H$174)</f>
        <v>Malayam</v>
      </c>
      <c r="M217" s="367"/>
      <c r="N217" s="782">
        <f>'Three Year Trend'!$I$174</f>
        <v>21</v>
      </c>
      <c r="O217" s="783">
        <f t="shared" si="29"/>
        <v>1.4274061990212073E-3</v>
      </c>
      <c r="P217" s="780"/>
      <c r="Q217" s="780"/>
      <c r="R217" s="780"/>
    </row>
    <row r="218" spans="1:18">
      <c r="A218" s="426" t="s">
        <v>82</v>
      </c>
      <c r="B218" s="427" t="str">
        <f>PROPER('Three Year Trend'!$H$159)</f>
        <v>Russian</v>
      </c>
      <c r="C218" s="843"/>
      <c r="D218" s="782">
        <f>'Three Year Trend'!$I$159</f>
        <v>252</v>
      </c>
      <c r="E218" s="783">
        <f t="shared" si="30"/>
        <v>1.7128874388254486E-2</v>
      </c>
      <c r="F218" s="426" t="s">
        <v>95</v>
      </c>
      <c r="G218" s="427" t="str">
        <f>PROPER('Three Year Trend'!$H$167)</f>
        <v>Jamaican-Creole</v>
      </c>
      <c r="H218" s="846"/>
      <c r="I218" s="782">
        <f>'Three Year Trend'!$I$167</f>
        <v>44</v>
      </c>
      <c r="J218" s="783">
        <f t="shared" si="31"/>
        <v>2.9907558455682438E-3</v>
      </c>
      <c r="K218" s="363"/>
      <c r="L218" s="427"/>
      <c r="M218" s="367"/>
      <c r="N218" s="782"/>
      <c r="O218" s="783">
        <f t="shared" si="29"/>
        <v>0</v>
      </c>
      <c r="P218" s="780"/>
      <c r="Q218" s="780"/>
      <c r="R218" s="780"/>
    </row>
    <row r="219" spans="1:18">
      <c r="A219" s="426" t="s">
        <v>84</v>
      </c>
      <c r="B219" s="427" t="str">
        <f>PROPER('Three Year Trend'!$H$160)</f>
        <v>Vietnamese</v>
      </c>
      <c r="C219" s="843"/>
      <c r="D219" s="782">
        <f>'Three Year Trend'!$I$160</f>
        <v>165</v>
      </c>
      <c r="E219" s="783">
        <f t="shared" si="30"/>
        <v>1.1215334420880914E-2</v>
      </c>
      <c r="F219" s="426" t="s">
        <v>96</v>
      </c>
      <c r="G219" s="427" t="str">
        <f>PROPER('Three Year Trend'!$H$168)</f>
        <v>Italian</v>
      </c>
      <c r="H219" s="846"/>
      <c r="I219" s="782">
        <f>'Three Year Trend'!$I$168</f>
        <v>34</v>
      </c>
      <c r="J219" s="783">
        <f t="shared" si="31"/>
        <v>2.3110386079390971E-3</v>
      </c>
      <c r="K219" s="363"/>
      <c r="L219" s="427" t="s">
        <v>110</v>
      </c>
      <c r="M219" s="367"/>
      <c r="N219" s="782">
        <f>N220-(SUM(D214:D221)+SUM(I214:I221)+SUM(N214:N218))</f>
        <v>312</v>
      </c>
      <c r="O219" s="783">
        <f t="shared" si="29"/>
        <v>2.1207177814029365E-2</v>
      </c>
      <c r="P219" s="780"/>
      <c r="Q219" s="780"/>
      <c r="R219" s="780"/>
    </row>
    <row r="220" spans="1:18">
      <c r="A220" s="426" t="s">
        <v>86</v>
      </c>
      <c r="B220" s="427" t="str">
        <f>PROPER('Three Year Trend'!$H$161)</f>
        <v>French</v>
      </c>
      <c r="C220" s="843"/>
      <c r="D220" s="782">
        <f>'Three Year Trend'!$I$161</f>
        <v>92</v>
      </c>
      <c r="E220" s="783">
        <f t="shared" si="30"/>
        <v>6.2533985861881461E-3</v>
      </c>
      <c r="F220" s="426" t="s">
        <v>98</v>
      </c>
      <c r="G220" s="427" t="str">
        <f>PROPER('Three Year Trend'!$H$169)</f>
        <v>Urdu</v>
      </c>
      <c r="H220" s="846"/>
      <c r="I220" s="782">
        <f>'Three Year Trend'!$I$169</f>
        <v>31</v>
      </c>
      <c r="J220" s="783">
        <f t="shared" si="31"/>
        <v>2.1071234366503533E-3</v>
      </c>
      <c r="K220" s="363"/>
      <c r="L220" s="427" t="s">
        <v>40</v>
      </c>
      <c r="M220" s="367"/>
      <c r="N220" s="844">
        <f>J20</f>
        <v>14712</v>
      </c>
      <c r="O220" s="845">
        <f t="shared" si="29"/>
        <v>1</v>
      </c>
      <c r="P220" s="780"/>
      <c r="Q220" s="780"/>
      <c r="R220" s="780"/>
    </row>
    <row r="221" spans="1:18">
      <c r="A221" s="426" t="s">
        <v>88</v>
      </c>
      <c r="B221" s="427" t="str">
        <f>PROPER('Three Year Trend'!$H$162)</f>
        <v>Chinese</v>
      </c>
      <c r="C221" s="843"/>
      <c r="D221" s="782">
        <f>'Three Year Trend'!$I$162</f>
        <v>81</v>
      </c>
      <c r="E221" s="783">
        <f t="shared" si="30"/>
        <v>5.5057096247960848E-3</v>
      </c>
      <c r="F221" s="426" t="s">
        <v>100</v>
      </c>
      <c r="G221" s="427" t="str">
        <f>PROPER('Three Year Trend'!$H$170)</f>
        <v>Tagalog</v>
      </c>
      <c r="H221" s="846"/>
      <c r="I221" s="782">
        <f>'Three Year Trend'!$I$170</f>
        <v>25</v>
      </c>
      <c r="J221" s="783">
        <f t="shared" si="31"/>
        <v>1.6992930940728658E-3</v>
      </c>
      <c r="K221" s="568"/>
      <c r="L221" s="568"/>
      <c r="M221" s="568"/>
      <c r="N221" s="568"/>
      <c r="O221" s="568"/>
      <c r="P221" s="780"/>
      <c r="Q221" s="780"/>
      <c r="R221" s="780"/>
    </row>
    <row r="222" spans="1:18">
      <c r="A222" s="568"/>
      <c r="B222" s="568"/>
      <c r="C222" s="568"/>
      <c r="D222" s="568"/>
      <c r="E222" s="568"/>
      <c r="F222" s="568"/>
      <c r="G222" s="568"/>
      <c r="H222" s="568"/>
      <c r="I222" s="568"/>
      <c r="J222" s="365"/>
      <c r="K222" s="568"/>
      <c r="L222" s="568"/>
      <c r="M222" s="568"/>
      <c r="N222" s="568"/>
      <c r="O222" s="568"/>
      <c r="P222" s="726"/>
      <c r="Q222" s="726"/>
      <c r="R222" s="726"/>
    </row>
  </sheetData>
  <mergeCells count="143">
    <mergeCell ref="E19:I19"/>
    <mergeCell ref="J197:L197"/>
    <mergeCell ref="J198:L198"/>
    <mergeCell ref="J199:L199"/>
    <mergeCell ref="E20:I20"/>
    <mergeCell ref="A198:C198"/>
    <mergeCell ref="A199:C199"/>
    <mergeCell ref="D197:F197"/>
    <mergeCell ref="D198:F198"/>
    <mergeCell ref="D199:F199"/>
    <mergeCell ref="G198:I198"/>
    <mergeCell ref="G199:I199"/>
    <mergeCell ref="A31:O31"/>
    <mergeCell ref="A33:O33"/>
    <mergeCell ref="E21:I21"/>
    <mergeCell ref="E23:I23"/>
    <mergeCell ref="J23:K23"/>
    <mergeCell ref="E24:I24"/>
    <mergeCell ref="J24:K24"/>
    <mergeCell ref="E25:I25"/>
    <mergeCell ref="J25:K25"/>
    <mergeCell ref="A113:O113"/>
    <mergeCell ref="K35:M35"/>
    <mergeCell ref="K36:M36"/>
    <mergeCell ref="E8:I8"/>
    <mergeCell ref="J8:K8"/>
    <mergeCell ref="E9:I9"/>
    <mergeCell ref="E10:I10"/>
    <mergeCell ref="E11:I11"/>
    <mergeCell ref="E14:I14"/>
    <mergeCell ref="E16:I16"/>
    <mergeCell ref="E17:I17"/>
    <mergeCell ref="E18:I18"/>
    <mergeCell ref="G35:J35"/>
    <mergeCell ref="G36:J36"/>
    <mergeCell ref="D35:F35"/>
    <mergeCell ref="D36:F36"/>
    <mergeCell ref="N35:O35"/>
    <mergeCell ref="N36:O36"/>
    <mergeCell ref="A35:C35"/>
    <mergeCell ref="A36:C36"/>
    <mergeCell ref="A84:B84"/>
    <mergeCell ref="G84:H84"/>
    <mergeCell ref="A173:O173"/>
    <mergeCell ref="A185:O185"/>
    <mergeCell ref="A115:O115"/>
    <mergeCell ref="A117:O117"/>
    <mergeCell ref="A123:O123"/>
    <mergeCell ref="A38:O38"/>
    <mergeCell ref="A40:O40"/>
    <mergeCell ref="A46:J46"/>
    <mergeCell ref="L46:O46"/>
    <mergeCell ref="L66:O66"/>
    <mergeCell ref="N42:O42"/>
    <mergeCell ref="N43:O43"/>
    <mergeCell ref="N44:O44"/>
    <mergeCell ref="A79:O79"/>
    <mergeCell ref="A83:B83"/>
    <mergeCell ref="A81:O81"/>
    <mergeCell ref="A82:O82"/>
    <mergeCell ref="K83:L83"/>
    <mergeCell ref="K84:L84"/>
    <mergeCell ref="K85:L85"/>
    <mergeCell ref="M83:N83"/>
    <mergeCell ref="M84:N84"/>
    <mergeCell ref="M85:N85"/>
    <mergeCell ref="G83:H83"/>
    <mergeCell ref="A212:O212"/>
    <mergeCell ref="B52:E52"/>
    <mergeCell ref="G52:J52"/>
    <mergeCell ref="M198:O198"/>
    <mergeCell ref="M199:O199"/>
    <mergeCell ref="A189:O189"/>
    <mergeCell ref="N191:O191"/>
    <mergeCell ref="N192:O192"/>
    <mergeCell ref="N193:O193"/>
    <mergeCell ref="A195:O195"/>
    <mergeCell ref="M197:O197"/>
    <mergeCell ref="A197:C197"/>
    <mergeCell ref="G197:I197"/>
    <mergeCell ref="A201:O201"/>
    <mergeCell ref="A187:O187"/>
    <mergeCell ref="A134:O134"/>
    <mergeCell ref="A146:O146"/>
    <mergeCell ref="A148:O148"/>
    <mergeCell ref="A150:O150"/>
    <mergeCell ref="N152:O152"/>
    <mergeCell ref="N153:O153"/>
    <mergeCell ref="N154:O154"/>
    <mergeCell ref="A156:O156"/>
    <mergeCell ref="A162:O162"/>
    <mergeCell ref="G85:H85"/>
    <mergeCell ref="I83:J83"/>
    <mergeCell ref="I84:J84"/>
    <mergeCell ref="I85:J85"/>
    <mergeCell ref="A85:B85"/>
    <mergeCell ref="C83:D83"/>
    <mergeCell ref="C84:D84"/>
    <mergeCell ref="C85:D85"/>
    <mergeCell ref="E83:F83"/>
    <mergeCell ref="E84:F84"/>
    <mergeCell ref="E85:F85"/>
    <mergeCell ref="A87:D87"/>
    <mergeCell ref="A88:B88"/>
    <mergeCell ref="C88:D88"/>
    <mergeCell ref="A89:B89"/>
    <mergeCell ref="C89:D89"/>
    <mergeCell ref="C90:D90"/>
    <mergeCell ref="A90:B90"/>
    <mergeCell ref="G87:N87"/>
    <mergeCell ref="G88:H88"/>
    <mergeCell ref="I88:J88"/>
    <mergeCell ref="K88:L88"/>
    <mergeCell ref="M88:N88"/>
    <mergeCell ref="G89:H89"/>
    <mergeCell ref="G90:H90"/>
    <mergeCell ref="I90:J90"/>
    <mergeCell ref="I89:J89"/>
    <mergeCell ref="K89:L89"/>
    <mergeCell ref="K90:L90"/>
    <mergeCell ref="M89:N89"/>
    <mergeCell ref="M90:N90"/>
    <mergeCell ref="A97:D97"/>
    <mergeCell ref="A98:B98"/>
    <mergeCell ref="C98:D98"/>
    <mergeCell ref="A99:B99"/>
    <mergeCell ref="C99:D99"/>
    <mergeCell ref="A100:B100"/>
    <mergeCell ref="C100:D100"/>
    <mergeCell ref="A92:D92"/>
    <mergeCell ref="G92:J92"/>
    <mergeCell ref="A93:B93"/>
    <mergeCell ref="A94:B94"/>
    <mergeCell ref="A95:B95"/>
    <mergeCell ref="C93:D93"/>
    <mergeCell ref="C94:D94"/>
    <mergeCell ref="C95:D95"/>
    <mergeCell ref="G93:H93"/>
    <mergeCell ref="I93:J93"/>
    <mergeCell ref="G94:H94"/>
    <mergeCell ref="G95:H95"/>
    <mergeCell ref="I94:J94"/>
    <mergeCell ref="I95:J95"/>
  </mergeCells>
  <hyperlinks>
    <hyperlink ref="Q2" location="Home!A1" display="Home" xr:uid="{00000000-0004-0000-0200-000000000000}"/>
  </hyperlinks>
  <printOptions horizontalCentered="1"/>
  <pageMargins left="0.7" right="0.7" top="0.75" bottom="0.5" header="0.3" footer="0.3"/>
  <pageSetup scale="93" fitToHeight="0" orientation="landscape" r:id="rId1"/>
  <headerFooter>
    <oddHeader>&amp;L&amp;K000000 &amp;G&amp;C&amp;"Arial,Bold"&amp;11&amp;K000000Broward County  Public Schools
Bilingual/ESOL Department&amp;R&amp;"Arial,Bold"&amp;12November 2020</oddHeader>
    <oddFooter>&amp;L&amp;"Arial,Italic"sp&amp;RPage &amp;P of &amp;N</oddFooter>
  </headerFooter>
  <rowBreaks count="4" manualBreakCount="4">
    <brk id="29" max="16383" man="1"/>
    <brk id="111" max="14" man="1"/>
    <brk id="144" max="14" man="1"/>
    <brk id="183" max="14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3"/>
  <sheetViews>
    <sheetView zoomScaleNormal="100" workbookViewId="0">
      <pane ySplit="2" topLeftCell="A39" activePane="bottomLeft" state="frozen"/>
      <selection pane="bottomLeft" activeCell="N21" sqref="N21"/>
    </sheetView>
  </sheetViews>
  <sheetFormatPr defaultColWidth="9.140625" defaultRowHeight="13.15"/>
  <cols>
    <col min="1" max="16384" width="9.140625" style="168"/>
  </cols>
  <sheetData>
    <row r="1" spans="1:16" ht="13.9" thickBot="1"/>
    <row r="2" spans="1:16" ht="15" thickTop="1" thickBot="1">
      <c r="P2" s="208" t="s">
        <v>18</v>
      </c>
    </row>
    <row r="3" spans="1:16" ht="13.9" thickTop="1"/>
    <row r="5" spans="1:16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1:16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6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</row>
    <row r="8" spans="1:16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</row>
    <row r="9" spans="1:16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</row>
    <row r="10" spans="1:16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</row>
    <row r="11" spans="1:16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</row>
    <row r="13" spans="1:16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</row>
    <row r="14" spans="1:16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</row>
    <row r="15" spans="1:16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</row>
    <row r="16" spans="1:16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</row>
    <row r="17" spans="1:14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4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</row>
    <row r="19" spans="1:14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</row>
    <row r="20" spans="1:14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</row>
    <row r="21" spans="1:14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</row>
    <row r="22" spans="1:14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</row>
    <row r="26" spans="1:14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</row>
    <row r="27" spans="1:14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</row>
    <row r="28" spans="1:14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</row>
    <row r="29" spans="1:14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</row>
    <row r="30" spans="1:14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</row>
    <row r="31" spans="1:14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</row>
    <row r="32" spans="1:14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</row>
    <row r="33" spans="1:14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</row>
    <row r="34" spans="1:14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</row>
    <row r="35" spans="1:14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</row>
    <row r="36" spans="1:14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</row>
    <row r="37" spans="1:14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</row>
    <row r="38" spans="1:14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</row>
    <row r="39" spans="1:14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</row>
    <row r="40" spans="1:14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</row>
    <row r="41" spans="1:14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</row>
    <row r="42" spans="1:14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</row>
    <row r="43" spans="1:14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</row>
    <row r="44" spans="1:14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</row>
    <row r="45" spans="1:14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</row>
    <row r="46" spans="1:14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</row>
    <row r="47" spans="1:14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</row>
    <row r="48" spans="1:14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</row>
    <row r="49" spans="1:14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</row>
    <row r="50" spans="1:14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</row>
    <row r="51" spans="1:14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</row>
    <row r="52" spans="1:14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</row>
    <row r="53" spans="1:14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</row>
    <row r="54" spans="1:14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</row>
    <row r="55" spans="1:14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</row>
    <row r="56" spans="1:14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</row>
    <row r="57" spans="1:14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</row>
    <row r="58" spans="1:14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</row>
    <row r="59" spans="1:14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</row>
    <row r="60" spans="1:14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</row>
    <row r="61" spans="1:14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</row>
    <row r="62" spans="1:14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</row>
    <row r="63" spans="1:14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</row>
    <row r="64" spans="1:14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</row>
    <row r="65" spans="1:14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</row>
    <row r="66" spans="1:14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</row>
    <row r="67" spans="1:14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</row>
    <row r="68" spans="1:14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</row>
    <row r="69" spans="1:14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</row>
    <row r="70" spans="1:14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</row>
    <row r="71" spans="1:14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</row>
    <row r="72" spans="1:14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</row>
    <row r="73" spans="1:14" ht="13.9">
      <c r="A73" s="384" t="s">
        <v>153</v>
      </c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</row>
  </sheetData>
  <hyperlinks>
    <hyperlink ref="P2" location="Home!A1" display="Home" xr:uid="{00000000-0004-0000-0300-000000000000}"/>
  </hyperlinks>
  <pageMargins left="0.7" right="0.7" top="0.75" bottom="0.75" header="0.3" footer="0.3"/>
  <pageSetup scale="72" orientation="portrait" r:id="rId1"/>
  <headerFooter>
    <oddFooter>&amp;L&amp;"Arial,Italic"sp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224"/>
  <sheetViews>
    <sheetView topLeftCell="A202" workbookViewId="0">
      <selection activeCell="C222" sqref="C222"/>
    </sheetView>
  </sheetViews>
  <sheetFormatPr defaultColWidth="9.140625" defaultRowHeight="13.15"/>
  <cols>
    <col min="1" max="1" width="13.28515625" style="370" customWidth="1"/>
    <col min="2" max="2" width="13" style="371" customWidth="1"/>
    <col min="3" max="10" width="9.140625" style="371" customWidth="1"/>
    <col min="11" max="16384" width="9.140625" style="371"/>
  </cols>
  <sheetData>
    <row r="3" spans="1:10">
      <c r="A3" s="369"/>
      <c r="B3" s="688" t="s">
        <v>154</v>
      </c>
      <c r="C3" s="688"/>
      <c r="D3" s="688"/>
      <c r="E3" s="688"/>
      <c r="F3" s="688"/>
      <c r="G3" s="688"/>
      <c r="H3" s="688"/>
      <c r="I3" s="688"/>
      <c r="J3" s="688"/>
    </row>
    <row r="4" spans="1:10">
      <c r="A4" s="369"/>
      <c r="B4" s="368" t="s">
        <v>155</v>
      </c>
      <c r="C4" s="368" t="s">
        <v>156</v>
      </c>
      <c r="D4" s="368" t="s">
        <v>157</v>
      </c>
      <c r="E4" s="368" t="s">
        <v>158</v>
      </c>
      <c r="F4" s="368" t="s">
        <v>159</v>
      </c>
      <c r="G4" s="368" t="s">
        <v>160</v>
      </c>
      <c r="H4" s="368" t="s">
        <v>161</v>
      </c>
      <c r="I4" s="368" t="s">
        <v>162</v>
      </c>
      <c r="J4" s="368" t="s">
        <v>163</v>
      </c>
    </row>
    <row r="5" spans="1:10">
      <c r="A5" s="369" t="s">
        <v>164</v>
      </c>
      <c r="B5" s="206">
        <v>32634</v>
      </c>
      <c r="C5" s="206">
        <v>32798</v>
      </c>
      <c r="D5" s="206">
        <v>32919</v>
      </c>
      <c r="E5" s="206">
        <v>32922</v>
      </c>
      <c r="F5" s="206">
        <v>33195</v>
      </c>
      <c r="G5" s="206">
        <v>33480</v>
      </c>
      <c r="H5" s="206">
        <v>33701</v>
      </c>
      <c r="I5" s="206">
        <v>33862</v>
      </c>
      <c r="J5" s="206">
        <v>33690</v>
      </c>
    </row>
    <row r="6" spans="1:10">
      <c r="A6" s="369" t="s">
        <v>165</v>
      </c>
      <c r="B6" s="206">
        <v>30455</v>
      </c>
      <c r="C6" s="206">
        <v>30218</v>
      </c>
      <c r="D6" s="206">
        <v>30266</v>
      </c>
      <c r="E6" s="206">
        <v>30133</v>
      </c>
      <c r="F6" s="206">
        <v>30303</v>
      </c>
      <c r="G6" s="206">
        <v>30350</v>
      </c>
      <c r="H6" s="206">
        <v>30401</v>
      </c>
      <c r="I6" s="206">
        <v>30291</v>
      </c>
      <c r="J6" s="206">
        <v>30178</v>
      </c>
    </row>
    <row r="7" spans="1:10">
      <c r="A7" s="369" t="s">
        <v>166</v>
      </c>
      <c r="B7" s="206">
        <v>28801</v>
      </c>
      <c r="C7" s="206">
        <v>28140</v>
      </c>
      <c r="D7" s="206">
        <v>27968</v>
      </c>
      <c r="E7" s="206"/>
      <c r="F7" s="206"/>
      <c r="G7" s="206"/>
      <c r="H7" s="206"/>
      <c r="I7" s="206"/>
      <c r="J7" s="206"/>
    </row>
    <row r="8" spans="1:10">
      <c r="B8" s="386"/>
      <c r="C8" s="386"/>
      <c r="D8" s="386"/>
      <c r="E8" s="386"/>
      <c r="F8" s="386"/>
      <c r="G8" s="386"/>
    </row>
    <row r="25" spans="1:10">
      <c r="A25" s="369"/>
      <c r="B25" s="689" t="s">
        <v>167</v>
      </c>
      <c r="C25" s="689"/>
      <c r="D25" s="689"/>
      <c r="E25" s="689"/>
      <c r="F25" s="689"/>
      <c r="G25" s="689"/>
      <c r="H25" s="689"/>
      <c r="I25" s="689"/>
      <c r="J25" s="689"/>
    </row>
    <row r="26" spans="1:10">
      <c r="A26" s="369"/>
      <c r="B26" s="368" t="s">
        <v>155</v>
      </c>
      <c r="C26" s="368" t="s">
        <v>156</v>
      </c>
      <c r="D26" s="368" t="s">
        <v>157</v>
      </c>
      <c r="E26" s="368" t="s">
        <v>158</v>
      </c>
      <c r="F26" s="368" t="s">
        <v>159</v>
      </c>
      <c r="G26" s="368" t="s">
        <v>160</v>
      </c>
      <c r="H26" s="368" t="s">
        <v>161</v>
      </c>
      <c r="I26" s="368" t="s">
        <v>162</v>
      </c>
      <c r="J26" s="368" t="s">
        <v>163</v>
      </c>
    </row>
    <row r="27" spans="1:10">
      <c r="A27" s="369" t="s">
        <v>164</v>
      </c>
      <c r="B27" s="206">
        <v>37483</v>
      </c>
      <c r="C27" s="206">
        <v>37833</v>
      </c>
      <c r="D27" s="206">
        <v>37967</v>
      </c>
      <c r="E27" s="206">
        <v>37991</v>
      </c>
      <c r="F27" s="206">
        <v>38362</v>
      </c>
      <c r="G27" s="206">
        <v>38556</v>
      </c>
      <c r="H27" s="206">
        <v>38695</v>
      </c>
      <c r="I27" s="206">
        <v>38842</v>
      </c>
      <c r="J27" s="206">
        <v>38737</v>
      </c>
    </row>
    <row r="28" spans="1:10">
      <c r="A28" s="369" t="s">
        <v>165</v>
      </c>
      <c r="B28" s="206">
        <v>38226</v>
      </c>
      <c r="C28" s="206">
        <v>39119</v>
      </c>
      <c r="D28" s="206">
        <v>39178</v>
      </c>
      <c r="E28" s="206">
        <v>39163</v>
      </c>
      <c r="F28" s="206">
        <v>39450</v>
      </c>
      <c r="G28" s="206">
        <v>39388</v>
      </c>
      <c r="H28" s="206">
        <v>39412</v>
      </c>
      <c r="I28" s="206">
        <v>39279</v>
      </c>
      <c r="J28" s="206">
        <v>39113</v>
      </c>
    </row>
    <row r="29" spans="1:10">
      <c r="A29" s="369" t="s">
        <v>166</v>
      </c>
      <c r="B29" s="206">
        <v>37780</v>
      </c>
      <c r="C29" s="206">
        <v>37720</v>
      </c>
      <c r="D29" s="206">
        <v>37656</v>
      </c>
      <c r="E29" s="206"/>
      <c r="F29" s="206"/>
      <c r="G29" s="206"/>
      <c r="H29" s="206"/>
      <c r="I29" s="206"/>
      <c r="J29" s="206"/>
    </row>
    <row r="47" spans="1:10">
      <c r="A47" s="369"/>
      <c r="B47" s="689" t="s">
        <v>168</v>
      </c>
      <c r="C47" s="689"/>
      <c r="D47" s="689"/>
      <c r="E47" s="689"/>
      <c r="F47" s="689"/>
      <c r="G47" s="689"/>
      <c r="H47" s="689"/>
      <c r="I47" s="689"/>
      <c r="J47" s="689"/>
    </row>
    <row r="48" spans="1:10">
      <c r="A48" s="369"/>
      <c r="B48" s="368" t="s">
        <v>155</v>
      </c>
      <c r="C48" s="368" t="s">
        <v>156</v>
      </c>
      <c r="D48" s="368" t="s">
        <v>157</v>
      </c>
      <c r="E48" s="368" t="s">
        <v>158</v>
      </c>
      <c r="F48" s="368" t="s">
        <v>159</v>
      </c>
      <c r="G48" s="368" t="s">
        <v>160</v>
      </c>
      <c r="H48" s="368" t="s">
        <v>161</v>
      </c>
      <c r="I48" s="368" t="s">
        <v>162</v>
      </c>
      <c r="J48" s="368" t="s">
        <v>163</v>
      </c>
    </row>
    <row r="49" spans="1:10">
      <c r="A49" s="369" t="s">
        <v>164</v>
      </c>
      <c r="B49" s="206">
        <v>14822</v>
      </c>
      <c r="C49" s="206">
        <v>16846</v>
      </c>
      <c r="D49" s="206">
        <v>16942</v>
      </c>
      <c r="E49" s="206">
        <v>16954</v>
      </c>
      <c r="F49" s="206">
        <v>17727</v>
      </c>
      <c r="G49" s="206">
        <v>17942</v>
      </c>
      <c r="H49" s="206">
        <v>18066</v>
      </c>
      <c r="I49" s="206">
        <v>18233</v>
      </c>
      <c r="J49" s="206">
        <v>18209</v>
      </c>
    </row>
    <row r="50" spans="1:10">
      <c r="A50" s="369" t="s">
        <v>165</v>
      </c>
      <c r="B50" s="206">
        <v>18246</v>
      </c>
      <c r="C50" s="206">
        <v>18908</v>
      </c>
      <c r="D50" s="206">
        <v>19026</v>
      </c>
      <c r="E50" s="206">
        <v>19051</v>
      </c>
      <c r="F50" s="206">
        <v>19379</v>
      </c>
      <c r="G50" s="206">
        <v>19486</v>
      </c>
      <c r="H50" s="206">
        <v>19552</v>
      </c>
      <c r="I50" s="206">
        <v>19495</v>
      </c>
      <c r="J50" s="206">
        <v>19399</v>
      </c>
    </row>
    <row r="51" spans="1:10">
      <c r="A51" s="369" t="s">
        <v>166</v>
      </c>
      <c r="B51" s="206">
        <v>14690</v>
      </c>
      <c r="C51" s="206">
        <v>14752</v>
      </c>
      <c r="D51" s="206">
        <v>14712</v>
      </c>
      <c r="E51" s="206"/>
      <c r="F51" s="206"/>
      <c r="G51" s="206"/>
      <c r="H51" s="206"/>
      <c r="I51" s="206"/>
      <c r="J51" s="206"/>
    </row>
    <row r="74" spans="1:9">
      <c r="A74" s="370" t="s">
        <v>169</v>
      </c>
      <c r="G74" s="370" t="s">
        <v>170</v>
      </c>
    </row>
    <row r="75" spans="1:9">
      <c r="G75" s="370"/>
    </row>
    <row r="76" spans="1:9">
      <c r="A76" s="392" t="s">
        <v>171</v>
      </c>
      <c r="B76" s="391" t="s">
        <v>172</v>
      </c>
      <c r="C76" s="391">
        <v>13275</v>
      </c>
      <c r="G76" s="370"/>
    </row>
    <row r="77" spans="1:9">
      <c r="A77" s="392">
        <v>1</v>
      </c>
      <c r="B77" s="391" t="s">
        <v>173</v>
      </c>
      <c r="C77" s="391">
        <v>2835</v>
      </c>
      <c r="G77" s="392">
        <v>1</v>
      </c>
      <c r="H77" s="391" t="s">
        <v>174</v>
      </c>
      <c r="I77" s="391">
        <v>18256</v>
      </c>
    </row>
    <row r="78" spans="1:9">
      <c r="A78" s="392">
        <v>2</v>
      </c>
      <c r="B78" s="391" t="s">
        <v>175</v>
      </c>
      <c r="C78" s="391">
        <v>2466</v>
      </c>
      <c r="G78" s="392">
        <v>2</v>
      </c>
      <c r="H78" s="391" t="s">
        <v>176</v>
      </c>
      <c r="I78" s="391">
        <v>5555</v>
      </c>
    </row>
    <row r="79" spans="1:9">
      <c r="A79" s="392">
        <v>3</v>
      </c>
      <c r="B79" s="391" t="s">
        <v>177</v>
      </c>
      <c r="C79" s="391">
        <v>1206</v>
      </c>
      <c r="G79" s="392">
        <v>3</v>
      </c>
      <c r="H79" s="391" t="s">
        <v>178</v>
      </c>
      <c r="I79" s="391">
        <v>1475</v>
      </c>
    </row>
    <row r="80" spans="1:9">
      <c r="A80" s="392">
        <v>4</v>
      </c>
      <c r="B80" s="391" t="s">
        <v>179</v>
      </c>
      <c r="C80" s="391">
        <v>1200</v>
      </c>
      <c r="G80" s="392">
        <v>4</v>
      </c>
      <c r="H80" s="391" t="s">
        <v>180</v>
      </c>
      <c r="I80" s="391">
        <v>389</v>
      </c>
    </row>
    <row r="81" spans="1:10">
      <c r="A81" s="392">
        <v>5</v>
      </c>
      <c r="B81" s="391" t="s">
        <v>181</v>
      </c>
      <c r="C81" s="391">
        <v>1154</v>
      </c>
      <c r="G81" s="392">
        <v>5</v>
      </c>
      <c r="H81" s="391" t="s">
        <v>182</v>
      </c>
      <c r="I81" s="391">
        <v>364</v>
      </c>
    </row>
    <row r="82" spans="1:10">
      <c r="A82" s="392">
        <v>6</v>
      </c>
      <c r="B82" s="391" t="s">
        <v>183</v>
      </c>
      <c r="C82" s="391">
        <v>819</v>
      </c>
      <c r="G82" s="392">
        <v>6</v>
      </c>
      <c r="H82" s="391" t="s">
        <v>184</v>
      </c>
      <c r="I82" s="391">
        <v>218</v>
      </c>
    </row>
    <row r="83" spans="1:10">
      <c r="A83" s="392">
        <v>7</v>
      </c>
      <c r="B83" s="391" t="s">
        <v>185</v>
      </c>
      <c r="C83" s="391">
        <v>690</v>
      </c>
      <c r="G83" s="392">
        <v>7</v>
      </c>
      <c r="H83" s="391" t="s">
        <v>186</v>
      </c>
      <c r="I83" s="391">
        <v>205</v>
      </c>
    </row>
    <row r="84" spans="1:10">
      <c r="A84" s="392">
        <v>8</v>
      </c>
      <c r="B84" s="391" t="s">
        <v>187</v>
      </c>
      <c r="C84" s="391">
        <v>533</v>
      </c>
      <c r="G84" s="392">
        <v>8</v>
      </c>
      <c r="H84" s="391" t="s">
        <v>188</v>
      </c>
      <c r="I84" s="391">
        <v>200</v>
      </c>
    </row>
    <row r="85" spans="1:10">
      <c r="A85" s="392">
        <v>9</v>
      </c>
      <c r="B85" s="391" t="s">
        <v>189</v>
      </c>
      <c r="C85" s="391">
        <v>483</v>
      </c>
      <c r="G85" s="392">
        <v>9</v>
      </c>
      <c r="H85" s="391" t="s">
        <v>190</v>
      </c>
      <c r="I85" s="391">
        <v>192</v>
      </c>
    </row>
    <row r="86" spans="1:10">
      <c r="A86" s="392">
        <v>10</v>
      </c>
      <c r="B86" s="391" t="s">
        <v>191</v>
      </c>
      <c r="C86" s="391">
        <v>393</v>
      </c>
      <c r="G86" s="392">
        <v>10</v>
      </c>
      <c r="H86" s="391" t="s">
        <v>192</v>
      </c>
      <c r="I86" s="391">
        <v>151</v>
      </c>
    </row>
    <row r="87" spans="1:10">
      <c r="A87" s="392">
        <v>11</v>
      </c>
      <c r="B87" s="391" t="s">
        <v>193</v>
      </c>
      <c r="C87" s="391">
        <v>306</v>
      </c>
      <c r="G87" s="392">
        <v>11</v>
      </c>
      <c r="H87" s="391" t="s">
        <v>194</v>
      </c>
      <c r="I87" s="391">
        <v>121</v>
      </c>
    </row>
    <row r="88" spans="1:10">
      <c r="A88" s="392">
        <v>12</v>
      </c>
      <c r="B88" s="391" t="s">
        <v>195</v>
      </c>
      <c r="C88" s="391">
        <v>236</v>
      </c>
      <c r="G88" s="392">
        <v>12</v>
      </c>
      <c r="H88" s="391" t="s">
        <v>196</v>
      </c>
      <c r="I88" s="391">
        <v>109</v>
      </c>
    </row>
    <row r="89" spans="1:10">
      <c r="A89" s="392">
        <v>13</v>
      </c>
      <c r="B89" s="391" t="s">
        <v>197</v>
      </c>
      <c r="C89" s="391">
        <v>228</v>
      </c>
      <c r="G89" s="392">
        <v>13</v>
      </c>
      <c r="H89" s="391" t="s">
        <v>198</v>
      </c>
      <c r="I89" s="391">
        <v>56</v>
      </c>
    </row>
    <row r="90" spans="1:10">
      <c r="A90" s="392">
        <v>14</v>
      </c>
      <c r="B90" s="391" t="s">
        <v>199</v>
      </c>
      <c r="C90" s="391">
        <v>217</v>
      </c>
      <c r="G90" s="392">
        <v>14</v>
      </c>
      <c r="H90" s="391" t="s">
        <v>200</v>
      </c>
      <c r="I90" s="391">
        <v>39</v>
      </c>
    </row>
    <row r="91" spans="1:10">
      <c r="A91" s="392">
        <v>15</v>
      </c>
      <c r="B91" s="391" t="s">
        <v>201</v>
      </c>
      <c r="C91" s="391">
        <v>189</v>
      </c>
      <c r="G91" s="392">
        <v>15</v>
      </c>
      <c r="H91" s="391" t="s">
        <v>202</v>
      </c>
      <c r="I91" s="391">
        <v>37</v>
      </c>
    </row>
    <row r="92" spans="1:10">
      <c r="A92" s="392">
        <v>16</v>
      </c>
      <c r="B92" s="391" t="s">
        <v>203</v>
      </c>
      <c r="C92" s="391">
        <v>133</v>
      </c>
      <c r="G92" s="392">
        <v>16</v>
      </c>
      <c r="H92" s="391" t="s">
        <v>204</v>
      </c>
      <c r="I92" s="391">
        <v>36</v>
      </c>
    </row>
    <row r="93" spans="1:10">
      <c r="A93" s="392">
        <v>17</v>
      </c>
      <c r="B93" s="391" t="s">
        <v>205</v>
      </c>
      <c r="C93" s="391">
        <v>133</v>
      </c>
      <c r="G93" s="392">
        <v>17</v>
      </c>
      <c r="H93" s="391" t="s">
        <v>206</v>
      </c>
      <c r="I93" s="391">
        <v>35</v>
      </c>
    </row>
    <row r="94" spans="1:10">
      <c r="A94" s="392">
        <v>18</v>
      </c>
      <c r="B94" s="391" t="s">
        <v>207</v>
      </c>
      <c r="C94" s="391">
        <v>125</v>
      </c>
      <c r="G94" s="392">
        <v>18</v>
      </c>
      <c r="H94" s="391" t="s">
        <v>208</v>
      </c>
      <c r="I94" s="391">
        <v>34</v>
      </c>
    </row>
    <row r="95" spans="1:10">
      <c r="A95" s="392">
        <v>19</v>
      </c>
      <c r="B95" s="391" t="s">
        <v>209</v>
      </c>
      <c r="C95" s="391">
        <v>113</v>
      </c>
      <c r="G95" s="392">
        <v>19</v>
      </c>
      <c r="H95" s="391" t="s">
        <v>210</v>
      </c>
      <c r="I95" s="391">
        <v>33</v>
      </c>
    </row>
    <row r="96" spans="1:10" ht="13.9" thickBot="1">
      <c r="A96" s="392">
        <v>20</v>
      </c>
      <c r="B96" s="391" t="s">
        <v>211</v>
      </c>
      <c r="C96" s="391">
        <v>87</v>
      </c>
      <c r="D96" s="287">
        <f>'ELL Country'!O138</f>
        <v>27968</v>
      </c>
      <c r="G96" s="392">
        <v>20</v>
      </c>
      <c r="H96" s="391" t="s">
        <v>212</v>
      </c>
      <c r="I96" s="391">
        <v>32</v>
      </c>
      <c r="J96" s="530">
        <f>'ELL Language'!O110</f>
        <v>27968</v>
      </c>
    </row>
    <row r="97" spans="1:12">
      <c r="A97" s="392" t="s">
        <v>213</v>
      </c>
      <c r="B97" s="391"/>
      <c r="C97" s="206">
        <v>1147</v>
      </c>
      <c r="D97" s="386">
        <f>SUM(C76:C96)</f>
        <v>26821</v>
      </c>
      <c r="E97" s="386">
        <f>Summary!D74</f>
        <v>1147</v>
      </c>
      <c r="F97" s="523">
        <f>C97-E97</f>
        <v>0</v>
      </c>
      <c r="G97" s="392" t="s">
        <v>213</v>
      </c>
      <c r="H97" s="391"/>
      <c r="I97" s="206">
        <v>431</v>
      </c>
      <c r="J97" s="386">
        <f>SUM(I77:I96)</f>
        <v>27537</v>
      </c>
      <c r="K97" s="386">
        <f>Summary!I73</f>
        <v>431</v>
      </c>
      <c r="L97" s="523">
        <f>K97-I97</f>
        <v>0</v>
      </c>
    </row>
    <row r="101" spans="1:12">
      <c r="A101" s="370" t="s">
        <v>214</v>
      </c>
      <c r="G101" s="370" t="s">
        <v>215</v>
      </c>
    </row>
    <row r="102" spans="1:12">
      <c r="G102" s="370"/>
    </row>
    <row r="103" spans="1:12">
      <c r="A103" s="393">
        <v>1</v>
      </c>
      <c r="B103" s="391" t="s">
        <v>173</v>
      </c>
      <c r="C103" s="391">
        <v>6059</v>
      </c>
      <c r="G103" s="393">
        <v>1</v>
      </c>
      <c r="H103" s="521" t="s">
        <v>174</v>
      </c>
      <c r="I103" s="522">
        <v>18221</v>
      </c>
    </row>
    <row r="104" spans="1:12">
      <c r="A104" s="393">
        <v>2</v>
      </c>
      <c r="B104" s="391" t="s">
        <v>175</v>
      </c>
      <c r="C104" s="391">
        <v>5114</v>
      </c>
      <c r="G104" s="393">
        <v>2</v>
      </c>
      <c r="H104" s="521" t="s">
        <v>216</v>
      </c>
      <c r="I104" s="522">
        <v>9267</v>
      </c>
    </row>
    <row r="105" spans="1:12">
      <c r="A105" s="393">
        <v>3</v>
      </c>
      <c r="B105" s="391" t="s">
        <v>217</v>
      </c>
      <c r="C105" s="391">
        <v>3422</v>
      </c>
      <c r="G105" s="393">
        <v>3</v>
      </c>
      <c r="H105" s="521" t="s">
        <v>176</v>
      </c>
      <c r="I105" s="522">
        <v>4754</v>
      </c>
    </row>
    <row r="106" spans="1:12">
      <c r="A106" s="393">
        <v>4</v>
      </c>
      <c r="B106" s="391" t="s">
        <v>179</v>
      </c>
      <c r="C106" s="391">
        <v>2628</v>
      </c>
      <c r="G106" s="393">
        <v>4</v>
      </c>
      <c r="H106" s="521" t="s">
        <v>178</v>
      </c>
      <c r="I106" s="522">
        <v>2049</v>
      </c>
    </row>
    <row r="107" spans="1:12">
      <c r="A107" s="393">
        <v>5</v>
      </c>
      <c r="B107" s="391" t="s">
        <v>181</v>
      </c>
      <c r="C107" s="391">
        <v>2264</v>
      </c>
      <c r="G107" s="393">
        <v>5</v>
      </c>
      <c r="H107" s="521" t="s">
        <v>180</v>
      </c>
      <c r="I107" s="522">
        <v>495</v>
      </c>
    </row>
    <row r="108" spans="1:12">
      <c r="A108" s="393">
        <v>6</v>
      </c>
      <c r="B108" s="391" t="s">
        <v>177</v>
      </c>
      <c r="C108" s="391">
        <v>1739</v>
      </c>
      <c r="G108" s="393">
        <v>6</v>
      </c>
      <c r="H108" s="521" t="s">
        <v>182</v>
      </c>
      <c r="I108" s="522">
        <v>346</v>
      </c>
    </row>
    <row r="109" spans="1:12">
      <c r="A109" s="393">
        <v>7</v>
      </c>
      <c r="B109" s="391" t="s">
        <v>189</v>
      </c>
      <c r="C109" s="391">
        <v>1691</v>
      </c>
      <c r="G109" s="393">
        <v>7</v>
      </c>
      <c r="H109" s="521" t="s">
        <v>184</v>
      </c>
      <c r="I109" s="522">
        <v>228</v>
      </c>
    </row>
    <row r="110" spans="1:12">
      <c r="A110" s="393">
        <v>8</v>
      </c>
      <c r="B110" s="391" t="s">
        <v>185</v>
      </c>
      <c r="C110" s="391">
        <v>1357</v>
      </c>
      <c r="G110" s="393">
        <v>8</v>
      </c>
      <c r="H110" s="521" t="s">
        <v>192</v>
      </c>
      <c r="I110" s="522">
        <v>223</v>
      </c>
    </row>
    <row r="111" spans="1:12">
      <c r="A111" s="393">
        <v>9</v>
      </c>
      <c r="B111" s="391" t="s">
        <v>191</v>
      </c>
      <c r="C111" s="391">
        <v>1040</v>
      </c>
      <c r="G111" s="393">
        <v>9</v>
      </c>
      <c r="H111" s="521" t="s">
        <v>188</v>
      </c>
      <c r="I111" s="522">
        <v>203</v>
      </c>
    </row>
    <row r="112" spans="1:12">
      <c r="A112" s="393">
        <v>10</v>
      </c>
      <c r="B112" s="391" t="s">
        <v>183</v>
      </c>
      <c r="C112" s="391">
        <v>1034</v>
      </c>
      <c r="G112" s="393">
        <v>10</v>
      </c>
      <c r="H112" s="521" t="s">
        <v>190</v>
      </c>
      <c r="I112" s="522">
        <v>165</v>
      </c>
    </row>
    <row r="113" spans="1:12">
      <c r="A113" s="393">
        <v>11</v>
      </c>
      <c r="B113" s="391" t="s">
        <v>193</v>
      </c>
      <c r="C113" s="391">
        <v>821</v>
      </c>
      <c r="G113" s="393">
        <v>11</v>
      </c>
      <c r="H113" s="521" t="s">
        <v>196</v>
      </c>
      <c r="I113" s="522">
        <v>152</v>
      </c>
    </row>
    <row r="114" spans="1:12">
      <c r="A114" s="393">
        <v>12</v>
      </c>
      <c r="B114" s="391" t="s">
        <v>187</v>
      </c>
      <c r="C114" s="391">
        <v>760</v>
      </c>
      <c r="G114" s="393">
        <v>12</v>
      </c>
      <c r="H114" s="521" t="s">
        <v>194</v>
      </c>
      <c r="I114" s="522">
        <v>144</v>
      </c>
    </row>
    <row r="115" spans="1:12">
      <c r="A115" s="393">
        <v>13</v>
      </c>
      <c r="B115" s="391" t="s">
        <v>211</v>
      </c>
      <c r="C115" s="391">
        <v>750</v>
      </c>
      <c r="G115" s="393">
        <v>13</v>
      </c>
      <c r="H115" s="521" t="s">
        <v>202</v>
      </c>
      <c r="I115" s="522">
        <v>101</v>
      </c>
    </row>
    <row r="116" spans="1:12">
      <c r="A116" s="393">
        <v>14</v>
      </c>
      <c r="B116" s="391" t="s">
        <v>197</v>
      </c>
      <c r="C116" s="391">
        <v>593</v>
      </c>
      <c r="G116" s="393">
        <v>14</v>
      </c>
      <c r="H116" s="521" t="s">
        <v>198</v>
      </c>
      <c r="I116" s="522">
        <v>99</v>
      </c>
    </row>
    <row r="117" spans="1:12">
      <c r="A117" s="393">
        <v>15</v>
      </c>
      <c r="B117" s="391" t="s">
        <v>218</v>
      </c>
      <c r="C117" s="391">
        <v>561</v>
      </c>
      <c r="G117" s="393">
        <v>15</v>
      </c>
      <c r="H117" s="521" t="s">
        <v>200</v>
      </c>
      <c r="I117" s="522">
        <v>94</v>
      </c>
    </row>
    <row r="118" spans="1:12">
      <c r="A118" s="393">
        <v>16</v>
      </c>
      <c r="B118" s="391" t="s">
        <v>199</v>
      </c>
      <c r="C118" s="391">
        <v>559</v>
      </c>
      <c r="G118" s="393">
        <v>16</v>
      </c>
      <c r="H118" s="521" t="s">
        <v>206</v>
      </c>
      <c r="I118" s="522">
        <v>94</v>
      </c>
    </row>
    <row r="119" spans="1:12">
      <c r="A119" s="393">
        <v>17</v>
      </c>
      <c r="B119" s="391" t="s">
        <v>195</v>
      </c>
      <c r="C119" s="391">
        <v>494</v>
      </c>
      <c r="G119" s="393">
        <v>17</v>
      </c>
      <c r="H119" s="521" t="s">
        <v>210</v>
      </c>
      <c r="I119" s="522">
        <v>91</v>
      </c>
    </row>
    <row r="120" spans="1:12">
      <c r="A120" s="393">
        <v>18</v>
      </c>
      <c r="B120" s="391" t="s">
        <v>219</v>
      </c>
      <c r="C120" s="391">
        <v>456</v>
      </c>
      <c r="G120" s="393">
        <v>18</v>
      </c>
      <c r="H120" s="521" t="s">
        <v>220</v>
      </c>
      <c r="I120" s="522">
        <v>80</v>
      </c>
    </row>
    <row r="121" spans="1:12">
      <c r="A121" s="393">
        <v>19</v>
      </c>
      <c r="B121" s="391" t="s">
        <v>201</v>
      </c>
      <c r="C121" s="391">
        <v>396</v>
      </c>
      <c r="G121" s="393">
        <v>19</v>
      </c>
      <c r="H121" s="521" t="s">
        <v>204</v>
      </c>
      <c r="I121" s="522">
        <v>57</v>
      </c>
    </row>
    <row r="122" spans="1:12">
      <c r="A122" s="393">
        <v>20</v>
      </c>
      <c r="B122" s="391" t="s">
        <v>205</v>
      </c>
      <c r="C122" s="391">
        <v>390</v>
      </c>
      <c r="D122" s="386">
        <f>'Foreign Born Country'!P176</f>
        <v>37656</v>
      </c>
      <c r="G122" s="393">
        <v>20</v>
      </c>
      <c r="H122" s="521" t="s">
        <v>221</v>
      </c>
      <c r="I122" s="522">
        <v>53</v>
      </c>
      <c r="J122" s="386">
        <f>'Foreign Born Language'!P117</f>
        <v>37656</v>
      </c>
    </row>
    <row r="123" spans="1:12">
      <c r="A123" s="393" t="s">
        <v>213</v>
      </c>
      <c r="B123" s="391"/>
      <c r="C123" s="206">
        <v>5528</v>
      </c>
      <c r="D123" s="386">
        <f>SUM(C103:C122)</f>
        <v>32128</v>
      </c>
      <c r="E123" s="386">
        <f>Summary!N130</f>
        <v>5528</v>
      </c>
      <c r="F123" s="523">
        <f>E123-C123</f>
        <v>0</v>
      </c>
      <c r="G123" s="393" t="s">
        <v>213</v>
      </c>
      <c r="H123" s="391"/>
      <c r="I123" s="206">
        <v>740</v>
      </c>
      <c r="J123" s="386">
        <f>SUM(I103:I122)</f>
        <v>36916</v>
      </c>
      <c r="K123" s="386">
        <f>Summary!N141</f>
        <v>740</v>
      </c>
      <c r="L123" s="523">
        <f>I123-K123</f>
        <v>0</v>
      </c>
    </row>
    <row r="127" spans="1:12">
      <c r="A127" s="370" t="s">
        <v>222</v>
      </c>
      <c r="G127" s="370" t="s">
        <v>223</v>
      </c>
    </row>
    <row r="128" spans="1:12">
      <c r="G128" s="370"/>
    </row>
    <row r="129" spans="1:9">
      <c r="A129" s="394">
        <v>1</v>
      </c>
      <c r="B129" s="391" t="s">
        <v>173</v>
      </c>
      <c r="C129" s="391">
        <v>280</v>
      </c>
      <c r="G129" s="394">
        <v>1</v>
      </c>
      <c r="H129" s="391" t="s">
        <v>174</v>
      </c>
      <c r="I129" s="391">
        <v>955</v>
      </c>
    </row>
    <row r="130" spans="1:9">
      <c r="A130" s="394">
        <v>2</v>
      </c>
      <c r="B130" s="391" t="s">
        <v>175</v>
      </c>
      <c r="C130" s="391">
        <v>224</v>
      </c>
      <c r="G130" s="394">
        <v>2</v>
      </c>
      <c r="H130" s="391" t="s">
        <v>216</v>
      </c>
      <c r="I130" s="391">
        <v>532</v>
      </c>
    </row>
    <row r="131" spans="1:9">
      <c r="A131" s="394">
        <v>3</v>
      </c>
      <c r="B131" s="391" t="s">
        <v>181</v>
      </c>
      <c r="C131" s="391">
        <v>180</v>
      </c>
      <c r="G131" s="394">
        <v>3</v>
      </c>
      <c r="H131" s="391" t="s">
        <v>176</v>
      </c>
      <c r="I131" s="391">
        <v>215</v>
      </c>
    </row>
    <row r="132" spans="1:9">
      <c r="A132" s="394">
        <v>4</v>
      </c>
      <c r="B132" s="391" t="s">
        <v>217</v>
      </c>
      <c r="C132" s="391">
        <v>178</v>
      </c>
      <c r="G132" s="394">
        <v>4</v>
      </c>
      <c r="H132" s="391" t="s">
        <v>178</v>
      </c>
      <c r="I132" s="391">
        <v>130</v>
      </c>
    </row>
    <row r="133" spans="1:9">
      <c r="A133" s="394">
        <v>5</v>
      </c>
      <c r="B133" s="391" t="s">
        <v>179</v>
      </c>
      <c r="C133" s="391">
        <v>147</v>
      </c>
      <c r="G133" s="394">
        <v>5</v>
      </c>
      <c r="H133" s="391" t="s">
        <v>180</v>
      </c>
      <c r="I133" s="391">
        <v>51</v>
      </c>
    </row>
    <row r="134" spans="1:9">
      <c r="A134" s="394">
        <v>6</v>
      </c>
      <c r="B134" s="391" t="s">
        <v>177</v>
      </c>
      <c r="C134" s="391">
        <v>126</v>
      </c>
      <c r="G134" s="394">
        <v>6</v>
      </c>
      <c r="H134" s="391" t="s">
        <v>182</v>
      </c>
      <c r="I134" s="391">
        <v>20</v>
      </c>
    </row>
    <row r="135" spans="1:9">
      <c r="A135" s="394">
        <v>7</v>
      </c>
      <c r="B135" s="391" t="s">
        <v>185</v>
      </c>
      <c r="C135" s="391">
        <v>95</v>
      </c>
      <c r="G135" s="394">
        <v>7</v>
      </c>
      <c r="H135" s="391" t="s">
        <v>188</v>
      </c>
      <c r="I135" s="391">
        <v>16</v>
      </c>
    </row>
    <row r="136" spans="1:9">
      <c r="A136" s="394">
        <v>8</v>
      </c>
      <c r="B136" s="391" t="s">
        <v>193</v>
      </c>
      <c r="C136" s="391">
        <v>54</v>
      </c>
      <c r="G136" s="394">
        <v>8</v>
      </c>
      <c r="H136" s="391" t="s">
        <v>184</v>
      </c>
      <c r="I136" s="391">
        <v>13</v>
      </c>
    </row>
    <row r="137" spans="1:9">
      <c r="A137" s="394">
        <v>9</v>
      </c>
      <c r="B137" s="391" t="s">
        <v>183</v>
      </c>
      <c r="C137" s="391">
        <v>47</v>
      </c>
      <c r="G137" s="394">
        <v>9</v>
      </c>
      <c r="H137" s="391" t="s">
        <v>190</v>
      </c>
      <c r="I137" s="391">
        <v>10</v>
      </c>
    </row>
    <row r="138" spans="1:9">
      <c r="A138" s="394">
        <v>10</v>
      </c>
      <c r="B138" s="391" t="s">
        <v>195</v>
      </c>
      <c r="C138" s="391">
        <v>45</v>
      </c>
      <c r="G138" s="394">
        <v>10</v>
      </c>
      <c r="H138" s="391" t="s">
        <v>192</v>
      </c>
      <c r="I138" s="391">
        <v>9</v>
      </c>
    </row>
    <row r="139" spans="1:9">
      <c r="A139" s="394">
        <v>11</v>
      </c>
      <c r="B139" s="391" t="s">
        <v>199</v>
      </c>
      <c r="C139" s="391">
        <v>40</v>
      </c>
      <c r="G139" s="394">
        <v>11</v>
      </c>
      <c r="H139" s="391" t="s">
        <v>202</v>
      </c>
      <c r="I139" s="391">
        <v>9</v>
      </c>
    </row>
    <row r="140" spans="1:9">
      <c r="A140" s="394">
        <v>12</v>
      </c>
      <c r="B140" s="391" t="s">
        <v>218</v>
      </c>
      <c r="C140" s="391">
        <v>39</v>
      </c>
      <c r="G140" s="394">
        <v>12</v>
      </c>
      <c r="H140" s="391" t="s">
        <v>198</v>
      </c>
      <c r="I140" s="391">
        <v>7</v>
      </c>
    </row>
    <row r="141" spans="1:9">
      <c r="A141" s="394">
        <v>13</v>
      </c>
      <c r="B141" s="391" t="s">
        <v>211</v>
      </c>
      <c r="C141" s="391">
        <v>38</v>
      </c>
      <c r="G141" s="394">
        <v>13</v>
      </c>
      <c r="H141" s="391" t="s">
        <v>221</v>
      </c>
      <c r="I141" s="391">
        <v>7</v>
      </c>
    </row>
    <row r="142" spans="1:9">
      <c r="A142" s="394">
        <v>14</v>
      </c>
      <c r="B142" s="391" t="s">
        <v>191</v>
      </c>
      <c r="C142" s="391">
        <v>36</v>
      </c>
      <c r="G142" s="394">
        <v>14</v>
      </c>
      <c r="H142" s="391" t="s">
        <v>220</v>
      </c>
      <c r="I142" s="391">
        <v>7</v>
      </c>
    </row>
    <row r="143" spans="1:9">
      <c r="A143" s="394">
        <v>15</v>
      </c>
      <c r="B143" s="391" t="s">
        <v>187</v>
      </c>
      <c r="C143" s="391">
        <v>36</v>
      </c>
      <c r="G143" s="394">
        <v>15</v>
      </c>
      <c r="H143" s="391" t="s">
        <v>224</v>
      </c>
      <c r="I143" s="391">
        <v>6</v>
      </c>
    </row>
    <row r="144" spans="1:9">
      <c r="A144" s="394">
        <v>16</v>
      </c>
      <c r="B144" s="391" t="s">
        <v>207</v>
      </c>
      <c r="C144" s="391">
        <v>33</v>
      </c>
      <c r="G144" s="394">
        <v>16</v>
      </c>
      <c r="H144" s="391" t="s">
        <v>208</v>
      </c>
      <c r="I144" s="391">
        <v>6</v>
      </c>
    </row>
    <row r="145" spans="1:12">
      <c r="A145" s="394">
        <v>17</v>
      </c>
      <c r="B145" s="391" t="s">
        <v>219</v>
      </c>
      <c r="C145" s="391">
        <v>30</v>
      </c>
      <c r="G145" s="394">
        <v>17</v>
      </c>
      <c r="H145" s="391" t="s">
        <v>196</v>
      </c>
      <c r="I145" s="391">
        <v>6</v>
      </c>
    </row>
    <row r="146" spans="1:12">
      <c r="A146" s="394">
        <v>18</v>
      </c>
      <c r="B146" s="391" t="s">
        <v>205</v>
      </c>
      <c r="C146" s="391">
        <v>28</v>
      </c>
      <c r="G146" s="394">
        <v>18</v>
      </c>
      <c r="H146" s="391" t="s">
        <v>210</v>
      </c>
      <c r="I146" s="391">
        <v>5</v>
      </c>
    </row>
    <row r="147" spans="1:12">
      <c r="A147" s="394">
        <v>19</v>
      </c>
      <c r="B147" s="391" t="s">
        <v>197</v>
      </c>
      <c r="C147" s="391">
        <v>27</v>
      </c>
      <c r="G147" s="394">
        <v>19</v>
      </c>
      <c r="H147" s="391" t="s">
        <v>225</v>
      </c>
      <c r="I147" s="391">
        <v>5</v>
      </c>
    </row>
    <row r="148" spans="1:12">
      <c r="A148" s="394">
        <v>20</v>
      </c>
      <c r="B148" s="391" t="s">
        <v>201</v>
      </c>
      <c r="C148" s="391">
        <v>23</v>
      </c>
      <c r="D148" s="386">
        <f>'RI Current Year Country'!O103</f>
        <v>2046</v>
      </c>
      <c r="G148" s="394">
        <v>20</v>
      </c>
      <c r="H148" s="391" t="s">
        <v>194</v>
      </c>
      <c r="I148" s="391">
        <v>4</v>
      </c>
      <c r="J148" s="386">
        <f>D148</f>
        <v>2046</v>
      </c>
    </row>
    <row r="149" spans="1:12">
      <c r="A149" s="394" t="s">
        <v>213</v>
      </c>
      <c r="B149" s="391"/>
      <c r="C149" s="206">
        <v>340</v>
      </c>
      <c r="D149" s="386">
        <f>SUM(C129:C148)</f>
        <v>1706</v>
      </c>
      <c r="E149" s="386">
        <f>Summary!N169</f>
        <v>340</v>
      </c>
      <c r="F149" s="523">
        <f>C149-E149</f>
        <v>0</v>
      </c>
      <c r="G149" s="394" t="s">
        <v>213</v>
      </c>
      <c r="H149" s="391"/>
      <c r="I149" s="206">
        <v>33</v>
      </c>
      <c r="J149" s="386">
        <f>SUM(I129:I148)</f>
        <v>2013</v>
      </c>
      <c r="K149" s="386">
        <f>Summary!N180</f>
        <v>33</v>
      </c>
      <c r="L149" s="523">
        <f>I149-K149</f>
        <v>0</v>
      </c>
    </row>
    <row r="153" spans="1:12">
      <c r="A153" s="370" t="s">
        <v>226</v>
      </c>
      <c r="G153" s="370" t="s">
        <v>227</v>
      </c>
    </row>
    <row r="154" spans="1:12">
      <c r="G154" s="370"/>
    </row>
    <row r="155" spans="1:12">
      <c r="A155" s="395">
        <v>1</v>
      </c>
      <c r="B155" s="391" t="s">
        <v>173</v>
      </c>
      <c r="C155" s="391">
        <v>2589</v>
      </c>
      <c r="G155" s="395">
        <v>1</v>
      </c>
      <c r="H155" s="391" t="s">
        <v>174</v>
      </c>
      <c r="I155" s="391">
        <v>7607</v>
      </c>
    </row>
    <row r="156" spans="1:12">
      <c r="A156" s="395">
        <v>2</v>
      </c>
      <c r="B156" s="391" t="s">
        <v>175</v>
      </c>
      <c r="C156" s="391">
        <v>1696</v>
      </c>
      <c r="G156" s="395">
        <v>2</v>
      </c>
      <c r="H156" s="391" t="s">
        <v>216</v>
      </c>
      <c r="I156" s="391">
        <v>3002</v>
      </c>
    </row>
    <row r="157" spans="1:12">
      <c r="A157" s="395">
        <v>3</v>
      </c>
      <c r="B157" s="391" t="s">
        <v>217</v>
      </c>
      <c r="C157" s="391">
        <v>1294</v>
      </c>
      <c r="G157" s="395">
        <v>3</v>
      </c>
      <c r="H157" s="391" t="s">
        <v>176</v>
      </c>
      <c r="I157" s="391">
        <v>1612</v>
      </c>
    </row>
    <row r="158" spans="1:12">
      <c r="A158" s="395">
        <v>4</v>
      </c>
      <c r="B158" s="391" t="s">
        <v>181</v>
      </c>
      <c r="C158" s="391">
        <v>1228</v>
      </c>
      <c r="G158" s="395">
        <v>4</v>
      </c>
      <c r="H158" s="391" t="s">
        <v>178</v>
      </c>
      <c r="I158" s="391">
        <v>1122</v>
      </c>
    </row>
    <row r="159" spans="1:12">
      <c r="A159" s="395">
        <v>5</v>
      </c>
      <c r="B159" s="391" t="s">
        <v>179</v>
      </c>
      <c r="C159" s="391">
        <v>1103</v>
      </c>
      <c r="G159" s="395">
        <v>5</v>
      </c>
      <c r="H159" s="391" t="s">
        <v>180</v>
      </c>
      <c r="I159" s="391">
        <v>252</v>
      </c>
    </row>
    <row r="160" spans="1:12">
      <c r="A160" s="395">
        <v>6</v>
      </c>
      <c r="B160" s="391" t="s">
        <v>177</v>
      </c>
      <c r="C160" s="391">
        <v>948</v>
      </c>
      <c r="G160" s="395">
        <v>6</v>
      </c>
      <c r="H160" s="391" t="s">
        <v>182</v>
      </c>
      <c r="I160" s="391">
        <v>165</v>
      </c>
    </row>
    <row r="161" spans="1:12">
      <c r="A161" s="395">
        <v>7</v>
      </c>
      <c r="B161" s="391" t="s">
        <v>183</v>
      </c>
      <c r="C161" s="391">
        <v>653</v>
      </c>
      <c r="G161" s="395">
        <v>7</v>
      </c>
      <c r="H161" s="391" t="s">
        <v>192</v>
      </c>
      <c r="I161" s="391">
        <v>92</v>
      </c>
    </row>
    <row r="162" spans="1:12">
      <c r="A162" s="395">
        <v>8</v>
      </c>
      <c r="B162" s="391" t="s">
        <v>185</v>
      </c>
      <c r="C162" s="391">
        <v>559</v>
      </c>
      <c r="G162" s="395">
        <v>8</v>
      </c>
      <c r="H162" s="391" t="s">
        <v>184</v>
      </c>
      <c r="I162" s="391">
        <v>81</v>
      </c>
    </row>
    <row r="163" spans="1:12">
      <c r="A163" s="395">
        <v>9</v>
      </c>
      <c r="B163" s="391" t="s">
        <v>187</v>
      </c>
      <c r="C163" s="391">
        <v>387</v>
      </c>
      <c r="G163" s="395">
        <v>9</v>
      </c>
      <c r="H163" s="391" t="s">
        <v>188</v>
      </c>
      <c r="I163" s="391">
        <v>80</v>
      </c>
    </row>
    <row r="164" spans="1:12">
      <c r="A164" s="395">
        <v>10</v>
      </c>
      <c r="B164" s="391" t="s">
        <v>211</v>
      </c>
      <c r="C164" s="391">
        <v>304</v>
      </c>
      <c r="G164" s="395">
        <v>10</v>
      </c>
      <c r="H164" s="391" t="s">
        <v>190</v>
      </c>
      <c r="I164" s="391">
        <v>70</v>
      </c>
    </row>
    <row r="165" spans="1:12">
      <c r="A165" s="395">
        <v>11</v>
      </c>
      <c r="B165" s="391" t="s">
        <v>193</v>
      </c>
      <c r="C165" s="391">
        <v>279</v>
      </c>
      <c r="G165" s="395">
        <v>11</v>
      </c>
      <c r="H165" s="391" t="s">
        <v>194</v>
      </c>
      <c r="I165" s="391">
        <v>50</v>
      </c>
    </row>
    <row r="166" spans="1:12">
      <c r="A166" s="395">
        <v>12</v>
      </c>
      <c r="B166" s="391" t="s">
        <v>191</v>
      </c>
      <c r="C166" s="391">
        <v>264</v>
      </c>
      <c r="G166" s="395">
        <v>12</v>
      </c>
      <c r="H166" s="391" t="s">
        <v>202</v>
      </c>
      <c r="I166" s="391">
        <v>44</v>
      </c>
    </row>
    <row r="167" spans="1:12">
      <c r="A167" s="395">
        <v>13</v>
      </c>
      <c r="B167" s="391" t="s">
        <v>199</v>
      </c>
      <c r="C167" s="391">
        <v>232</v>
      </c>
      <c r="G167" s="395">
        <v>13</v>
      </c>
      <c r="H167" s="391" t="s">
        <v>198</v>
      </c>
      <c r="I167" s="391">
        <v>44</v>
      </c>
    </row>
    <row r="168" spans="1:12">
      <c r="A168" s="395">
        <v>14</v>
      </c>
      <c r="B168" s="391" t="s">
        <v>197</v>
      </c>
      <c r="C168" s="391">
        <v>221</v>
      </c>
      <c r="G168" s="395">
        <v>14</v>
      </c>
      <c r="H168" s="391" t="s">
        <v>210</v>
      </c>
      <c r="I168" s="391">
        <v>34</v>
      </c>
    </row>
    <row r="169" spans="1:12">
      <c r="A169" s="395">
        <v>15</v>
      </c>
      <c r="B169" s="391" t="s">
        <v>218</v>
      </c>
      <c r="C169" s="391">
        <v>205</v>
      </c>
      <c r="G169" s="395">
        <v>15</v>
      </c>
      <c r="H169" s="391" t="s">
        <v>196</v>
      </c>
      <c r="I169" s="391">
        <v>31</v>
      </c>
    </row>
    <row r="170" spans="1:12">
      <c r="A170" s="395">
        <v>16</v>
      </c>
      <c r="B170" s="391" t="s">
        <v>195</v>
      </c>
      <c r="C170" s="391">
        <v>199</v>
      </c>
      <c r="G170" s="395">
        <v>16</v>
      </c>
      <c r="H170" s="391" t="s">
        <v>206</v>
      </c>
      <c r="I170" s="391">
        <v>25</v>
      </c>
    </row>
    <row r="171" spans="1:12">
      <c r="A171" s="395">
        <v>17</v>
      </c>
      <c r="B171" s="391" t="s">
        <v>201</v>
      </c>
      <c r="C171" s="391">
        <v>176</v>
      </c>
      <c r="G171" s="395">
        <v>17</v>
      </c>
      <c r="H171" s="391" t="s">
        <v>221</v>
      </c>
      <c r="I171" s="391">
        <v>23</v>
      </c>
    </row>
    <row r="172" spans="1:12">
      <c r="A172" s="395">
        <v>18</v>
      </c>
      <c r="B172" s="391" t="s">
        <v>205</v>
      </c>
      <c r="C172" s="391">
        <v>166</v>
      </c>
      <c r="G172" s="395">
        <v>18</v>
      </c>
      <c r="H172" s="391" t="s">
        <v>220</v>
      </c>
      <c r="I172" s="391">
        <v>23</v>
      </c>
    </row>
    <row r="173" spans="1:12">
      <c r="A173" s="395">
        <v>19</v>
      </c>
      <c r="B173" s="391" t="s">
        <v>219</v>
      </c>
      <c r="C173" s="391">
        <v>127</v>
      </c>
      <c r="G173" s="395">
        <v>19</v>
      </c>
      <c r="H173" s="391" t="s">
        <v>208</v>
      </c>
      <c r="I173" s="391">
        <v>22</v>
      </c>
    </row>
    <row r="174" spans="1:12">
      <c r="A174" s="395">
        <v>20</v>
      </c>
      <c r="B174" s="391" t="s">
        <v>207</v>
      </c>
      <c r="C174" s="391">
        <v>127</v>
      </c>
      <c r="D174" s="386">
        <f>'RI 3 academ years country'!O154</f>
        <v>14712</v>
      </c>
      <c r="G174" s="395">
        <v>20</v>
      </c>
      <c r="H174" s="391" t="s">
        <v>200</v>
      </c>
      <c r="I174" s="391">
        <v>21</v>
      </c>
      <c r="J174" s="386">
        <f>D174</f>
        <v>14712</v>
      </c>
    </row>
    <row r="175" spans="1:12">
      <c r="A175" s="395" t="s">
        <v>213</v>
      </c>
      <c r="B175" s="391"/>
      <c r="C175" s="206">
        <v>1955</v>
      </c>
      <c r="D175" s="386">
        <f>SUM(C155:C174)</f>
        <v>12757</v>
      </c>
      <c r="E175" s="386">
        <f>Summary!N208</f>
        <v>1955</v>
      </c>
      <c r="F175" s="523">
        <f>C175-E175</f>
        <v>0</v>
      </c>
      <c r="G175" s="395" t="s">
        <v>213</v>
      </c>
      <c r="H175" s="391"/>
      <c r="I175" s="206">
        <v>312</v>
      </c>
      <c r="J175" s="386">
        <f>SUM(I155:I174)</f>
        <v>14400</v>
      </c>
      <c r="K175" s="386">
        <f>Summary!N219</f>
        <v>312</v>
      </c>
      <c r="L175" s="523">
        <f>I175-K175</f>
        <v>0</v>
      </c>
    </row>
    <row r="180" spans="1:10" ht="13.9" thickBot="1">
      <c r="A180" s="370" t="s">
        <v>228</v>
      </c>
    </row>
    <row r="181" spans="1:10" ht="13.9" customHeight="1">
      <c r="A181" s="585" t="s">
        <v>99</v>
      </c>
      <c r="B181" s="586"/>
      <c r="C181" s="574">
        <v>28</v>
      </c>
      <c r="E181" s="573" t="s">
        <v>229</v>
      </c>
      <c r="F181" s="574">
        <v>28</v>
      </c>
      <c r="G181" s="162"/>
      <c r="J181" s="162"/>
    </row>
    <row r="182" spans="1:10">
      <c r="A182" s="587" t="s">
        <v>101</v>
      </c>
      <c r="B182" s="582"/>
      <c r="C182" s="574">
        <v>1110</v>
      </c>
      <c r="E182" s="573" t="s">
        <v>230</v>
      </c>
      <c r="F182" s="574">
        <v>1110</v>
      </c>
      <c r="G182" s="162"/>
      <c r="J182" s="162"/>
    </row>
    <row r="183" spans="1:10">
      <c r="A183" s="588" t="s">
        <v>103</v>
      </c>
      <c r="B183" s="583"/>
      <c r="C183" s="574">
        <v>6147</v>
      </c>
      <c r="E183" s="573" t="s">
        <v>231</v>
      </c>
      <c r="F183" s="574">
        <v>6147</v>
      </c>
      <c r="G183" s="162"/>
      <c r="J183" s="162"/>
    </row>
    <row r="184" spans="1:10">
      <c r="A184" s="589" t="s">
        <v>32</v>
      </c>
      <c r="B184" s="584"/>
      <c r="C184" s="574">
        <v>18266</v>
      </c>
      <c r="E184" s="573" t="s">
        <v>232</v>
      </c>
      <c r="F184" s="574">
        <v>18266</v>
      </c>
      <c r="G184" s="162"/>
      <c r="J184" s="162"/>
    </row>
    <row r="185" spans="1:10">
      <c r="A185" s="589" t="s">
        <v>106</v>
      </c>
      <c r="B185" s="584"/>
      <c r="C185" s="574">
        <v>11</v>
      </c>
      <c r="E185" s="573" t="s">
        <v>233</v>
      </c>
      <c r="F185" s="574">
        <v>11</v>
      </c>
      <c r="G185" s="162"/>
      <c r="J185" s="162"/>
    </row>
    <row r="186" spans="1:10">
      <c r="A186" s="587" t="s">
        <v>108</v>
      </c>
      <c r="B186" s="582"/>
      <c r="C186" s="574">
        <v>2260</v>
      </c>
      <c r="E186" s="575" t="s">
        <v>234</v>
      </c>
      <c r="F186" s="574">
        <v>2260</v>
      </c>
      <c r="G186" s="162"/>
      <c r="J186" s="162"/>
    </row>
    <row r="187" spans="1:10" ht="13.9" thickBot="1">
      <c r="A187" s="590" t="s">
        <v>111</v>
      </c>
      <c r="B187" s="591"/>
      <c r="C187" s="574">
        <v>146</v>
      </c>
      <c r="E187" s="573" t="s">
        <v>235</v>
      </c>
      <c r="F187" s="574">
        <v>146</v>
      </c>
      <c r="G187" s="162"/>
      <c r="J187" s="162"/>
    </row>
    <row r="188" spans="1:10">
      <c r="C188" s="448">
        <f>SUM(C181:C187)</f>
        <v>27968</v>
      </c>
      <c r="F188" s="371">
        <v>27968</v>
      </c>
      <c r="G188" s="162"/>
    </row>
    <row r="189" spans="1:10" ht="13.9" thickBot="1"/>
    <row r="190" spans="1:10">
      <c r="A190" s="578" t="s">
        <v>236</v>
      </c>
      <c r="B190" s="577" t="s">
        <v>237</v>
      </c>
    </row>
    <row r="191" spans="1:10">
      <c r="A191" s="579" t="s">
        <v>238</v>
      </c>
      <c r="B191" s="576">
        <v>6732</v>
      </c>
      <c r="D191" s="573" t="s">
        <v>238</v>
      </c>
      <c r="E191" s="574">
        <v>6732</v>
      </c>
      <c r="I191" s="537" t="s">
        <v>239</v>
      </c>
    </row>
    <row r="192" spans="1:10">
      <c r="A192" s="579" t="s">
        <v>240</v>
      </c>
      <c r="B192" s="576">
        <v>5094</v>
      </c>
      <c r="D192" s="573" t="s">
        <v>240</v>
      </c>
      <c r="E192" s="574">
        <v>5094</v>
      </c>
    </row>
    <row r="193" spans="1:5">
      <c r="A193" s="579" t="s">
        <v>241</v>
      </c>
      <c r="B193" s="576">
        <v>10482</v>
      </c>
      <c r="D193" s="573" t="s">
        <v>241</v>
      </c>
      <c r="E193" s="574">
        <v>10482</v>
      </c>
    </row>
    <row r="194" spans="1:5">
      <c r="A194" s="579" t="s">
        <v>242</v>
      </c>
      <c r="B194" s="576">
        <v>4789</v>
      </c>
      <c r="D194" s="573" t="s">
        <v>242</v>
      </c>
      <c r="E194" s="574">
        <v>4789</v>
      </c>
    </row>
    <row r="195" spans="1:5">
      <c r="A195" s="579" t="s">
        <v>243</v>
      </c>
      <c r="B195" s="576">
        <v>500</v>
      </c>
      <c r="D195" s="573" t="s">
        <v>243</v>
      </c>
      <c r="E195" s="574">
        <v>500</v>
      </c>
    </row>
    <row r="196" spans="1:5">
      <c r="A196" s="579" t="s">
        <v>244</v>
      </c>
      <c r="B196" s="576">
        <v>49</v>
      </c>
      <c r="D196" s="573" t="s">
        <v>244</v>
      </c>
      <c r="E196" s="574">
        <v>49</v>
      </c>
    </row>
    <row r="197" spans="1:5">
      <c r="A197" s="579" t="s">
        <v>245</v>
      </c>
      <c r="B197" s="576"/>
    </row>
    <row r="198" spans="1:5">
      <c r="A198" s="579" t="s">
        <v>246</v>
      </c>
      <c r="B198" s="576">
        <v>32</v>
      </c>
      <c r="D198" s="573" t="s">
        <v>246</v>
      </c>
      <c r="E198" s="574">
        <v>32</v>
      </c>
    </row>
    <row r="199" spans="1:5">
      <c r="A199" s="579" t="s">
        <v>247</v>
      </c>
      <c r="B199" s="576">
        <v>278</v>
      </c>
      <c r="D199" s="573" t="s">
        <v>247</v>
      </c>
      <c r="E199" s="574">
        <v>278</v>
      </c>
    </row>
    <row r="200" spans="1:5">
      <c r="A200" s="579" t="s">
        <v>213</v>
      </c>
      <c r="B200" s="576">
        <v>12</v>
      </c>
      <c r="D200" s="391" t="s">
        <v>213</v>
      </c>
      <c r="E200" s="391">
        <v>12</v>
      </c>
    </row>
    <row r="201" spans="1:5" ht="13.9" thickBot="1">
      <c r="A201" s="580" t="s">
        <v>40</v>
      </c>
      <c r="B201" s="581">
        <v>27968</v>
      </c>
      <c r="D201" s="573" t="s">
        <v>40</v>
      </c>
      <c r="E201" s="574">
        <v>27968</v>
      </c>
    </row>
    <row r="202" spans="1:5">
      <c r="B202" s="448">
        <f>SUM(B199:B200)</f>
        <v>290</v>
      </c>
    </row>
    <row r="205" spans="1:5" ht="13.9">
      <c r="A205" s="593" t="s">
        <v>248</v>
      </c>
      <c r="B205" s="593"/>
      <c r="C205" s="593"/>
      <c r="D205" s="593"/>
      <c r="E205" s="593"/>
    </row>
    <row r="206" spans="1:5">
      <c r="A206" s="594" t="s">
        <v>249</v>
      </c>
      <c r="B206" s="595"/>
      <c r="C206" s="595"/>
      <c r="D206" s="595"/>
      <c r="E206" s="595"/>
    </row>
    <row r="207" spans="1:5">
      <c r="A207" s="594" t="s">
        <v>250</v>
      </c>
      <c r="B207" s="594"/>
      <c r="C207" s="594" t="s">
        <v>251</v>
      </c>
      <c r="D207" s="596"/>
      <c r="E207" s="597" t="s">
        <v>40</v>
      </c>
    </row>
    <row r="208" spans="1:5">
      <c r="A208" s="598"/>
      <c r="B208" s="598"/>
      <c r="C208" s="599" t="s">
        <v>252</v>
      </c>
      <c r="D208" s="600" t="s">
        <v>253</v>
      </c>
      <c r="E208" s="601"/>
    </row>
    <row r="209" spans="1:5">
      <c r="A209" s="602" t="s">
        <v>254</v>
      </c>
      <c r="B209" s="602" t="s">
        <v>254</v>
      </c>
      <c r="C209" s="603">
        <v>12756</v>
      </c>
      <c r="D209" s="604">
        <v>15212</v>
      </c>
      <c r="E209" s="605">
        <v>27968</v>
      </c>
    </row>
    <row r="210" spans="1:5">
      <c r="A210" s="606" t="s">
        <v>40</v>
      </c>
      <c r="B210" s="606"/>
      <c r="C210" s="607">
        <v>12756</v>
      </c>
      <c r="D210" s="608">
        <v>15212</v>
      </c>
      <c r="E210" s="609">
        <v>27968</v>
      </c>
    </row>
    <row r="211" spans="1:5">
      <c r="A211" s="595"/>
      <c r="B211" s="595"/>
      <c r="C211" s="595"/>
      <c r="D211" s="595"/>
      <c r="E211" s="595"/>
    </row>
    <row r="212" spans="1:5" ht="13.9">
      <c r="A212" s="593" t="s">
        <v>255</v>
      </c>
      <c r="B212" s="593"/>
      <c r="C212" s="593"/>
      <c r="D212" s="593"/>
      <c r="E212" s="593"/>
    </row>
    <row r="213" spans="1:5">
      <c r="A213" s="594" t="s">
        <v>249</v>
      </c>
      <c r="B213" s="595"/>
      <c r="C213" s="595"/>
      <c r="D213" s="595"/>
      <c r="E213" s="595"/>
    </row>
    <row r="214" spans="1:5">
      <c r="A214" s="594" t="s">
        <v>250</v>
      </c>
      <c r="B214" s="594"/>
      <c r="C214" s="594" t="s">
        <v>256</v>
      </c>
      <c r="D214" s="596"/>
      <c r="E214" s="597" t="s">
        <v>40</v>
      </c>
    </row>
    <row r="215" spans="1:5">
      <c r="A215" s="598"/>
      <c r="B215" s="598"/>
      <c r="C215" s="599" t="s">
        <v>33</v>
      </c>
      <c r="D215" s="600" t="s">
        <v>257</v>
      </c>
      <c r="E215" s="601"/>
    </row>
    <row r="216" spans="1:5">
      <c r="A216" s="602" t="s">
        <v>254</v>
      </c>
      <c r="B216" s="602" t="s">
        <v>254</v>
      </c>
      <c r="C216" s="603">
        <v>27707</v>
      </c>
      <c r="D216" s="604">
        <v>261</v>
      </c>
      <c r="E216" s="605">
        <v>27968</v>
      </c>
    </row>
    <row r="217" spans="1:5">
      <c r="A217" s="606" t="s">
        <v>40</v>
      </c>
      <c r="B217" s="606"/>
      <c r="C217" s="607">
        <v>27707</v>
      </c>
      <c r="D217" s="608">
        <v>261</v>
      </c>
      <c r="E217" s="609">
        <v>27968</v>
      </c>
    </row>
    <row r="218" spans="1:5">
      <c r="A218" s="595"/>
      <c r="B218" s="595"/>
      <c r="C218" s="595"/>
      <c r="D218" s="595"/>
      <c r="E218" s="595"/>
    </row>
    <row r="219" spans="1:5" ht="13.9">
      <c r="A219" s="593" t="s">
        <v>258</v>
      </c>
      <c r="B219" s="593"/>
      <c r="C219" s="593"/>
      <c r="D219" s="593"/>
      <c r="E219" s="593"/>
    </row>
    <row r="220" spans="1:5">
      <c r="A220" s="594" t="s">
        <v>249</v>
      </c>
      <c r="B220" s="595"/>
      <c r="C220" s="595"/>
      <c r="D220" s="595"/>
      <c r="E220" s="595"/>
    </row>
    <row r="221" spans="1:5">
      <c r="A221" s="594" t="s">
        <v>250</v>
      </c>
      <c r="B221" s="594"/>
      <c r="C221" s="594" t="s">
        <v>123</v>
      </c>
      <c r="D221" s="596"/>
      <c r="E221" s="597" t="s">
        <v>40</v>
      </c>
    </row>
    <row r="222" spans="1:5">
      <c r="A222" s="598"/>
      <c r="B222" s="598"/>
      <c r="C222" s="599" t="s">
        <v>123</v>
      </c>
      <c r="D222" s="600" t="s">
        <v>124</v>
      </c>
      <c r="E222" s="601"/>
    </row>
    <row r="223" spans="1:5">
      <c r="A223" s="602" t="s">
        <v>254</v>
      </c>
      <c r="B223" s="602" t="s">
        <v>254</v>
      </c>
      <c r="C223" s="603">
        <v>16855</v>
      </c>
      <c r="D223" s="604">
        <v>11113</v>
      </c>
      <c r="E223" s="605">
        <v>27968</v>
      </c>
    </row>
    <row r="224" spans="1:5">
      <c r="A224" s="606" t="s">
        <v>40</v>
      </c>
      <c r="B224" s="606"/>
      <c r="C224" s="607">
        <v>16855</v>
      </c>
      <c r="D224" s="608">
        <v>11113</v>
      </c>
      <c r="E224" s="609">
        <v>27968</v>
      </c>
    </row>
  </sheetData>
  <mergeCells count="3">
    <mergeCell ref="B3:J3"/>
    <mergeCell ref="B25:J25"/>
    <mergeCell ref="B47:J47"/>
  </mergeCells>
  <pageMargins left="0.7" right="0.7" top="0.75" bottom="0.75" header="0.3" footer="0.3"/>
  <pageSetup scale="7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59"/>
  <sheetViews>
    <sheetView zoomScaleNormal="100" workbookViewId="0">
      <pane xSplit="1" ySplit="4" topLeftCell="B138" activePane="bottomRight" state="frozen"/>
      <selection pane="bottomRight" activeCell="A157" sqref="A157"/>
      <selection pane="bottomLeft" activeCell="A4" sqref="A4:R4"/>
      <selection pane="topRight" activeCell="A4" sqref="A4:R4"/>
    </sheetView>
  </sheetViews>
  <sheetFormatPr defaultColWidth="13" defaultRowHeight="13.15"/>
  <cols>
    <col min="1" max="1" width="26.140625" style="161" customWidth="1"/>
    <col min="2" max="2" width="8" style="161" bestFit="1" customWidth="1"/>
    <col min="3" max="3" width="8.28515625" style="161" bestFit="1" customWidth="1"/>
    <col min="4" max="15" width="7.85546875" style="161" bestFit="1" customWidth="1"/>
    <col min="16" max="16" width="14.5703125" style="161" bestFit="1" customWidth="1"/>
    <col min="17" max="17" width="3.28515625" style="161" customWidth="1"/>
    <col min="18" max="18" width="6.7109375" style="161" bestFit="1" customWidth="1"/>
    <col min="19" max="19" width="2.7109375" style="161" customWidth="1"/>
    <col min="20" max="20" width="6.7109375" style="161" customWidth="1"/>
    <col min="21" max="16384" width="13" style="161"/>
  </cols>
  <sheetData>
    <row r="1" spans="1:18" s="160" customFormat="1" ht="13.9" thickBot="1">
      <c r="A1" s="103" t="s">
        <v>259</v>
      </c>
      <c r="B1" s="847"/>
      <c r="C1" s="847"/>
      <c r="D1" s="847"/>
      <c r="E1" s="847"/>
      <c r="F1" s="847"/>
      <c r="G1" s="847"/>
      <c r="H1" s="847"/>
      <c r="I1" s="847"/>
      <c r="J1" s="847"/>
      <c r="K1" s="847"/>
      <c r="L1" s="847"/>
      <c r="M1" s="847"/>
      <c r="N1" s="847"/>
      <c r="O1" s="847"/>
      <c r="P1" s="355" t="s">
        <v>260</v>
      </c>
      <c r="Q1" s="385"/>
      <c r="R1" s="726"/>
    </row>
    <row r="2" spans="1:18" s="160" customFormat="1" ht="16.5" customHeight="1" thickTop="1" thickBot="1">
      <c r="A2" s="104"/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9"/>
      <c r="Q2" s="385"/>
      <c r="R2" s="209" t="s">
        <v>18</v>
      </c>
    </row>
    <row r="3" spans="1:18" ht="13.9" thickTop="1">
      <c r="A3" s="352">
        <f>COUNTA(A5:A153)</f>
        <v>149</v>
      </c>
      <c r="B3" s="690" t="s">
        <v>42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105"/>
      <c r="Q3" s="726"/>
      <c r="R3" s="385"/>
    </row>
    <row r="4" spans="1:18" ht="26.45">
      <c r="A4" s="456" t="str">
        <f>CONCATENATE("Language (N=",A3,")")</f>
        <v>Language (N=149)</v>
      </c>
      <c r="B4" s="457" t="s">
        <v>141</v>
      </c>
      <c r="C4" s="457" t="s">
        <v>43</v>
      </c>
      <c r="D4" s="457" t="s">
        <v>44</v>
      </c>
      <c r="E4" s="457" t="s">
        <v>45</v>
      </c>
      <c r="F4" s="457" t="s">
        <v>46</v>
      </c>
      <c r="G4" s="457" t="s">
        <v>47</v>
      </c>
      <c r="H4" s="457" t="s">
        <v>48</v>
      </c>
      <c r="I4" s="457" t="s">
        <v>49</v>
      </c>
      <c r="J4" s="457" t="s">
        <v>50</v>
      </c>
      <c r="K4" s="457" t="s">
        <v>51</v>
      </c>
      <c r="L4" s="457" t="s">
        <v>52</v>
      </c>
      <c r="M4" s="457" t="s">
        <v>53</v>
      </c>
      <c r="N4" s="457" t="s">
        <v>54</v>
      </c>
      <c r="O4" s="457" t="s">
        <v>55</v>
      </c>
      <c r="P4" s="458" t="s">
        <v>20</v>
      </c>
      <c r="Q4" s="726"/>
      <c r="R4" s="726"/>
    </row>
    <row r="5" spans="1:18">
      <c r="A5" s="460" t="s">
        <v>261</v>
      </c>
      <c r="B5" s="273">
        <v>0</v>
      </c>
      <c r="C5" s="273">
        <v>0</v>
      </c>
      <c r="D5" s="273">
        <v>2</v>
      </c>
      <c r="E5" s="273">
        <v>0</v>
      </c>
      <c r="F5" s="273">
        <v>0</v>
      </c>
      <c r="G5" s="273">
        <v>0</v>
      </c>
      <c r="H5" s="273">
        <v>1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73">
        <v>0</v>
      </c>
      <c r="P5" s="256">
        <v>3</v>
      </c>
      <c r="Q5" s="726"/>
      <c r="R5" s="726"/>
    </row>
    <row r="6" spans="1:18">
      <c r="A6" s="460" t="s">
        <v>262</v>
      </c>
      <c r="B6" s="273">
        <v>0</v>
      </c>
      <c r="C6" s="273">
        <v>0</v>
      </c>
      <c r="D6" s="273">
        <v>2</v>
      </c>
      <c r="E6" s="273">
        <v>1</v>
      </c>
      <c r="F6" s="273">
        <v>0</v>
      </c>
      <c r="G6" s="273">
        <v>1</v>
      </c>
      <c r="H6" s="273">
        <v>0</v>
      </c>
      <c r="I6" s="273">
        <v>0</v>
      </c>
      <c r="J6" s="273">
        <v>1</v>
      </c>
      <c r="K6" s="273">
        <v>0</v>
      </c>
      <c r="L6" s="273">
        <v>0</v>
      </c>
      <c r="M6" s="273">
        <v>0</v>
      </c>
      <c r="N6" s="273">
        <v>1</v>
      </c>
      <c r="O6" s="273">
        <v>1</v>
      </c>
      <c r="P6" s="256">
        <v>7</v>
      </c>
      <c r="Q6" s="726"/>
      <c r="R6" s="726"/>
    </row>
    <row r="7" spans="1:18">
      <c r="A7" s="460" t="s">
        <v>263</v>
      </c>
      <c r="B7" s="273">
        <v>0</v>
      </c>
      <c r="C7" s="273">
        <v>0</v>
      </c>
      <c r="D7" s="273">
        <v>1</v>
      </c>
      <c r="E7" s="273">
        <v>0</v>
      </c>
      <c r="F7" s="273">
        <v>0</v>
      </c>
      <c r="G7" s="273">
        <v>0</v>
      </c>
      <c r="H7" s="273">
        <v>0</v>
      </c>
      <c r="I7" s="273">
        <v>0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73">
        <v>0</v>
      </c>
      <c r="P7" s="256">
        <v>1</v>
      </c>
      <c r="Q7" s="726"/>
      <c r="R7" s="726"/>
    </row>
    <row r="8" spans="1:18">
      <c r="A8" s="460" t="s">
        <v>264</v>
      </c>
      <c r="B8" s="273">
        <v>0</v>
      </c>
      <c r="C8" s="273">
        <v>0</v>
      </c>
      <c r="D8" s="273">
        <v>1</v>
      </c>
      <c r="E8" s="273">
        <v>3</v>
      </c>
      <c r="F8" s="273">
        <v>1</v>
      </c>
      <c r="G8" s="273">
        <v>0</v>
      </c>
      <c r="H8" s="273">
        <v>0</v>
      </c>
      <c r="I8" s="273">
        <v>5</v>
      </c>
      <c r="J8" s="273">
        <v>1</v>
      </c>
      <c r="K8" s="273">
        <v>2</v>
      </c>
      <c r="L8" s="273">
        <v>2</v>
      </c>
      <c r="M8" s="273">
        <v>2</v>
      </c>
      <c r="N8" s="273">
        <v>0</v>
      </c>
      <c r="O8" s="273">
        <v>3</v>
      </c>
      <c r="P8" s="256">
        <v>20</v>
      </c>
      <c r="Q8" s="726"/>
      <c r="R8" s="726"/>
    </row>
    <row r="9" spans="1:18">
      <c r="A9" s="460" t="s">
        <v>265</v>
      </c>
      <c r="B9" s="273">
        <v>0</v>
      </c>
      <c r="C9" s="273">
        <v>0</v>
      </c>
      <c r="D9" s="273">
        <v>1</v>
      </c>
      <c r="E9" s="273">
        <v>0</v>
      </c>
      <c r="F9" s="273">
        <v>0</v>
      </c>
      <c r="G9" s="273">
        <v>0</v>
      </c>
      <c r="H9" s="273">
        <v>0</v>
      </c>
      <c r="I9" s="273">
        <v>0</v>
      </c>
      <c r="J9" s="273">
        <v>0</v>
      </c>
      <c r="K9" s="273">
        <v>0</v>
      </c>
      <c r="L9" s="273">
        <v>0</v>
      </c>
      <c r="M9" s="273">
        <v>0</v>
      </c>
      <c r="N9" s="273">
        <v>0</v>
      </c>
      <c r="O9" s="273">
        <v>0</v>
      </c>
      <c r="P9" s="256">
        <v>1</v>
      </c>
      <c r="Q9" s="726"/>
      <c r="R9" s="726"/>
    </row>
    <row r="10" spans="1:18">
      <c r="A10" s="460" t="s">
        <v>266</v>
      </c>
      <c r="B10" s="273">
        <v>0</v>
      </c>
      <c r="C10" s="273">
        <v>4</v>
      </c>
      <c r="D10" s="273">
        <v>4</v>
      </c>
      <c r="E10" s="273">
        <v>3</v>
      </c>
      <c r="F10" s="273">
        <v>3</v>
      </c>
      <c r="G10" s="273">
        <v>4</v>
      </c>
      <c r="H10" s="273">
        <v>6</v>
      </c>
      <c r="I10" s="273">
        <v>3</v>
      </c>
      <c r="J10" s="273">
        <v>3</v>
      </c>
      <c r="K10" s="273">
        <v>2</v>
      </c>
      <c r="L10" s="273">
        <v>2</v>
      </c>
      <c r="M10" s="273">
        <v>2</v>
      </c>
      <c r="N10" s="273">
        <v>1</v>
      </c>
      <c r="O10" s="273">
        <v>6</v>
      </c>
      <c r="P10" s="256">
        <v>43</v>
      </c>
      <c r="Q10" s="726"/>
      <c r="R10" s="726"/>
    </row>
    <row r="11" spans="1:18">
      <c r="A11" s="460" t="s">
        <v>267</v>
      </c>
      <c r="B11" s="273">
        <v>1</v>
      </c>
      <c r="C11" s="273">
        <v>1</v>
      </c>
      <c r="D11" s="273">
        <v>3</v>
      </c>
      <c r="E11" s="273">
        <v>1</v>
      </c>
      <c r="F11" s="273">
        <v>1</v>
      </c>
      <c r="G11" s="273">
        <v>0</v>
      </c>
      <c r="H11" s="273">
        <v>0</v>
      </c>
      <c r="I11" s="273">
        <v>0</v>
      </c>
      <c r="J11" s="273">
        <v>2</v>
      </c>
      <c r="K11" s="273">
        <v>0</v>
      </c>
      <c r="L11" s="273">
        <v>2</v>
      </c>
      <c r="M11" s="273">
        <v>1</v>
      </c>
      <c r="N11" s="273">
        <v>0</v>
      </c>
      <c r="O11" s="273">
        <v>1</v>
      </c>
      <c r="P11" s="256">
        <v>13</v>
      </c>
      <c r="Q11" s="726"/>
      <c r="R11" s="726"/>
    </row>
    <row r="12" spans="1:18">
      <c r="A12" s="460" t="s">
        <v>188</v>
      </c>
      <c r="B12" s="273">
        <v>28</v>
      </c>
      <c r="C12" s="273">
        <v>41</v>
      </c>
      <c r="D12" s="273">
        <v>46</v>
      </c>
      <c r="E12" s="273">
        <v>43</v>
      </c>
      <c r="F12" s="273">
        <v>48</v>
      </c>
      <c r="G12" s="273">
        <v>48</v>
      </c>
      <c r="H12" s="273">
        <v>55</v>
      </c>
      <c r="I12" s="273">
        <v>39</v>
      </c>
      <c r="J12" s="273">
        <v>44</v>
      </c>
      <c r="K12" s="273">
        <v>50</v>
      </c>
      <c r="L12" s="273">
        <v>53</v>
      </c>
      <c r="M12" s="273">
        <v>46</v>
      </c>
      <c r="N12" s="273">
        <v>66</v>
      </c>
      <c r="O12" s="273">
        <v>54</v>
      </c>
      <c r="P12" s="256">
        <v>661</v>
      </c>
      <c r="Q12" s="726"/>
      <c r="R12" s="726"/>
    </row>
    <row r="13" spans="1:18">
      <c r="A13" s="460" t="s">
        <v>268</v>
      </c>
      <c r="B13" s="273">
        <v>0</v>
      </c>
      <c r="C13" s="273">
        <v>0</v>
      </c>
      <c r="D13" s="273">
        <v>1</v>
      </c>
      <c r="E13" s="273">
        <v>1</v>
      </c>
      <c r="F13" s="273">
        <v>1</v>
      </c>
      <c r="G13" s="273">
        <v>1</v>
      </c>
      <c r="H13" s="273">
        <v>0</v>
      </c>
      <c r="I13" s="273">
        <v>0</v>
      </c>
      <c r="J13" s="273">
        <v>1</v>
      </c>
      <c r="K13" s="273">
        <v>0</v>
      </c>
      <c r="L13" s="273">
        <v>1</v>
      </c>
      <c r="M13" s="273">
        <v>0</v>
      </c>
      <c r="N13" s="273">
        <v>1</v>
      </c>
      <c r="O13" s="273">
        <v>3</v>
      </c>
      <c r="P13" s="256">
        <v>10</v>
      </c>
      <c r="Q13" s="726"/>
      <c r="R13" s="726"/>
    </row>
    <row r="14" spans="1:18">
      <c r="A14" s="460" t="s">
        <v>269</v>
      </c>
      <c r="B14" s="273">
        <v>0</v>
      </c>
      <c r="C14" s="273">
        <v>1</v>
      </c>
      <c r="D14" s="273">
        <v>0</v>
      </c>
      <c r="E14" s="273">
        <v>1</v>
      </c>
      <c r="F14" s="273">
        <v>1</v>
      </c>
      <c r="G14" s="273">
        <v>0</v>
      </c>
      <c r="H14" s="273">
        <v>0</v>
      </c>
      <c r="I14" s="273">
        <v>0</v>
      </c>
      <c r="J14" s="273">
        <v>0</v>
      </c>
      <c r="K14" s="273">
        <v>2</v>
      </c>
      <c r="L14" s="273">
        <v>0</v>
      </c>
      <c r="M14" s="273">
        <v>1</v>
      </c>
      <c r="N14" s="273">
        <v>3</v>
      </c>
      <c r="O14" s="273">
        <v>0</v>
      </c>
      <c r="P14" s="256">
        <v>9</v>
      </c>
      <c r="Q14" s="726"/>
      <c r="R14" s="726"/>
    </row>
    <row r="15" spans="1:18">
      <c r="A15" s="460" t="s">
        <v>270</v>
      </c>
      <c r="B15" s="273">
        <v>0</v>
      </c>
      <c r="C15" s="273">
        <v>0</v>
      </c>
      <c r="D15" s="273">
        <v>5</v>
      </c>
      <c r="E15" s="273">
        <v>1</v>
      </c>
      <c r="F15" s="273">
        <v>1</v>
      </c>
      <c r="G15" s="273">
        <v>2</v>
      </c>
      <c r="H15" s="273">
        <v>0</v>
      </c>
      <c r="I15" s="273">
        <v>1</v>
      </c>
      <c r="J15" s="273">
        <v>0</v>
      </c>
      <c r="K15" s="273">
        <v>0</v>
      </c>
      <c r="L15" s="273">
        <v>0</v>
      </c>
      <c r="M15" s="273">
        <v>0</v>
      </c>
      <c r="N15" s="273">
        <v>0</v>
      </c>
      <c r="O15" s="273">
        <v>0</v>
      </c>
      <c r="P15" s="256">
        <v>10</v>
      </c>
      <c r="Q15" s="726"/>
      <c r="R15" s="726"/>
    </row>
    <row r="16" spans="1:18">
      <c r="A16" s="460" t="s">
        <v>271</v>
      </c>
      <c r="B16" s="273">
        <v>0</v>
      </c>
      <c r="C16" s="273">
        <v>0</v>
      </c>
      <c r="D16" s="273">
        <v>0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2</v>
      </c>
      <c r="M16" s="273">
        <v>0</v>
      </c>
      <c r="N16" s="273">
        <v>1</v>
      </c>
      <c r="O16" s="273">
        <v>0</v>
      </c>
      <c r="P16" s="256">
        <v>3</v>
      </c>
      <c r="Q16" s="726"/>
      <c r="R16" s="726"/>
    </row>
    <row r="17" spans="1:16">
      <c r="A17" s="460" t="s">
        <v>272</v>
      </c>
      <c r="B17" s="273">
        <v>0</v>
      </c>
      <c r="C17" s="273">
        <v>0</v>
      </c>
      <c r="D17" s="273">
        <v>0</v>
      </c>
      <c r="E17" s="273">
        <v>0</v>
      </c>
      <c r="F17" s="273">
        <v>0</v>
      </c>
      <c r="G17" s="273">
        <v>0</v>
      </c>
      <c r="H17" s="273">
        <v>0</v>
      </c>
      <c r="I17" s="273">
        <v>0</v>
      </c>
      <c r="J17" s="273">
        <v>2</v>
      </c>
      <c r="K17" s="273">
        <v>0</v>
      </c>
      <c r="L17" s="273">
        <v>1</v>
      </c>
      <c r="M17" s="273">
        <v>0</v>
      </c>
      <c r="N17" s="273">
        <v>0</v>
      </c>
      <c r="O17" s="273">
        <v>0</v>
      </c>
      <c r="P17" s="256">
        <v>3</v>
      </c>
    </row>
    <row r="18" spans="1:16">
      <c r="A18" s="460" t="s">
        <v>273</v>
      </c>
      <c r="B18" s="273">
        <v>0</v>
      </c>
      <c r="C18" s="273">
        <v>0</v>
      </c>
      <c r="D18" s="273">
        <v>0</v>
      </c>
      <c r="E18" s="273">
        <v>1</v>
      </c>
      <c r="F18" s="273">
        <v>0</v>
      </c>
      <c r="G18" s="273">
        <v>2</v>
      </c>
      <c r="H18" s="273">
        <v>3</v>
      </c>
      <c r="I18" s="273">
        <v>1</v>
      </c>
      <c r="J18" s="273">
        <v>0</v>
      </c>
      <c r="K18" s="273">
        <v>2</v>
      </c>
      <c r="L18" s="273">
        <v>0</v>
      </c>
      <c r="M18" s="273">
        <v>2</v>
      </c>
      <c r="N18" s="273">
        <v>1</v>
      </c>
      <c r="O18" s="273">
        <v>0</v>
      </c>
      <c r="P18" s="256">
        <v>12</v>
      </c>
    </row>
    <row r="19" spans="1:16">
      <c r="A19" s="460" t="s">
        <v>274</v>
      </c>
      <c r="B19" s="273">
        <v>0</v>
      </c>
      <c r="C19" s="273">
        <v>0</v>
      </c>
      <c r="D19" s="273">
        <v>0</v>
      </c>
      <c r="E19" s="273">
        <v>0</v>
      </c>
      <c r="F19" s="273">
        <v>0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1</v>
      </c>
      <c r="M19" s="273">
        <v>1</v>
      </c>
      <c r="N19" s="273">
        <v>0</v>
      </c>
      <c r="O19" s="273">
        <v>0</v>
      </c>
      <c r="P19" s="256">
        <v>2</v>
      </c>
    </row>
    <row r="20" spans="1:16">
      <c r="A20" s="460" t="s">
        <v>194</v>
      </c>
      <c r="B20" s="273">
        <v>9</v>
      </c>
      <c r="C20" s="273">
        <v>25</v>
      </c>
      <c r="D20" s="273">
        <v>34</v>
      </c>
      <c r="E20" s="273">
        <v>41</v>
      </c>
      <c r="F20" s="273">
        <v>32</v>
      </c>
      <c r="G20" s="273">
        <v>33</v>
      </c>
      <c r="H20" s="273">
        <v>29</v>
      </c>
      <c r="I20" s="273">
        <v>23</v>
      </c>
      <c r="J20" s="273">
        <v>30</v>
      </c>
      <c r="K20" s="273">
        <v>28</v>
      </c>
      <c r="L20" s="273">
        <v>29</v>
      </c>
      <c r="M20" s="273">
        <v>25</v>
      </c>
      <c r="N20" s="273">
        <v>34</v>
      </c>
      <c r="O20" s="273">
        <v>32</v>
      </c>
      <c r="P20" s="256">
        <v>404</v>
      </c>
    </row>
    <row r="21" spans="1:16">
      <c r="A21" s="460" t="s">
        <v>275</v>
      </c>
      <c r="B21" s="273">
        <v>0</v>
      </c>
      <c r="C21" s="273">
        <v>1</v>
      </c>
      <c r="D21" s="273">
        <v>0</v>
      </c>
      <c r="E21" s="273">
        <v>1</v>
      </c>
      <c r="F21" s="273">
        <v>0</v>
      </c>
      <c r="G21" s="273">
        <v>0</v>
      </c>
      <c r="H21" s="273">
        <v>0</v>
      </c>
      <c r="I21" s="273">
        <v>0</v>
      </c>
      <c r="J21" s="273">
        <v>0</v>
      </c>
      <c r="K21" s="273">
        <v>0</v>
      </c>
      <c r="L21" s="273">
        <v>0</v>
      </c>
      <c r="M21" s="273">
        <v>0</v>
      </c>
      <c r="N21" s="273">
        <v>0</v>
      </c>
      <c r="O21" s="273">
        <v>0</v>
      </c>
      <c r="P21" s="256">
        <v>2</v>
      </c>
    </row>
    <row r="22" spans="1:16">
      <c r="A22" s="460" t="s">
        <v>276</v>
      </c>
      <c r="B22" s="273">
        <v>0</v>
      </c>
      <c r="C22" s="273">
        <v>0</v>
      </c>
      <c r="D22" s="273">
        <v>2</v>
      </c>
      <c r="E22" s="273">
        <v>0</v>
      </c>
      <c r="F22" s="273">
        <v>0</v>
      </c>
      <c r="G22" s="273">
        <v>0</v>
      </c>
      <c r="H22" s="273">
        <v>0</v>
      </c>
      <c r="I22" s="273">
        <v>0</v>
      </c>
      <c r="J22" s="273">
        <v>0</v>
      </c>
      <c r="K22" s="273">
        <v>0</v>
      </c>
      <c r="L22" s="273">
        <v>0</v>
      </c>
      <c r="M22" s="273">
        <v>0</v>
      </c>
      <c r="N22" s="273">
        <v>0</v>
      </c>
      <c r="O22" s="273">
        <v>0</v>
      </c>
      <c r="P22" s="256">
        <v>2</v>
      </c>
    </row>
    <row r="23" spans="1:16">
      <c r="A23" s="460" t="s">
        <v>277</v>
      </c>
      <c r="B23" s="273">
        <v>0</v>
      </c>
      <c r="C23" s="273"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1</v>
      </c>
      <c r="O23" s="273">
        <v>0</v>
      </c>
      <c r="P23" s="256">
        <v>1</v>
      </c>
    </row>
    <row r="24" spans="1:16">
      <c r="A24" s="460" t="s">
        <v>278</v>
      </c>
      <c r="B24" s="273">
        <v>1</v>
      </c>
      <c r="C24" s="273">
        <v>0</v>
      </c>
      <c r="D24" s="273">
        <v>0</v>
      </c>
      <c r="E24" s="273">
        <v>1</v>
      </c>
      <c r="F24" s="273">
        <v>1</v>
      </c>
      <c r="G24" s="273">
        <v>2</v>
      </c>
      <c r="H24" s="273">
        <v>1</v>
      </c>
      <c r="I24" s="273">
        <v>1</v>
      </c>
      <c r="J24" s="273">
        <v>1</v>
      </c>
      <c r="K24" s="273">
        <v>1</v>
      </c>
      <c r="L24" s="273">
        <v>2</v>
      </c>
      <c r="M24" s="273">
        <v>2</v>
      </c>
      <c r="N24" s="273">
        <v>1</v>
      </c>
      <c r="O24" s="273">
        <v>2</v>
      </c>
      <c r="P24" s="256">
        <v>16</v>
      </c>
    </row>
    <row r="25" spans="1:16">
      <c r="A25" s="460" t="s">
        <v>279</v>
      </c>
      <c r="B25" s="273">
        <v>1</v>
      </c>
      <c r="C25" s="273">
        <v>1</v>
      </c>
      <c r="D25" s="273">
        <v>4</v>
      </c>
      <c r="E25" s="273">
        <v>11</v>
      </c>
      <c r="F25" s="273">
        <v>4</v>
      </c>
      <c r="G25" s="273">
        <v>4</v>
      </c>
      <c r="H25" s="273">
        <v>7</v>
      </c>
      <c r="I25" s="273">
        <v>4</v>
      </c>
      <c r="J25" s="273">
        <v>1</v>
      </c>
      <c r="K25" s="273">
        <v>1</v>
      </c>
      <c r="L25" s="273">
        <v>2</v>
      </c>
      <c r="M25" s="273">
        <v>1</v>
      </c>
      <c r="N25" s="273">
        <v>6</v>
      </c>
      <c r="O25" s="273">
        <v>1</v>
      </c>
      <c r="P25" s="256">
        <v>48</v>
      </c>
    </row>
    <row r="26" spans="1:16">
      <c r="A26" s="460" t="s">
        <v>280</v>
      </c>
      <c r="B26" s="273">
        <v>0</v>
      </c>
      <c r="C26" s="273">
        <v>2</v>
      </c>
      <c r="D26" s="273">
        <v>1</v>
      </c>
      <c r="E26" s="273">
        <v>3</v>
      </c>
      <c r="F26" s="273">
        <v>1</v>
      </c>
      <c r="G26" s="273">
        <v>3</v>
      </c>
      <c r="H26" s="273">
        <v>5</v>
      </c>
      <c r="I26" s="273">
        <v>4</v>
      </c>
      <c r="J26" s="273">
        <v>0</v>
      </c>
      <c r="K26" s="273">
        <v>3</v>
      </c>
      <c r="L26" s="273">
        <v>4</v>
      </c>
      <c r="M26" s="273">
        <v>0</v>
      </c>
      <c r="N26" s="273">
        <v>1</v>
      </c>
      <c r="O26" s="273">
        <v>1</v>
      </c>
      <c r="P26" s="256">
        <v>28</v>
      </c>
    </row>
    <row r="27" spans="1:16">
      <c r="A27" s="460" t="s">
        <v>281</v>
      </c>
      <c r="B27" s="273">
        <v>0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1</v>
      </c>
      <c r="I27" s="273">
        <v>0</v>
      </c>
      <c r="J27" s="273">
        <v>0</v>
      </c>
      <c r="K27" s="273">
        <v>0</v>
      </c>
      <c r="L27" s="273">
        <v>0</v>
      </c>
      <c r="M27" s="273">
        <v>0</v>
      </c>
      <c r="N27" s="273">
        <v>0</v>
      </c>
      <c r="O27" s="273">
        <v>0</v>
      </c>
      <c r="P27" s="256">
        <v>1</v>
      </c>
    </row>
    <row r="28" spans="1:16">
      <c r="A28" s="460" t="s">
        <v>282</v>
      </c>
      <c r="B28" s="273">
        <v>1</v>
      </c>
      <c r="C28" s="273">
        <v>0</v>
      </c>
      <c r="D28" s="273">
        <v>0</v>
      </c>
      <c r="E28" s="273">
        <v>1</v>
      </c>
      <c r="F28" s="273">
        <v>0</v>
      </c>
      <c r="G28" s="273">
        <v>0</v>
      </c>
      <c r="H28" s="273">
        <v>3</v>
      </c>
      <c r="I28" s="273">
        <v>0</v>
      </c>
      <c r="J28" s="273">
        <v>0</v>
      </c>
      <c r="K28" s="273">
        <v>1</v>
      </c>
      <c r="L28" s="273">
        <v>1</v>
      </c>
      <c r="M28" s="273">
        <v>0</v>
      </c>
      <c r="N28" s="273">
        <v>0</v>
      </c>
      <c r="O28" s="273">
        <v>0</v>
      </c>
      <c r="P28" s="256">
        <v>7</v>
      </c>
    </row>
    <row r="29" spans="1:16">
      <c r="A29" s="460" t="s">
        <v>283</v>
      </c>
      <c r="B29" s="273">
        <v>1</v>
      </c>
      <c r="C29" s="273">
        <v>7</v>
      </c>
      <c r="D29" s="273">
        <v>7</v>
      </c>
      <c r="E29" s="273">
        <v>9</v>
      </c>
      <c r="F29" s="273">
        <v>6</v>
      </c>
      <c r="G29" s="273">
        <v>7</v>
      </c>
      <c r="H29" s="273">
        <v>6</v>
      </c>
      <c r="I29" s="273">
        <v>2</v>
      </c>
      <c r="J29" s="273">
        <v>6</v>
      </c>
      <c r="K29" s="273">
        <v>3</v>
      </c>
      <c r="L29" s="273">
        <v>1</v>
      </c>
      <c r="M29" s="273">
        <v>3</v>
      </c>
      <c r="N29" s="273">
        <v>7</v>
      </c>
      <c r="O29" s="273">
        <v>6</v>
      </c>
      <c r="P29" s="256">
        <v>71</v>
      </c>
    </row>
    <row r="30" spans="1:16">
      <c r="A30" s="460" t="s">
        <v>284</v>
      </c>
      <c r="B30" s="273">
        <v>0</v>
      </c>
      <c r="C30" s="273">
        <v>0</v>
      </c>
      <c r="D30" s="273">
        <v>0</v>
      </c>
      <c r="E30" s="273">
        <v>0</v>
      </c>
      <c r="F30" s="273">
        <v>0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0</v>
      </c>
      <c r="M30" s="273">
        <v>0</v>
      </c>
      <c r="N30" s="273">
        <v>1</v>
      </c>
      <c r="O30" s="273">
        <v>0</v>
      </c>
      <c r="P30" s="256">
        <v>1</v>
      </c>
    </row>
    <row r="31" spans="1:16">
      <c r="A31" s="460" t="s">
        <v>285</v>
      </c>
      <c r="B31" s="273">
        <v>1</v>
      </c>
      <c r="C31" s="273">
        <v>1</v>
      </c>
      <c r="D31" s="273">
        <v>0</v>
      </c>
      <c r="E31" s="273">
        <v>0</v>
      </c>
      <c r="F31" s="273">
        <v>0</v>
      </c>
      <c r="G31" s="273">
        <v>1</v>
      </c>
      <c r="H31" s="273">
        <v>1</v>
      </c>
      <c r="I31" s="273">
        <v>2</v>
      </c>
      <c r="J31" s="273">
        <v>1</v>
      </c>
      <c r="K31" s="273">
        <v>0</v>
      </c>
      <c r="L31" s="273">
        <v>1</v>
      </c>
      <c r="M31" s="273">
        <v>0</v>
      </c>
      <c r="N31" s="273">
        <v>0</v>
      </c>
      <c r="O31" s="273">
        <v>0</v>
      </c>
      <c r="P31" s="256">
        <v>8</v>
      </c>
    </row>
    <row r="32" spans="1:16">
      <c r="A32" s="460" t="s">
        <v>286</v>
      </c>
      <c r="B32" s="273">
        <v>3</v>
      </c>
      <c r="C32" s="273">
        <v>4</v>
      </c>
      <c r="D32" s="273">
        <v>3</v>
      </c>
      <c r="E32" s="273">
        <v>1</v>
      </c>
      <c r="F32" s="273">
        <v>2</v>
      </c>
      <c r="G32" s="273">
        <v>5</v>
      </c>
      <c r="H32" s="273">
        <v>0</v>
      </c>
      <c r="I32" s="273">
        <v>1</v>
      </c>
      <c r="J32" s="273">
        <v>0</v>
      </c>
      <c r="K32" s="273">
        <v>1</v>
      </c>
      <c r="L32" s="273">
        <v>0</v>
      </c>
      <c r="M32" s="273">
        <v>0</v>
      </c>
      <c r="N32" s="273">
        <v>0</v>
      </c>
      <c r="O32" s="273">
        <v>0</v>
      </c>
      <c r="P32" s="256">
        <v>20</v>
      </c>
    </row>
    <row r="33" spans="1:16">
      <c r="A33" s="460" t="s">
        <v>287</v>
      </c>
      <c r="B33" s="273">
        <v>0</v>
      </c>
      <c r="C33" s="273">
        <v>0</v>
      </c>
      <c r="D33" s="273">
        <v>0</v>
      </c>
      <c r="E33" s="273">
        <v>0</v>
      </c>
      <c r="F33" s="273">
        <v>1</v>
      </c>
      <c r="G33" s="273">
        <v>1</v>
      </c>
      <c r="H33" s="273">
        <v>1</v>
      </c>
      <c r="I33" s="273">
        <v>1</v>
      </c>
      <c r="J33" s="273">
        <v>0</v>
      </c>
      <c r="K33" s="273">
        <v>2</v>
      </c>
      <c r="L33" s="273">
        <v>0</v>
      </c>
      <c r="M33" s="273">
        <v>2</v>
      </c>
      <c r="N33" s="273">
        <v>1</v>
      </c>
      <c r="O33" s="273">
        <v>0</v>
      </c>
      <c r="P33" s="256">
        <v>9</v>
      </c>
    </row>
    <row r="34" spans="1:16">
      <c r="A34" s="460" t="s">
        <v>288</v>
      </c>
      <c r="B34" s="273">
        <v>0</v>
      </c>
      <c r="C34" s="273">
        <v>1</v>
      </c>
      <c r="D34" s="273">
        <v>0</v>
      </c>
      <c r="E34" s="273">
        <v>0</v>
      </c>
      <c r="F34" s="273">
        <v>0</v>
      </c>
      <c r="G34" s="273">
        <v>0</v>
      </c>
      <c r="H34" s="273">
        <v>0</v>
      </c>
      <c r="I34" s="273">
        <v>0</v>
      </c>
      <c r="J34" s="273">
        <v>0</v>
      </c>
      <c r="K34" s="273">
        <v>0</v>
      </c>
      <c r="L34" s="273">
        <v>0</v>
      </c>
      <c r="M34" s="273">
        <v>0</v>
      </c>
      <c r="N34" s="273">
        <v>0</v>
      </c>
      <c r="O34" s="273">
        <v>0</v>
      </c>
      <c r="P34" s="256">
        <v>1</v>
      </c>
    </row>
    <row r="35" spans="1:16">
      <c r="A35" s="460" t="s">
        <v>184</v>
      </c>
      <c r="B35" s="273">
        <v>8</v>
      </c>
      <c r="C35" s="273">
        <v>58</v>
      </c>
      <c r="D35" s="273">
        <v>69</v>
      </c>
      <c r="E35" s="273">
        <v>61</v>
      </c>
      <c r="F35" s="273">
        <v>80</v>
      </c>
      <c r="G35" s="273">
        <v>60</v>
      </c>
      <c r="H35" s="273">
        <v>78</v>
      </c>
      <c r="I35" s="273">
        <v>64</v>
      </c>
      <c r="J35" s="273">
        <v>68</v>
      </c>
      <c r="K35" s="273">
        <v>53</v>
      </c>
      <c r="L35" s="273">
        <v>57</v>
      </c>
      <c r="M35" s="273">
        <v>80</v>
      </c>
      <c r="N35" s="273">
        <v>55</v>
      </c>
      <c r="O35" s="273">
        <v>61</v>
      </c>
      <c r="P35" s="256">
        <v>852</v>
      </c>
    </row>
    <row r="36" spans="1:16">
      <c r="A36" s="460" t="s">
        <v>289</v>
      </c>
      <c r="B36" s="273">
        <v>0</v>
      </c>
      <c r="C36" s="273">
        <v>1</v>
      </c>
      <c r="D36" s="273">
        <v>0</v>
      </c>
      <c r="E36" s="273">
        <v>0</v>
      </c>
      <c r="F36" s="273">
        <v>0</v>
      </c>
      <c r="G36" s="273">
        <v>1</v>
      </c>
      <c r="H36" s="273">
        <v>0</v>
      </c>
      <c r="I36" s="273">
        <v>1</v>
      </c>
      <c r="J36" s="273">
        <v>0</v>
      </c>
      <c r="K36" s="273">
        <v>1</v>
      </c>
      <c r="L36" s="273">
        <v>0</v>
      </c>
      <c r="M36" s="273">
        <v>0</v>
      </c>
      <c r="N36" s="273">
        <v>0</v>
      </c>
      <c r="O36" s="273">
        <v>0</v>
      </c>
      <c r="P36" s="256">
        <v>4</v>
      </c>
    </row>
    <row r="37" spans="1:16">
      <c r="A37" s="460" t="s">
        <v>290</v>
      </c>
      <c r="B37" s="273">
        <v>0</v>
      </c>
      <c r="C37" s="273">
        <v>0</v>
      </c>
      <c r="D37" s="273">
        <v>0</v>
      </c>
      <c r="E37" s="273">
        <v>0</v>
      </c>
      <c r="F37" s="273">
        <v>0</v>
      </c>
      <c r="G37" s="273">
        <v>0</v>
      </c>
      <c r="H37" s="273">
        <v>0</v>
      </c>
      <c r="I37" s="273">
        <v>0</v>
      </c>
      <c r="J37" s="273">
        <v>1</v>
      </c>
      <c r="K37" s="273">
        <v>0</v>
      </c>
      <c r="L37" s="273">
        <v>0</v>
      </c>
      <c r="M37" s="273">
        <v>0</v>
      </c>
      <c r="N37" s="273">
        <v>0</v>
      </c>
      <c r="O37" s="273">
        <v>0</v>
      </c>
      <c r="P37" s="256">
        <v>1</v>
      </c>
    </row>
    <row r="38" spans="1:16">
      <c r="A38" s="460" t="s">
        <v>291</v>
      </c>
      <c r="B38" s="273">
        <v>0</v>
      </c>
      <c r="C38" s="273">
        <v>0</v>
      </c>
      <c r="D38" s="273">
        <v>0</v>
      </c>
      <c r="E38" s="273">
        <v>1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273">
        <v>0</v>
      </c>
      <c r="P38" s="256">
        <v>1</v>
      </c>
    </row>
    <row r="39" spans="1:16">
      <c r="A39" s="460" t="s">
        <v>292</v>
      </c>
      <c r="B39" s="273">
        <v>0</v>
      </c>
      <c r="C39" s="273">
        <v>0</v>
      </c>
      <c r="D39" s="273">
        <v>0</v>
      </c>
      <c r="E39" s="273">
        <v>0</v>
      </c>
      <c r="F39" s="273">
        <v>0</v>
      </c>
      <c r="G39" s="273">
        <v>0</v>
      </c>
      <c r="H39" s="273">
        <v>0</v>
      </c>
      <c r="I39" s="273">
        <v>0</v>
      </c>
      <c r="J39" s="273">
        <v>0</v>
      </c>
      <c r="K39" s="273">
        <v>0</v>
      </c>
      <c r="L39" s="273">
        <v>1</v>
      </c>
      <c r="M39" s="273">
        <v>1</v>
      </c>
      <c r="N39" s="273">
        <v>1</v>
      </c>
      <c r="O39" s="273">
        <v>0</v>
      </c>
      <c r="P39" s="256">
        <v>3</v>
      </c>
    </row>
    <row r="40" spans="1:16">
      <c r="A40" s="460" t="s">
        <v>293</v>
      </c>
      <c r="B40" s="273">
        <v>0</v>
      </c>
      <c r="C40" s="273">
        <v>0</v>
      </c>
      <c r="D40" s="273">
        <v>0</v>
      </c>
      <c r="E40" s="273">
        <v>0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0</v>
      </c>
      <c r="O40" s="273">
        <v>1</v>
      </c>
      <c r="P40" s="256">
        <v>1</v>
      </c>
    </row>
    <row r="41" spans="1:16">
      <c r="A41" s="460" t="s">
        <v>294</v>
      </c>
      <c r="B41" s="273">
        <v>1</v>
      </c>
      <c r="C41" s="273">
        <v>0</v>
      </c>
      <c r="D41" s="273">
        <v>0</v>
      </c>
      <c r="E41" s="273">
        <v>0</v>
      </c>
      <c r="F41" s="273">
        <v>0</v>
      </c>
      <c r="G41" s="273">
        <v>0</v>
      </c>
      <c r="H41" s="273">
        <v>1</v>
      </c>
      <c r="I41" s="273">
        <v>1</v>
      </c>
      <c r="J41" s="273">
        <v>0</v>
      </c>
      <c r="K41" s="273">
        <v>0</v>
      </c>
      <c r="L41" s="273">
        <v>1</v>
      </c>
      <c r="M41" s="273">
        <v>1</v>
      </c>
      <c r="N41" s="273">
        <v>0</v>
      </c>
      <c r="O41" s="273">
        <v>0</v>
      </c>
      <c r="P41" s="256">
        <v>5</v>
      </c>
    </row>
    <row r="42" spans="1:16">
      <c r="A42" s="460" t="s">
        <v>295</v>
      </c>
      <c r="B42" s="273">
        <v>0</v>
      </c>
      <c r="C42" s="273">
        <v>0</v>
      </c>
      <c r="D42" s="273">
        <v>0</v>
      </c>
      <c r="E42" s="273">
        <v>0</v>
      </c>
      <c r="F42" s="273">
        <v>0</v>
      </c>
      <c r="G42" s="273">
        <v>0</v>
      </c>
      <c r="H42" s="273">
        <v>0</v>
      </c>
      <c r="I42" s="273">
        <v>1</v>
      </c>
      <c r="J42" s="273">
        <v>0</v>
      </c>
      <c r="K42" s="273">
        <v>0</v>
      </c>
      <c r="L42" s="273">
        <v>0</v>
      </c>
      <c r="M42" s="273">
        <v>0</v>
      </c>
      <c r="N42" s="273">
        <v>1</v>
      </c>
      <c r="O42" s="273">
        <v>2</v>
      </c>
      <c r="P42" s="256">
        <v>4</v>
      </c>
    </row>
    <row r="43" spans="1:16">
      <c r="A43" s="460" t="s">
        <v>186</v>
      </c>
      <c r="B43" s="273">
        <v>12</v>
      </c>
      <c r="C43" s="273">
        <v>83</v>
      </c>
      <c r="D43" s="273">
        <v>66</v>
      </c>
      <c r="E43" s="273">
        <v>100</v>
      </c>
      <c r="F43" s="273">
        <v>53</v>
      </c>
      <c r="G43" s="273">
        <v>68</v>
      </c>
      <c r="H43" s="273">
        <v>42</v>
      </c>
      <c r="I43" s="273">
        <v>26</v>
      </c>
      <c r="J43" s="273">
        <v>31</v>
      </c>
      <c r="K43" s="273">
        <v>24</v>
      </c>
      <c r="L43" s="273">
        <v>26</v>
      </c>
      <c r="M43" s="273">
        <v>23</v>
      </c>
      <c r="N43" s="273">
        <v>28</v>
      </c>
      <c r="O43" s="273">
        <v>23</v>
      </c>
      <c r="P43" s="256">
        <v>605</v>
      </c>
    </row>
    <row r="44" spans="1:16">
      <c r="A44" s="460" t="s">
        <v>296</v>
      </c>
      <c r="B44" s="273">
        <v>0</v>
      </c>
      <c r="C44" s="273">
        <v>3</v>
      </c>
      <c r="D44" s="273">
        <v>0</v>
      </c>
      <c r="E44" s="273">
        <v>3</v>
      </c>
      <c r="F44" s="273">
        <v>1</v>
      </c>
      <c r="G44" s="273">
        <v>0</v>
      </c>
      <c r="H44" s="273">
        <v>1</v>
      </c>
      <c r="I44" s="273">
        <v>3</v>
      </c>
      <c r="J44" s="273">
        <v>3</v>
      </c>
      <c r="K44" s="273">
        <v>2</v>
      </c>
      <c r="L44" s="273">
        <v>1</v>
      </c>
      <c r="M44" s="273">
        <v>2</v>
      </c>
      <c r="N44" s="273">
        <v>2</v>
      </c>
      <c r="O44" s="273">
        <v>1</v>
      </c>
      <c r="P44" s="256">
        <v>22</v>
      </c>
    </row>
    <row r="45" spans="1:16">
      <c r="A45" s="460" t="s">
        <v>297</v>
      </c>
      <c r="B45" s="273">
        <v>0</v>
      </c>
      <c r="C45" s="273">
        <v>0</v>
      </c>
      <c r="D45" s="273">
        <v>0</v>
      </c>
      <c r="E45" s="273">
        <v>1</v>
      </c>
      <c r="F45" s="273">
        <v>0</v>
      </c>
      <c r="G45" s="273">
        <v>0</v>
      </c>
      <c r="H45" s="273">
        <v>1</v>
      </c>
      <c r="I45" s="273">
        <v>1</v>
      </c>
      <c r="J45" s="273">
        <v>1</v>
      </c>
      <c r="K45" s="273">
        <v>1</v>
      </c>
      <c r="L45" s="273">
        <v>1</v>
      </c>
      <c r="M45" s="273">
        <v>2</v>
      </c>
      <c r="N45" s="273">
        <v>2</v>
      </c>
      <c r="O45" s="273">
        <v>0</v>
      </c>
      <c r="P45" s="256">
        <v>10</v>
      </c>
    </row>
    <row r="46" spans="1:16">
      <c r="A46" s="460" t="s">
        <v>298</v>
      </c>
      <c r="B46" s="273">
        <v>0</v>
      </c>
      <c r="C46" s="273">
        <v>1</v>
      </c>
      <c r="D46" s="273">
        <v>3</v>
      </c>
      <c r="E46" s="273">
        <v>3</v>
      </c>
      <c r="F46" s="273">
        <v>7</v>
      </c>
      <c r="G46" s="273">
        <v>4</v>
      </c>
      <c r="H46" s="273">
        <v>6</v>
      </c>
      <c r="I46" s="273">
        <v>4</v>
      </c>
      <c r="J46" s="273">
        <v>2</v>
      </c>
      <c r="K46" s="273">
        <v>1</v>
      </c>
      <c r="L46" s="273">
        <v>10</v>
      </c>
      <c r="M46" s="273">
        <v>8</v>
      </c>
      <c r="N46" s="273">
        <v>6</v>
      </c>
      <c r="O46" s="273">
        <v>3</v>
      </c>
      <c r="P46" s="256">
        <v>58</v>
      </c>
    </row>
    <row r="47" spans="1:16">
      <c r="A47" s="460" t="s">
        <v>216</v>
      </c>
      <c r="B47" s="273">
        <v>4103</v>
      </c>
      <c r="C47" s="273">
        <v>11068</v>
      </c>
      <c r="D47" s="273">
        <v>12590</v>
      </c>
      <c r="E47" s="273">
        <v>12540</v>
      </c>
      <c r="F47" s="273">
        <v>12886</v>
      </c>
      <c r="G47" s="273">
        <v>13242</v>
      </c>
      <c r="H47" s="273">
        <v>13091</v>
      </c>
      <c r="I47" s="273">
        <v>13544</v>
      </c>
      <c r="J47" s="273">
        <v>14050</v>
      </c>
      <c r="K47" s="273">
        <v>14242</v>
      </c>
      <c r="L47" s="273">
        <v>14116</v>
      </c>
      <c r="M47" s="273">
        <v>13727</v>
      </c>
      <c r="N47" s="273">
        <v>13571</v>
      </c>
      <c r="O47" s="273">
        <v>14628</v>
      </c>
      <c r="P47" s="256">
        <v>177398</v>
      </c>
    </row>
    <row r="48" spans="1:16">
      <c r="A48" s="460" t="s">
        <v>299</v>
      </c>
      <c r="B48" s="273">
        <v>1</v>
      </c>
      <c r="C48" s="273">
        <v>0</v>
      </c>
      <c r="D48" s="273">
        <v>0</v>
      </c>
      <c r="E48" s="273">
        <v>2</v>
      </c>
      <c r="F48" s="273">
        <v>4</v>
      </c>
      <c r="G48" s="273">
        <v>1</v>
      </c>
      <c r="H48" s="273">
        <v>0</v>
      </c>
      <c r="I48" s="273">
        <v>0</v>
      </c>
      <c r="J48" s="273">
        <v>0</v>
      </c>
      <c r="K48" s="273">
        <v>0</v>
      </c>
      <c r="L48" s="273">
        <v>2</v>
      </c>
      <c r="M48" s="273">
        <v>1</v>
      </c>
      <c r="N48" s="273">
        <v>0</v>
      </c>
      <c r="O48" s="273">
        <v>1</v>
      </c>
      <c r="P48" s="256">
        <v>12</v>
      </c>
    </row>
    <row r="49" spans="1:16">
      <c r="A49" s="460" t="s">
        <v>300</v>
      </c>
      <c r="B49" s="273">
        <v>1</v>
      </c>
      <c r="C49" s="273">
        <v>4</v>
      </c>
      <c r="D49" s="273">
        <v>3</v>
      </c>
      <c r="E49" s="273">
        <v>3</v>
      </c>
      <c r="F49" s="273">
        <v>2</v>
      </c>
      <c r="G49" s="273">
        <v>3</v>
      </c>
      <c r="H49" s="273">
        <v>3</v>
      </c>
      <c r="I49" s="273">
        <v>0</v>
      </c>
      <c r="J49" s="273">
        <v>6</v>
      </c>
      <c r="K49" s="273">
        <v>5</v>
      </c>
      <c r="L49" s="273">
        <v>4</v>
      </c>
      <c r="M49" s="273">
        <v>5</v>
      </c>
      <c r="N49" s="273">
        <v>1</v>
      </c>
      <c r="O49" s="273">
        <v>6</v>
      </c>
      <c r="P49" s="256">
        <v>46</v>
      </c>
    </row>
    <row r="50" spans="1:16">
      <c r="A50" s="460" t="s">
        <v>301</v>
      </c>
      <c r="B50" s="273">
        <v>0</v>
      </c>
      <c r="C50" s="273">
        <v>0</v>
      </c>
      <c r="D50" s="273">
        <v>0</v>
      </c>
      <c r="E50" s="273">
        <v>0</v>
      </c>
      <c r="F50" s="273">
        <v>0</v>
      </c>
      <c r="G50" s="273">
        <v>0</v>
      </c>
      <c r="H50" s="273">
        <v>0</v>
      </c>
      <c r="I50" s="273">
        <v>0</v>
      </c>
      <c r="J50" s="273">
        <v>0</v>
      </c>
      <c r="K50" s="273">
        <v>0</v>
      </c>
      <c r="L50" s="273">
        <v>0</v>
      </c>
      <c r="M50" s="273">
        <v>1</v>
      </c>
      <c r="N50" s="273">
        <v>0</v>
      </c>
      <c r="O50" s="273">
        <v>0</v>
      </c>
      <c r="P50" s="256">
        <v>1</v>
      </c>
    </row>
    <row r="51" spans="1:16">
      <c r="A51" s="460" t="s">
        <v>302</v>
      </c>
      <c r="B51" s="273">
        <v>0</v>
      </c>
      <c r="C51" s="273">
        <v>3</v>
      </c>
      <c r="D51" s="273">
        <v>2</v>
      </c>
      <c r="E51" s="273">
        <v>4</v>
      </c>
      <c r="F51" s="273">
        <v>3</v>
      </c>
      <c r="G51" s="273">
        <v>4</v>
      </c>
      <c r="H51" s="273">
        <v>6</v>
      </c>
      <c r="I51" s="273">
        <v>1</v>
      </c>
      <c r="J51" s="273">
        <v>3</v>
      </c>
      <c r="K51" s="273">
        <v>3</v>
      </c>
      <c r="L51" s="273">
        <v>2</v>
      </c>
      <c r="M51" s="273">
        <v>3</v>
      </c>
      <c r="N51" s="273">
        <v>5</v>
      </c>
      <c r="O51" s="273">
        <v>2</v>
      </c>
      <c r="P51" s="256">
        <v>41</v>
      </c>
    </row>
    <row r="52" spans="1:16">
      <c r="A52" s="460" t="s">
        <v>303</v>
      </c>
      <c r="B52" s="273">
        <v>1</v>
      </c>
      <c r="C52" s="273">
        <v>0</v>
      </c>
      <c r="D52" s="273">
        <v>1</v>
      </c>
      <c r="E52" s="273">
        <v>1</v>
      </c>
      <c r="F52" s="273">
        <v>1</v>
      </c>
      <c r="G52" s="273">
        <v>0</v>
      </c>
      <c r="H52" s="273">
        <v>1</v>
      </c>
      <c r="I52" s="273">
        <v>3</v>
      </c>
      <c r="J52" s="273">
        <v>4</v>
      </c>
      <c r="K52" s="273">
        <v>2</v>
      </c>
      <c r="L52" s="273">
        <v>3</v>
      </c>
      <c r="M52" s="273">
        <v>3</v>
      </c>
      <c r="N52" s="273">
        <v>0</v>
      </c>
      <c r="O52" s="273">
        <v>1</v>
      </c>
      <c r="P52" s="256">
        <v>21</v>
      </c>
    </row>
    <row r="53" spans="1:16">
      <c r="A53" s="460" t="s">
        <v>304</v>
      </c>
      <c r="B53" s="273">
        <v>0</v>
      </c>
      <c r="C53" s="273">
        <v>0</v>
      </c>
      <c r="D53" s="273">
        <v>1</v>
      </c>
      <c r="E53" s="273">
        <v>0</v>
      </c>
      <c r="F53" s="273">
        <v>0</v>
      </c>
      <c r="G53" s="273">
        <v>0</v>
      </c>
      <c r="H53" s="273">
        <v>0</v>
      </c>
      <c r="I53" s="273">
        <v>0</v>
      </c>
      <c r="J53" s="273">
        <v>0</v>
      </c>
      <c r="K53" s="273">
        <v>0</v>
      </c>
      <c r="L53" s="273">
        <v>0</v>
      </c>
      <c r="M53" s="273">
        <v>0</v>
      </c>
      <c r="N53" s="273">
        <v>0</v>
      </c>
      <c r="O53" s="273">
        <v>0</v>
      </c>
      <c r="P53" s="256">
        <v>1</v>
      </c>
    </row>
    <row r="54" spans="1:16">
      <c r="A54" s="460" t="s">
        <v>192</v>
      </c>
      <c r="B54" s="273">
        <v>8</v>
      </c>
      <c r="C54" s="273">
        <v>24</v>
      </c>
      <c r="D54" s="273">
        <v>32</v>
      </c>
      <c r="E54" s="273">
        <v>39</v>
      </c>
      <c r="F54" s="273">
        <v>41</v>
      </c>
      <c r="G54" s="273">
        <v>41</v>
      </c>
      <c r="H54" s="273">
        <v>53</v>
      </c>
      <c r="I54" s="273">
        <v>38</v>
      </c>
      <c r="J54" s="273">
        <v>46</v>
      </c>
      <c r="K54" s="273">
        <v>55</v>
      </c>
      <c r="L54" s="273">
        <v>46</v>
      </c>
      <c r="M54" s="273">
        <v>71</v>
      </c>
      <c r="N54" s="273">
        <v>58</v>
      </c>
      <c r="O54" s="273">
        <v>61</v>
      </c>
      <c r="P54" s="256">
        <v>613</v>
      </c>
    </row>
    <row r="55" spans="1:16">
      <c r="A55" s="460" t="s">
        <v>305</v>
      </c>
      <c r="B55" s="273">
        <v>0</v>
      </c>
      <c r="C55" s="273">
        <v>0</v>
      </c>
      <c r="D55" s="273">
        <v>0</v>
      </c>
      <c r="E55" s="273">
        <v>0</v>
      </c>
      <c r="F55" s="273">
        <v>0</v>
      </c>
      <c r="G55" s="273">
        <v>0</v>
      </c>
      <c r="H55" s="273">
        <v>0</v>
      </c>
      <c r="I55" s="273">
        <v>0</v>
      </c>
      <c r="J55" s="273">
        <v>0</v>
      </c>
      <c r="K55" s="273">
        <v>0</v>
      </c>
      <c r="L55" s="273">
        <v>0</v>
      </c>
      <c r="M55" s="273">
        <v>0</v>
      </c>
      <c r="N55" s="273">
        <v>2</v>
      </c>
      <c r="O55" s="273">
        <v>1</v>
      </c>
      <c r="P55" s="256">
        <v>3</v>
      </c>
    </row>
    <row r="56" spans="1:16">
      <c r="A56" s="460" t="s">
        <v>306</v>
      </c>
      <c r="B56" s="273">
        <v>0</v>
      </c>
      <c r="C56" s="273">
        <v>0</v>
      </c>
      <c r="D56" s="273">
        <v>2</v>
      </c>
      <c r="E56" s="273">
        <v>1</v>
      </c>
      <c r="F56" s="273">
        <v>0</v>
      </c>
      <c r="G56" s="273">
        <v>0</v>
      </c>
      <c r="H56" s="273">
        <v>1</v>
      </c>
      <c r="I56" s="273">
        <v>0</v>
      </c>
      <c r="J56" s="273">
        <v>0</v>
      </c>
      <c r="K56" s="273">
        <v>0</v>
      </c>
      <c r="L56" s="273">
        <v>0</v>
      </c>
      <c r="M56" s="273">
        <v>0</v>
      </c>
      <c r="N56" s="273">
        <v>0</v>
      </c>
      <c r="O56" s="273">
        <v>0</v>
      </c>
      <c r="P56" s="256">
        <v>4</v>
      </c>
    </row>
    <row r="57" spans="1:16">
      <c r="A57" s="460" t="s">
        <v>307</v>
      </c>
      <c r="B57" s="273">
        <v>0</v>
      </c>
      <c r="C57" s="273">
        <v>4</v>
      </c>
      <c r="D57" s="273">
        <v>7</v>
      </c>
      <c r="E57" s="273">
        <v>6</v>
      </c>
      <c r="F57" s="273">
        <v>3</v>
      </c>
      <c r="G57" s="273">
        <v>9</v>
      </c>
      <c r="H57" s="273">
        <v>8</v>
      </c>
      <c r="I57" s="273">
        <v>10</v>
      </c>
      <c r="J57" s="273">
        <v>9</v>
      </c>
      <c r="K57" s="273">
        <v>7</v>
      </c>
      <c r="L57" s="273">
        <v>4</v>
      </c>
      <c r="M57" s="273">
        <v>9</v>
      </c>
      <c r="N57" s="273">
        <v>4</v>
      </c>
      <c r="O57" s="273">
        <v>9</v>
      </c>
      <c r="P57" s="256">
        <v>89</v>
      </c>
    </row>
    <row r="58" spans="1:16">
      <c r="A58" s="460" t="s">
        <v>308</v>
      </c>
      <c r="B58" s="273">
        <v>4</v>
      </c>
      <c r="C58" s="273">
        <v>5</v>
      </c>
      <c r="D58" s="273">
        <v>4</v>
      </c>
      <c r="E58" s="273">
        <v>0</v>
      </c>
      <c r="F58" s="273">
        <v>5</v>
      </c>
      <c r="G58" s="273">
        <v>6</v>
      </c>
      <c r="H58" s="273">
        <v>7</v>
      </c>
      <c r="I58" s="273">
        <v>3</v>
      </c>
      <c r="J58" s="273">
        <v>6</v>
      </c>
      <c r="K58" s="273">
        <v>6</v>
      </c>
      <c r="L58" s="273">
        <v>7</v>
      </c>
      <c r="M58" s="273">
        <v>2</v>
      </c>
      <c r="N58" s="273">
        <v>3</v>
      </c>
      <c r="O58" s="273">
        <v>7</v>
      </c>
      <c r="P58" s="256">
        <v>65</v>
      </c>
    </row>
    <row r="59" spans="1:16">
      <c r="A59" s="460" t="s">
        <v>309</v>
      </c>
      <c r="B59" s="273">
        <v>0</v>
      </c>
      <c r="C59" s="273">
        <v>10</v>
      </c>
      <c r="D59" s="273">
        <v>13</v>
      </c>
      <c r="E59" s="273">
        <v>4</v>
      </c>
      <c r="F59" s="273">
        <v>5</v>
      </c>
      <c r="G59" s="273">
        <v>14</v>
      </c>
      <c r="H59" s="273">
        <v>6</v>
      </c>
      <c r="I59" s="273">
        <v>5</v>
      </c>
      <c r="J59" s="273">
        <v>6</v>
      </c>
      <c r="K59" s="273">
        <v>11</v>
      </c>
      <c r="L59" s="273">
        <v>10</v>
      </c>
      <c r="M59" s="273">
        <v>5</v>
      </c>
      <c r="N59" s="273">
        <v>3</v>
      </c>
      <c r="O59" s="273">
        <v>7</v>
      </c>
      <c r="P59" s="256">
        <v>99</v>
      </c>
    </row>
    <row r="60" spans="1:16">
      <c r="A60" s="460" t="s">
        <v>176</v>
      </c>
      <c r="B60" s="273">
        <v>448</v>
      </c>
      <c r="C60" s="273">
        <v>864</v>
      </c>
      <c r="D60" s="273">
        <v>966</v>
      </c>
      <c r="E60" s="273">
        <v>1036</v>
      </c>
      <c r="F60" s="273">
        <v>1091</v>
      </c>
      <c r="G60" s="273">
        <v>1177</v>
      </c>
      <c r="H60" s="273">
        <v>1133</v>
      </c>
      <c r="I60" s="273">
        <v>1191</v>
      </c>
      <c r="J60" s="273">
        <v>1116</v>
      </c>
      <c r="K60" s="273">
        <v>1176</v>
      </c>
      <c r="L60" s="273">
        <v>1277</v>
      </c>
      <c r="M60" s="273">
        <v>1360</v>
      </c>
      <c r="N60" s="273">
        <v>1296</v>
      </c>
      <c r="O60" s="273">
        <v>1454</v>
      </c>
      <c r="P60" s="256">
        <v>15585</v>
      </c>
    </row>
    <row r="61" spans="1:16">
      <c r="A61" s="460" t="s">
        <v>310</v>
      </c>
      <c r="B61" s="273">
        <v>0</v>
      </c>
      <c r="C61" s="273">
        <v>0</v>
      </c>
      <c r="D61" s="273">
        <v>0</v>
      </c>
      <c r="E61" s="273">
        <v>0</v>
      </c>
      <c r="F61" s="273">
        <v>0</v>
      </c>
      <c r="G61" s="273">
        <v>0</v>
      </c>
      <c r="H61" s="273">
        <v>0</v>
      </c>
      <c r="I61" s="273">
        <v>0</v>
      </c>
      <c r="J61" s="273">
        <v>1</v>
      </c>
      <c r="K61" s="273">
        <v>0</v>
      </c>
      <c r="L61" s="273">
        <v>0</v>
      </c>
      <c r="M61" s="273">
        <v>0</v>
      </c>
      <c r="N61" s="273">
        <v>0</v>
      </c>
      <c r="O61" s="273">
        <v>0</v>
      </c>
      <c r="P61" s="256">
        <v>1</v>
      </c>
    </row>
    <row r="62" spans="1:16">
      <c r="A62" s="460" t="s">
        <v>224</v>
      </c>
      <c r="B62" s="273">
        <v>0</v>
      </c>
      <c r="C62" s="273">
        <v>1</v>
      </c>
      <c r="D62" s="273">
        <v>1</v>
      </c>
      <c r="E62" s="273">
        <v>1</v>
      </c>
      <c r="F62" s="273">
        <v>1</v>
      </c>
      <c r="G62" s="273">
        <v>0</v>
      </c>
      <c r="H62" s="273">
        <v>0</v>
      </c>
      <c r="I62" s="273">
        <v>0</v>
      </c>
      <c r="J62" s="273">
        <v>0</v>
      </c>
      <c r="K62" s="273">
        <v>0</v>
      </c>
      <c r="L62" s="273">
        <v>1</v>
      </c>
      <c r="M62" s="273">
        <v>0</v>
      </c>
      <c r="N62" s="273">
        <v>0</v>
      </c>
      <c r="O62" s="273">
        <v>1</v>
      </c>
      <c r="P62" s="256">
        <v>6</v>
      </c>
    </row>
    <row r="63" spans="1:16">
      <c r="A63" s="460" t="s">
        <v>190</v>
      </c>
      <c r="B63" s="273">
        <v>6</v>
      </c>
      <c r="C63" s="273">
        <v>74</v>
      </c>
      <c r="D63" s="273">
        <v>52</v>
      </c>
      <c r="E63" s="273">
        <v>59</v>
      </c>
      <c r="F63" s="273">
        <v>64</v>
      </c>
      <c r="G63" s="273">
        <v>60</v>
      </c>
      <c r="H63" s="273">
        <v>64</v>
      </c>
      <c r="I63" s="273">
        <v>57</v>
      </c>
      <c r="J63" s="273">
        <v>44</v>
      </c>
      <c r="K63" s="273">
        <v>49</v>
      </c>
      <c r="L63" s="273">
        <v>37</v>
      </c>
      <c r="M63" s="273">
        <v>37</v>
      </c>
      <c r="N63" s="273">
        <v>51</v>
      </c>
      <c r="O63" s="273">
        <v>31</v>
      </c>
      <c r="P63" s="256">
        <v>685</v>
      </c>
    </row>
    <row r="64" spans="1:16">
      <c r="A64" s="460" t="s">
        <v>311</v>
      </c>
      <c r="B64" s="273">
        <v>1</v>
      </c>
      <c r="C64" s="273">
        <v>0</v>
      </c>
      <c r="D64" s="273">
        <v>0</v>
      </c>
      <c r="E64" s="273">
        <v>0</v>
      </c>
      <c r="F64" s="273">
        <v>0</v>
      </c>
      <c r="G64" s="273">
        <v>0</v>
      </c>
      <c r="H64" s="273">
        <v>0</v>
      </c>
      <c r="I64" s="273">
        <v>0</v>
      </c>
      <c r="J64" s="273">
        <v>0</v>
      </c>
      <c r="K64" s="273">
        <v>2</v>
      </c>
      <c r="L64" s="273">
        <v>0</v>
      </c>
      <c r="M64" s="273">
        <v>0</v>
      </c>
      <c r="N64" s="273">
        <v>0</v>
      </c>
      <c r="O64" s="273">
        <v>0</v>
      </c>
      <c r="P64" s="256">
        <v>3</v>
      </c>
    </row>
    <row r="65" spans="1:16">
      <c r="A65" s="460" t="s">
        <v>202</v>
      </c>
      <c r="B65" s="273">
        <v>4</v>
      </c>
      <c r="C65" s="273">
        <v>29</v>
      </c>
      <c r="D65" s="273">
        <v>21</v>
      </c>
      <c r="E65" s="273">
        <v>30</v>
      </c>
      <c r="F65" s="273">
        <v>23</v>
      </c>
      <c r="G65" s="273">
        <v>25</v>
      </c>
      <c r="H65" s="273">
        <v>29</v>
      </c>
      <c r="I65" s="273">
        <v>23</v>
      </c>
      <c r="J65" s="273">
        <v>19</v>
      </c>
      <c r="K65" s="273">
        <v>18</v>
      </c>
      <c r="L65" s="273">
        <v>13</v>
      </c>
      <c r="M65" s="273">
        <v>10</v>
      </c>
      <c r="N65" s="273">
        <v>13</v>
      </c>
      <c r="O65" s="273">
        <v>12</v>
      </c>
      <c r="P65" s="256">
        <v>269</v>
      </c>
    </row>
    <row r="66" spans="1:16">
      <c r="A66" s="460" t="s">
        <v>312</v>
      </c>
      <c r="B66" s="273">
        <v>0</v>
      </c>
      <c r="C66" s="273">
        <v>0</v>
      </c>
      <c r="D66" s="273">
        <v>0</v>
      </c>
      <c r="E66" s="273">
        <v>0</v>
      </c>
      <c r="F66" s="273">
        <v>0</v>
      </c>
      <c r="G66" s="273">
        <v>0</v>
      </c>
      <c r="H66" s="273">
        <v>0</v>
      </c>
      <c r="I66" s="273">
        <v>0</v>
      </c>
      <c r="J66" s="273">
        <v>0</v>
      </c>
      <c r="K66" s="273">
        <v>0</v>
      </c>
      <c r="L66" s="273">
        <v>1</v>
      </c>
      <c r="M66" s="273">
        <v>0</v>
      </c>
      <c r="N66" s="273">
        <v>1</v>
      </c>
      <c r="O66" s="273">
        <v>0</v>
      </c>
      <c r="P66" s="256">
        <v>2</v>
      </c>
    </row>
    <row r="67" spans="1:16">
      <c r="A67" s="460" t="s">
        <v>313</v>
      </c>
      <c r="B67" s="273">
        <v>0</v>
      </c>
      <c r="C67" s="273">
        <v>4</v>
      </c>
      <c r="D67" s="273">
        <v>4</v>
      </c>
      <c r="E67" s="273">
        <v>3</v>
      </c>
      <c r="F67" s="273">
        <v>7</v>
      </c>
      <c r="G67" s="273">
        <v>11</v>
      </c>
      <c r="H67" s="273">
        <v>8</v>
      </c>
      <c r="I67" s="273">
        <v>8</v>
      </c>
      <c r="J67" s="273">
        <v>7</v>
      </c>
      <c r="K67" s="273">
        <v>8</v>
      </c>
      <c r="L67" s="273">
        <v>6</v>
      </c>
      <c r="M67" s="273">
        <v>5</v>
      </c>
      <c r="N67" s="273">
        <v>7</v>
      </c>
      <c r="O67" s="273">
        <v>7</v>
      </c>
      <c r="P67" s="256">
        <v>85</v>
      </c>
    </row>
    <row r="68" spans="1:16">
      <c r="A68" s="460" t="s">
        <v>314</v>
      </c>
      <c r="B68" s="273">
        <v>0</v>
      </c>
      <c r="C68" s="273">
        <v>0</v>
      </c>
      <c r="D68" s="273">
        <v>1</v>
      </c>
      <c r="E68" s="273">
        <v>0</v>
      </c>
      <c r="F68" s="273">
        <v>0</v>
      </c>
      <c r="G68" s="273">
        <v>0</v>
      </c>
      <c r="H68" s="273">
        <v>0</v>
      </c>
      <c r="I68" s="273">
        <v>1</v>
      </c>
      <c r="J68" s="273">
        <v>0</v>
      </c>
      <c r="K68" s="273">
        <v>0</v>
      </c>
      <c r="L68" s="273">
        <v>0</v>
      </c>
      <c r="M68" s="273">
        <v>0</v>
      </c>
      <c r="N68" s="273">
        <v>0</v>
      </c>
      <c r="O68" s="273">
        <v>0</v>
      </c>
      <c r="P68" s="256">
        <v>2</v>
      </c>
    </row>
    <row r="69" spans="1:16">
      <c r="A69" s="460" t="s">
        <v>315</v>
      </c>
      <c r="B69" s="273">
        <v>4</v>
      </c>
      <c r="C69" s="273">
        <v>5</v>
      </c>
      <c r="D69" s="273">
        <v>3</v>
      </c>
      <c r="E69" s="273">
        <v>0</v>
      </c>
      <c r="F69" s="273">
        <v>4</v>
      </c>
      <c r="G69" s="273">
        <v>2</v>
      </c>
      <c r="H69" s="273">
        <v>1</v>
      </c>
      <c r="I69" s="273">
        <v>2</v>
      </c>
      <c r="J69" s="273">
        <v>0</v>
      </c>
      <c r="K69" s="273">
        <v>1</v>
      </c>
      <c r="L69" s="273">
        <v>1</v>
      </c>
      <c r="M69" s="273">
        <v>1</v>
      </c>
      <c r="N69" s="273">
        <v>2</v>
      </c>
      <c r="O69" s="273">
        <v>1</v>
      </c>
      <c r="P69" s="256">
        <v>27</v>
      </c>
    </row>
    <row r="70" spans="1:16">
      <c r="A70" s="460" t="s">
        <v>316</v>
      </c>
      <c r="B70" s="273">
        <v>0</v>
      </c>
      <c r="C70" s="273">
        <v>1</v>
      </c>
      <c r="D70" s="273">
        <v>0</v>
      </c>
      <c r="E70" s="273">
        <v>0</v>
      </c>
      <c r="F70" s="273">
        <v>0</v>
      </c>
      <c r="G70" s="273">
        <v>1</v>
      </c>
      <c r="H70" s="273">
        <v>0</v>
      </c>
      <c r="I70" s="273">
        <v>1</v>
      </c>
      <c r="J70" s="273">
        <v>0</v>
      </c>
      <c r="K70" s="273">
        <v>0</v>
      </c>
      <c r="L70" s="273">
        <v>0</v>
      </c>
      <c r="M70" s="273">
        <v>0</v>
      </c>
      <c r="N70" s="273">
        <v>0</v>
      </c>
      <c r="O70" s="273">
        <v>0</v>
      </c>
      <c r="P70" s="256">
        <v>3</v>
      </c>
    </row>
    <row r="71" spans="1:16">
      <c r="A71" s="460" t="s">
        <v>317</v>
      </c>
      <c r="B71" s="273">
        <v>1</v>
      </c>
      <c r="C71" s="273">
        <v>1</v>
      </c>
      <c r="D71" s="273">
        <v>0</v>
      </c>
      <c r="E71" s="273">
        <v>0</v>
      </c>
      <c r="F71" s="273">
        <v>0</v>
      </c>
      <c r="G71" s="273">
        <v>3</v>
      </c>
      <c r="H71" s="273">
        <v>2</v>
      </c>
      <c r="I71" s="273">
        <v>0</v>
      </c>
      <c r="J71" s="273">
        <v>1</v>
      </c>
      <c r="K71" s="273">
        <v>1</v>
      </c>
      <c r="L71" s="273">
        <v>1</v>
      </c>
      <c r="M71" s="273">
        <v>1</v>
      </c>
      <c r="N71" s="273">
        <v>3</v>
      </c>
      <c r="O71" s="273">
        <v>3</v>
      </c>
      <c r="P71" s="256">
        <v>17</v>
      </c>
    </row>
    <row r="72" spans="1:16">
      <c r="A72" s="460" t="s">
        <v>318</v>
      </c>
      <c r="B72" s="273">
        <v>0</v>
      </c>
      <c r="C72" s="273">
        <v>0</v>
      </c>
      <c r="D72" s="273">
        <v>0</v>
      </c>
      <c r="E72" s="273">
        <v>0</v>
      </c>
      <c r="F72" s="273">
        <v>0</v>
      </c>
      <c r="G72" s="273">
        <v>0</v>
      </c>
      <c r="H72" s="273">
        <v>0</v>
      </c>
      <c r="I72" s="273">
        <v>0</v>
      </c>
      <c r="J72" s="273">
        <v>0</v>
      </c>
      <c r="K72" s="273">
        <v>0</v>
      </c>
      <c r="L72" s="273">
        <v>0</v>
      </c>
      <c r="M72" s="273">
        <v>0</v>
      </c>
      <c r="N72" s="273">
        <v>0</v>
      </c>
      <c r="O72" s="273">
        <v>1</v>
      </c>
      <c r="P72" s="256">
        <v>1</v>
      </c>
    </row>
    <row r="73" spans="1:16">
      <c r="A73" s="460" t="s">
        <v>210</v>
      </c>
      <c r="B73" s="273">
        <v>2</v>
      </c>
      <c r="C73" s="273">
        <v>9</v>
      </c>
      <c r="D73" s="273">
        <v>7</v>
      </c>
      <c r="E73" s="273">
        <v>7</v>
      </c>
      <c r="F73" s="273">
        <v>8</v>
      </c>
      <c r="G73" s="273">
        <v>12</v>
      </c>
      <c r="H73" s="273">
        <v>7</v>
      </c>
      <c r="I73" s="273">
        <v>15</v>
      </c>
      <c r="J73" s="273">
        <v>7</v>
      </c>
      <c r="K73" s="273">
        <v>16</v>
      </c>
      <c r="L73" s="273">
        <v>8</v>
      </c>
      <c r="M73" s="273">
        <v>21</v>
      </c>
      <c r="N73" s="273">
        <v>13</v>
      </c>
      <c r="O73" s="273">
        <v>13</v>
      </c>
      <c r="P73" s="256">
        <v>145</v>
      </c>
    </row>
    <row r="74" spans="1:16">
      <c r="A74" s="460" t="s">
        <v>198</v>
      </c>
      <c r="B74" s="273">
        <v>4</v>
      </c>
      <c r="C74" s="273">
        <v>11</v>
      </c>
      <c r="D74" s="273">
        <v>12</v>
      </c>
      <c r="E74" s="273">
        <v>15</v>
      </c>
      <c r="F74" s="273">
        <v>16</v>
      </c>
      <c r="G74" s="273">
        <v>17</v>
      </c>
      <c r="H74" s="273">
        <v>22</v>
      </c>
      <c r="I74" s="273">
        <v>20</v>
      </c>
      <c r="J74" s="273">
        <v>17</v>
      </c>
      <c r="K74" s="273">
        <v>14</v>
      </c>
      <c r="L74" s="273">
        <v>12</v>
      </c>
      <c r="M74" s="273">
        <v>9</v>
      </c>
      <c r="N74" s="273">
        <v>14</v>
      </c>
      <c r="O74" s="273">
        <v>14</v>
      </c>
      <c r="P74" s="256">
        <v>197</v>
      </c>
    </row>
    <row r="75" spans="1:16">
      <c r="A75" s="460" t="s">
        <v>319</v>
      </c>
      <c r="B75" s="273">
        <v>4</v>
      </c>
      <c r="C75" s="273">
        <v>4</v>
      </c>
      <c r="D75" s="273">
        <v>5</v>
      </c>
      <c r="E75" s="273">
        <v>7</v>
      </c>
      <c r="F75" s="273">
        <v>6</v>
      </c>
      <c r="G75" s="273">
        <v>2</v>
      </c>
      <c r="H75" s="273">
        <v>1</v>
      </c>
      <c r="I75" s="273">
        <v>2</v>
      </c>
      <c r="J75" s="273">
        <v>3</v>
      </c>
      <c r="K75" s="273">
        <v>5</v>
      </c>
      <c r="L75" s="273">
        <v>3</v>
      </c>
      <c r="M75" s="273">
        <v>6</v>
      </c>
      <c r="N75" s="273">
        <v>7</v>
      </c>
      <c r="O75" s="273">
        <v>4</v>
      </c>
      <c r="P75" s="256">
        <v>59</v>
      </c>
    </row>
    <row r="76" spans="1:16">
      <c r="A76" s="460" t="s">
        <v>320</v>
      </c>
      <c r="B76" s="273">
        <v>0</v>
      </c>
      <c r="C76" s="273">
        <v>1</v>
      </c>
      <c r="D76" s="273">
        <v>0</v>
      </c>
      <c r="E76" s="273">
        <v>0</v>
      </c>
      <c r="F76" s="273">
        <v>0</v>
      </c>
      <c r="G76" s="273">
        <v>0</v>
      </c>
      <c r="H76" s="273">
        <v>0</v>
      </c>
      <c r="I76" s="273">
        <v>0</v>
      </c>
      <c r="J76" s="273">
        <v>0</v>
      </c>
      <c r="K76" s="273">
        <v>0</v>
      </c>
      <c r="L76" s="273">
        <v>0</v>
      </c>
      <c r="M76" s="273">
        <v>0</v>
      </c>
      <c r="N76" s="273">
        <v>0</v>
      </c>
      <c r="O76" s="273">
        <v>0</v>
      </c>
      <c r="P76" s="256">
        <v>1</v>
      </c>
    </row>
    <row r="77" spans="1:16">
      <c r="A77" s="460" t="s">
        <v>321</v>
      </c>
      <c r="B77" s="273">
        <v>0</v>
      </c>
      <c r="C77" s="273">
        <v>3</v>
      </c>
      <c r="D77" s="273">
        <v>1</v>
      </c>
      <c r="E77" s="273">
        <v>3</v>
      </c>
      <c r="F77" s="273">
        <v>2</v>
      </c>
      <c r="G77" s="273">
        <v>6</v>
      </c>
      <c r="H77" s="273">
        <v>5</v>
      </c>
      <c r="I77" s="273">
        <v>0</v>
      </c>
      <c r="J77" s="273">
        <v>3</v>
      </c>
      <c r="K77" s="273">
        <v>1</v>
      </c>
      <c r="L77" s="273">
        <v>3</v>
      </c>
      <c r="M77" s="273">
        <v>0</v>
      </c>
      <c r="N77" s="273">
        <v>1</v>
      </c>
      <c r="O77" s="273">
        <v>3</v>
      </c>
      <c r="P77" s="256">
        <v>31</v>
      </c>
    </row>
    <row r="78" spans="1:16">
      <c r="A78" s="460" t="s">
        <v>322</v>
      </c>
      <c r="B78" s="273">
        <v>1</v>
      </c>
      <c r="C78" s="273">
        <v>0</v>
      </c>
      <c r="D78" s="273">
        <v>0</v>
      </c>
      <c r="E78" s="273">
        <v>1</v>
      </c>
      <c r="F78" s="273">
        <v>0</v>
      </c>
      <c r="G78" s="273">
        <v>0</v>
      </c>
      <c r="H78" s="273">
        <v>0</v>
      </c>
      <c r="I78" s="273">
        <v>1</v>
      </c>
      <c r="J78" s="273">
        <v>1</v>
      </c>
      <c r="K78" s="273">
        <v>0</v>
      </c>
      <c r="L78" s="273">
        <v>0</v>
      </c>
      <c r="M78" s="273">
        <v>1</v>
      </c>
      <c r="N78" s="273">
        <v>0</v>
      </c>
      <c r="O78" s="273">
        <v>0</v>
      </c>
      <c r="P78" s="256">
        <v>5</v>
      </c>
    </row>
    <row r="79" spans="1:16">
      <c r="A79" s="460" t="s">
        <v>323</v>
      </c>
      <c r="B79" s="274">
        <v>0</v>
      </c>
      <c r="C79" s="274">
        <v>0</v>
      </c>
      <c r="D79" s="274">
        <v>0</v>
      </c>
      <c r="E79" s="274">
        <v>0</v>
      </c>
      <c r="F79" s="274">
        <v>0</v>
      </c>
      <c r="G79" s="274">
        <v>0</v>
      </c>
      <c r="H79" s="274">
        <v>1</v>
      </c>
      <c r="I79" s="274">
        <v>0</v>
      </c>
      <c r="J79" s="274">
        <v>0</v>
      </c>
      <c r="K79" s="274">
        <v>0</v>
      </c>
      <c r="L79" s="274">
        <v>0</v>
      </c>
      <c r="M79" s="274">
        <v>0</v>
      </c>
      <c r="N79" s="274">
        <v>0</v>
      </c>
      <c r="O79" s="274">
        <v>0</v>
      </c>
      <c r="P79" s="256">
        <v>1</v>
      </c>
    </row>
    <row r="80" spans="1:16">
      <c r="A80" s="460" t="s">
        <v>208</v>
      </c>
      <c r="B80" s="273">
        <v>2</v>
      </c>
      <c r="C80" s="273">
        <v>10</v>
      </c>
      <c r="D80" s="273">
        <v>7</v>
      </c>
      <c r="E80" s="273">
        <v>11</v>
      </c>
      <c r="F80" s="273">
        <v>14</v>
      </c>
      <c r="G80" s="273">
        <v>6</v>
      </c>
      <c r="H80" s="273">
        <v>11</v>
      </c>
      <c r="I80" s="273">
        <v>8</v>
      </c>
      <c r="J80" s="273">
        <v>10</v>
      </c>
      <c r="K80" s="273">
        <v>9</v>
      </c>
      <c r="L80" s="273">
        <v>5</v>
      </c>
      <c r="M80" s="273">
        <v>11</v>
      </c>
      <c r="N80" s="273">
        <v>5</v>
      </c>
      <c r="O80" s="273">
        <v>7</v>
      </c>
      <c r="P80" s="256">
        <v>116</v>
      </c>
    </row>
    <row r="81" spans="1:16">
      <c r="A81" s="460" t="s">
        <v>324</v>
      </c>
      <c r="B81" s="273">
        <v>0</v>
      </c>
      <c r="C81" s="273">
        <v>0</v>
      </c>
      <c r="D81" s="273">
        <v>0</v>
      </c>
      <c r="E81" s="273">
        <v>0</v>
      </c>
      <c r="F81" s="273">
        <v>1</v>
      </c>
      <c r="G81" s="273">
        <v>0</v>
      </c>
      <c r="H81" s="273">
        <v>0</v>
      </c>
      <c r="I81" s="273">
        <v>0</v>
      </c>
      <c r="J81" s="273">
        <v>1</v>
      </c>
      <c r="K81" s="273">
        <v>0</v>
      </c>
      <c r="L81" s="273">
        <v>0</v>
      </c>
      <c r="M81" s="273">
        <v>0</v>
      </c>
      <c r="N81" s="273">
        <v>0</v>
      </c>
      <c r="O81" s="273">
        <v>0</v>
      </c>
      <c r="P81" s="256">
        <v>2</v>
      </c>
    </row>
    <row r="82" spans="1:16">
      <c r="A82" s="460" t="s">
        <v>325</v>
      </c>
      <c r="B82" s="273">
        <v>0</v>
      </c>
      <c r="C82" s="273">
        <v>1</v>
      </c>
      <c r="D82" s="273">
        <v>0</v>
      </c>
      <c r="E82" s="273">
        <v>0</v>
      </c>
      <c r="F82" s="273">
        <v>0</v>
      </c>
      <c r="G82" s="273">
        <v>1</v>
      </c>
      <c r="H82" s="273">
        <v>1</v>
      </c>
      <c r="I82" s="273">
        <v>1</v>
      </c>
      <c r="J82" s="273">
        <v>1</v>
      </c>
      <c r="K82" s="273">
        <v>2</v>
      </c>
      <c r="L82" s="273">
        <v>1</v>
      </c>
      <c r="M82" s="273">
        <v>1</v>
      </c>
      <c r="N82" s="273">
        <v>0</v>
      </c>
      <c r="O82" s="273">
        <v>0</v>
      </c>
      <c r="P82" s="256">
        <v>9</v>
      </c>
    </row>
    <row r="83" spans="1:16">
      <c r="A83" s="460" t="s">
        <v>326</v>
      </c>
      <c r="B83" s="273">
        <v>0</v>
      </c>
      <c r="C83" s="273">
        <v>0</v>
      </c>
      <c r="D83" s="273">
        <v>0</v>
      </c>
      <c r="E83" s="273">
        <v>0</v>
      </c>
      <c r="F83" s="273">
        <v>0</v>
      </c>
      <c r="G83" s="273">
        <v>0</v>
      </c>
      <c r="H83" s="273">
        <v>0</v>
      </c>
      <c r="I83" s="273">
        <v>0</v>
      </c>
      <c r="J83" s="273">
        <v>1</v>
      </c>
      <c r="K83" s="273">
        <v>0</v>
      </c>
      <c r="L83" s="273">
        <v>1</v>
      </c>
      <c r="M83" s="273">
        <v>0</v>
      </c>
      <c r="N83" s="273">
        <v>0</v>
      </c>
      <c r="O83" s="273">
        <v>0</v>
      </c>
      <c r="P83" s="256">
        <v>2</v>
      </c>
    </row>
    <row r="84" spans="1:16">
      <c r="A84" s="460" t="s">
        <v>327</v>
      </c>
      <c r="B84" s="273">
        <v>0</v>
      </c>
      <c r="C84" s="273">
        <v>1</v>
      </c>
      <c r="D84" s="273">
        <v>2</v>
      </c>
      <c r="E84" s="273">
        <v>0</v>
      </c>
      <c r="F84" s="273">
        <v>1</v>
      </c>
      <c r="G84" s="273">
        <v>2</v>
      </c>
      <c r="H84" s="273">
        <v>1</v>
      </c>
      <c r="I84" s="273">
        <v>1</v>
      </c>
      <c r="J84" s="273">
        <v>1</v>
      </c>
      <c r="K84" s="273">
        <v>0</v>
      </c>
      <c r="L84" s="273">
        <v>2</v>
      </c>
      <c r="M84" s="273">
        <v>1</v>
      </c>
      <c r="N84" s="273">
        <v>1</v>
      </c>
      <c r="O84" s="273">
        <v>0</v>
      </c>
      <c r="P84" s="256">
        <v>13</v>
      </c>
    </row>
    <row r="85" spans="1:16">
      <c r="A85" s="460" t="s">
        <v>328</v>
      </c>
      <c r="B85" s="273">
        <v>0</v>
      </c>
      <c r="C85" s="273">
        <v>0</v>
      </c>
      <c r="D85" s="273">
        <v>3</v>
      </c>
      <c r="E85" s="273">
        <v>3</v>
      </c>
      <c r="F85" s="273">
        <v>1</v>
      </c>
      <c r="G85" s="273">
        <v>0</v>
      </c>
      <c r="H85" s="273">
        <v>3</v>
      </c>
      <c r="I85" s="273">
        <v>0</v>
      </c>
      <c r="J85" s="273">
        <v>0</v>
      </c>
      <c r="K85" s="273">
        <v>0</v>
      </c>
      <c r="L85" s="273">
        <v>1</v>
      </c>
      <c r="M85" s="273">
        <v>1</v>
      </c>
      <c r="N85" s="273">
        <v>0</v>
      </c>
      <c r="O85" s="273">
        <v>2</v>
      </c>
      <c r="P85" s="256">
        <v>14</v>
      </c>
    </row>
    <row r="86" spans="1:16">
      <c r="A86" s="460" t="s">
        <v>329</v>
      </c>
      <c r="B86" s="273">
        <v>2</v>
      </c>
      <c r="C86" s="273">
        <v>0</v>
      </c>
      <c r="D86" s="273">
        <v>2</v>
      </c>
      <c r="E86" s="273">
        <v>0</v>
      </c>
      <c r="F86" s="273">
        <v>2</v>
      </c>
      <c r="G86" s="273">
        <v>1</v>
      </c>
      <c r="H86" s="273">
        <v>2</v>
      </c>
      <c r="I86" s="273">
        <v>1</v>
      </c>
      <c r="J86" s="273">
        <v>2</v>
      </c>
      <c r="K86" s="273">
        <v>2</v>
      </c>
      <c r="L86" s="273">
        <v>0</v>
      </c>
      <c r="M86" s="273">
        <v>2</v>
      </c>
      <c r="N86" s="273">
        <v>0</v>
      </c>
      <c r="O86" s="273">
        <v>1</v>
      </c>
      <c r="P86" s="256">
        <v>17</v>
      </c>
    </row>
    <row r="87" spans="1:16">
      <c r="A87" s="460" t="s">
        <v>200</v>
      </c>
      <c r="B87" s="273">
        <v>1</v>
      </c>
      <c r="C87" s="273">
        <v>16</v>
      </c>
      <c r="D87" s="273">
        <v>17</v>
      </c>
      <c r="E87" s="273">
        <v>22</v>
      </c>
      <c r="F87" s="273">
        <v>19</v>
      </c>
      <c r="G87" s="273">
        <v>25</v>
      </c>
      <c r="H87" s="273">
        <v>27</v>
      </c>
      <c r="I87" s="273">
        <v>24</v>
      </c>
      <c r="J87" s="273">
        <v>27</v>
      </c>
      <c r="K87" s="273">
        <v>25</v>
      </c>
      <c r="L87" s="273">
        <v>30</v>
      </c>
      <c r="M87" s="273">
        <v>21</v>
      </c>
      <c r="N87" s="273">
        <v>26</v>
      </c>
      <c r="O87" s="273">
        <v>18</v>
      </c>
      <c r="P87" s="256">
        <v>298</v>
      </c>
    </row>
    <row r="88" spans="1:16">
      <c r="A88" s="460" t="s">
        <v>330</v>
      </c>
      <c r="B88" s="273">
        <v>0</v>
      </c>
      <c r="C88" s="273">
        <v>1</v>
      </c>
      <c r="D88" s="273">
        <v>0</v>
      </c>
      <c r="E88" s="273">
        <v>3</v>
      </c>
      <c r="F88" s="273">
        <v>2</v>
      </c>
      <c r="G88" s="273">
        <v>2</v>
      </c>
      <c r="H88" s="273">
        <v>4</v>
      </c>
      <c r="I88" s="273">
        <v>0</v>
      </c>
      <c r="J88" s="273">
        <v>3</v>
      </c>
      <c r="K88" s="273">
        <v>3</v>
      </c>
      <c r="L88" s="273">
        <v>1</v>
      </c>
      <c r="M88" s="273">
        <v>0</v>
      </c>
      <c r="N88" s="273">
        <v>1</v>
      </c>
      <c r="O88" s="273">
        <v>0</v>
      </c>
      <c r="P88" s="256">
        <v>20</v>
      </c>
    </row>
    <row r="89" spans="1:16">
      <c r="A89" s="460" t="s">
        <v>331</v>
      </c>
      <c r="B89" s="273">
        <v>0</v>
      </c>
      <c r="C89" s="273">
        <v>4</v>
      </c>
      <c r="D89" s="273">
        <v>1</v>
      </c>
      <c r="E89" s="273">
        <v>1</v>
      </c>
      <c r="F89" s="273">
        <v>3</v>
      </c>
      <c r="G89" s="273">
        <v>6</v>
      </c>
      <c r="H89" s="273">
        <v>3</v>
      </c>
      <c r="I89" s="273">
        <v>2</v>
      </c>
      <c r="J89" s="273">
        <v>2</v>
      </c>
      <c r="K89" s="273">
        <v>1</v>
      </c>
      <c r="L89" s="273">
        <v>1</v>
      </c>
      <c r="M89" s="273">
        <v>3</v>
      </c>
      <c r="N89" s="273">
        <v>3</v>
      </c>
      <c r="O89" s="273">
        <v>1</v>
      </c>
      <c r="P89" s="256">
        <v>31</v>
      </c>
    </row>
    <row r="90" spans="1:16">
      <c r="A90" s="460" t="s">
        <v>332</v>
      </c>
      <c r="B90" s="273">
        <v>0</v>
      </c>
      <c r="C90" s="273">
        <v>0</v>
      </c>
      <c r="D90" s="273">
        <v>0</v>
      </c>
      <c r="E90" s="273">
        <v>0</v>
      </c>
      <c r="F90" s="273">
        <v>1</v>
      </c>
      <c r="G90" s="273">
        <v>1</v>
      </c>
      <c r="H90" s="273">
        <v>0</v>
      </c>
      <c r="I90" s="273">
        <v>0</v>
      </c>
      <c r="J90" s="273">
        <v>0</v>
      </c>
      <c r="K90" s="273">
        <v>0</v>
      </c>
      <c r="L90" s="273">
        <v>0</v>
      </c>
      <c r="M90" s="273">
        <v>0</v>
      </c>
      <c r="N90" s="273">
        <v>0</v>
      </c>
      <c r="O90" s="273">
        <v>0</v>
      </c>
      <c r="P90" s="256">
        <v>2</v>
      </c>
    </row>
    <row r="91" spans="1:16">
      <c r="A91" s="460" t="s">
        <v>333</v>
      </c>
      <c r="B91" s="273">
        <v>0</v>
      </c>
      <c r="C91" s="273">
        <v>0</v>
      </c>
      <c r="D91" s="273">
        <v>1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1</v>
      </c>
      <c r="K91" s="273">
        <v>1</v>
      </c>
      <c r="L91" s="273">
        <v>0</v>
      </c>
      <c r="M91" s="273">
        <v>0</v>
      </c>
      <c r="N91" s="273">
        <v>0</v>
      </c>
      <c r="O91" s="273">
        <v>0</v>
      </c>
      <c r="P91" s="256">
        <v>3</v>
      </c>
    </row>
    <row r="92" spans="1:16">
      <c r="A92" s="460" t="s">
        <v>334</v>
      </c>
      <c r="B92" s="273">
        <v>0</v>
      </c>
      <c r="C92" s="273">
        <v>0</v>
      </c>
      <c r="D92" s="273">
        <v>0</v>
      </c>
      <c r="E92" s="273">
        <v>0</v>
      </c>
      <c r="F92" s="273">
        <v>0</v>
      </c>
      <c r="G92" s="273">
        <v>1</v>
      </c>
      <c r="H92" s="273">
        <v>0</v>
      </c>
      <c r="I92" s="273">
        <v>0</v>
      </c>
      <c r="J92" s="273">
        <v>0</v>
      </c>
      <c r="K92" s="273">
        <v>0</v>
      </c>
      <c r="L92" s="273">
        <v>0</v>
      </c>
      <c r="M92" s="273">
        <v>0</v>
      </c>
      <c r="N92" s="273">
        <v>0</v>
      </c>
      <c r="O92" s="273">
        <v>0</v>
      </c>
      <c r="P92" s="256">
        <v>1</v>
      </c>
    </row>
    <row r="93" spans="1:16">
      <c r="A93" s="460" t="s">
        <v>335</v>
      </c>
      <c r="B93" s="273">
        <v>0</v>
      </c>
      <c r="C93" s="273">
        <v>0</v>
      </c>
      <c r="D93" s="273">
        <v>0</v>
      </c>
      <c r="E93" s="273">
        <v>0</v>
      </c>
      <c r="F93" s="273">
        <v>2</v>
      </c>
      <c r="G93" s="273">
        <v>1</v>
      </c>
      <c r="H93" s="273">
        <v>0</v>
      </c>
      <c r="I93" s="273">
        <v>0</v>
      </c>
      <c r="J93" s="273">
        <v>0</v>
      </c>
      <c r="K93" s="273">
        <v>0</v>
      </c>
      <c r="L93" s="273">
        <v>0</v>
      </c>
      <c r="M93" s="273">
        <v>1</v>
      </c>
      <c r="N93" s="273">
        <v>0</v>
      </c>
      <c r="O93" s="273">
        <v>0</v>
      </c>
      <c r="P93" s="256">
        <v>4</v>
      </c>
    </row>
    <row r="94" spans="1:16">
      <c r="A94" s="460" t="s">
        <v>336</v>
      </c>
      <c r="B94" s="273">
        <v>0</v>
      </c>
      <c r="C94" s="273">
        <v>0</v>
      </c>
      <c r="D94" s="273">
        <v>0</v>
      </c>
      <c r="E94" s="273">
        <v>0</v>
      </c>
      <c r="F94" s="273">
        <v>1</v>
      </c>
      <c r="G94" s="273">
        <v>1</v>
      </c>
      <c r="H94" s="273">
        <v>0</v>
      </c>
      <c r="I94" s="273">
        <v>1</v>
      </c>
      <c r="J94" s="273">
        <v>0</v>
      </c>
      <c r="K94" s="273">
        <v>1</v>
      </c>
      <c r="L94" s="273">
        <v>0</v>
      </c>
      <c r="M94" s="273">
        <v>0</v>
      </c>
      <c r="N94" s="273">
        <v>0</v>
      </c>
      <c r="O94" s="273">
        <v>1</v>
      </c>
      <c r="P94" s="256">
        <v>5</v>
      </c>
    </row>
    <row r="95" spans="1:16">
      <c r="A95" s="460" t="s">
        <v>337</v>
      </c>
      <c r="B95" s="273">
        <v>0</v>
      </c>
      <c r="C95" s="273">
        <v>3</v>
      </c>
      <c r="D95" s="273">
        <v>1</v>
      </c>
      <c r="E95" s="273">
        <v>1</v>
      </c>
      <c r="F95" s="273">
        <v>1</v>
      </c>
      <c r="G95" s="273">
        <v>0</v>
      </c>
      <c r="H95" s="273">
        <v>0</v>
      </c>
      <c r="I95" s="273">
        <v>2</v>
      </c>
      <c r="J95" s="273">
        <v>0</v>
      </c>
      <c r="K95" s="273">
        <v>1</v>
      </c>
      <c r="L95" s="273">
        <v>1</v>
      </c>
      <c r="M95" s="273">
        <v>0</v>
      </c>
      <c r="N95" s="273">
        <v>0</v>
      </c>
      <c r="O95" s="273">
        <v>2</v>
      </c>
      <c r="P95" s="256">
        <v>12</v>
      </c>
    </row>
    <row r="96" spans="1:16">
      <c r="A96" s="460" t="s">
        <v>338</v>
      </c>
      <c r="B96" s="273">
        <v>0</v>
      </c>
      <c r="C96" s="273">
        <v>1</v>
      </c>
      <c r="D96" s="273">
        <v>0</v>
      </c>
      <c r="E96" s="273">
        <v>0</v>
      </c>
      <c r="F96" s="273">
        <v>1</v>
      </c>
      <c r="G96" s="273">
        <v>0</v>
      </c>
      <c r="H96" s="273">
        <v>1</v>
      </c>
      <c r="I96" s="273">
        <v>0</v>
      </c>
      <c r="J96" s="273">
        <v>0</v>
      </c>
      <c r="K96" s="273">
        <v>1</v>
      </c>
      <c r="L96" s="273">
        <v>0</v>
      </c>
      <c r="M96" s="273">
        <v>1</v>
      </c>
      <c r="N96" s="273">
        <v>1</v>
      </c>
      <c r="O96" s="273">
        <v>0</v>
      </c>
      <c r="P96" s="256">
        <v>6</v>
      </c>
    </row>
    <row r="97" spans="1:16">
      <c r="A97" s="460" t="s">
        <v>339</v>
      </c>
      <c r="B97" s="273">
        <v>0</v>
      </c>
      <c r="C97" s="273">
        <v>1</v>
      </c>
      <c r="D97" s="273">
        <v>0</v>
      </c>
      <c r="E97" s="273">
        <v>1</v>
      </c>
      <c r="F97" s="273">
        <v>0</v>
      </c>
      <c r="G97" s="273">
        <v>1</v>
      </c>
      <c r="H97" s="273">
        <v>0</v>
      </c>
      <c r="I97" s="273">
        <v>0</v>
      </c>
      <c r="J97" s="273">
        <v>2</v>
      </c>
      <c r="K97" s="273">
        <v>1</v>
      </c>
      <c r="L97" s="273">
        <v>0</v>
      </c>
      <c r="M97" s="273">
        <v>0</v>
      </c>
      <c r="N97" s="273">
        <v>0</v>
      </c>
      <c r="O97" s="273">
        <v>2</v>
      </c>
      <c r="P97" s="256">
        <v>8</v>
      </c>
    </row>
    <row r="98" spans="1:16">
      <c r="A98" s="460" t="s">
        <v>340</v>
      </c>
      <c r="B98" s="273">
        <v>0</v>
      </c>
      <c r="C98" s="273">
        <v>0</v>
      </c>
      <c r="D98" s="273">
        <v>1</v>
      </c>
      <c r="E98" s="273">
        <v>0</v>
      </c>
      <c r="F98" s="273">
        <v>0</v>
      </c>
      <c r="G98" s="273">
        <v>0</v>
      </c>
      <c r="H98" s="273">
        <v>0</v>
      </c>
      <c r="I98" s="273">
        <v>0</v>
      </c>
      <c r="J98" s="273">
        <v>0</v>
      </c>
      <c r="K98" s="273">
        <v>0</v>
      </c>
      <c r="L98" s="273">
        <v>0</v>
      </c>
      <c r="M98" s="273">
        <v>0</v>
      </c>
      <c r="N98" s="273">
        <v>0</v>
      </c>
      <c r="O98" s="273">
        <v>0</v>
      </c>
      <c r="P98" s="256">
        <v>1</v>
      </c>
    </row>
    <row r="99" spans="1:16">
      <c r="A99" s="460" t="s">
        <v>341</v>
      </c>
      <c r="B99" s="273">
        <v>0</v>
      </c>
      <c r="C99" s="273">
        <v>0</v>
      </c>
      <c r="D99" s="273">
        <v>0</v>
      </c>
      <c r="E99" s="273">
        <v>1</v>
      </c>
      <c r="F99" s="273">
        <v>0</v>
      </c>
      <c r="G99" s="273">
        <v>0</v>
      </c>
      <c r="H99" s="273">
        <v>3</v>
      </c>
      <c r="I99" s="273">
        <v>0</v>
      </c>
      <c r="J99" s="273">
        <v>0</v>
      </c>
      <c r="K99" s="273">
        <v>1</v>
      </c>
      <c r="L99" s="273">
        <v>0</v>
      </c>
      <c r="M99" s="273">
        <v>0</v>
      </c>
      <c r="N99" s="273">
        <v>0</v>
      </c>
      <c r="O99" s="273">
        <v>0</v>
      </c>
      <c r="P99" s="256">
        <v>5</v>
      </c>
    </row>
    <row r="100" spans="1:16">
      <c r="A100" s="460" t="s">
        <v>342</v>
      </c>
      <c r="B100" s="273">
        <v>0</v>
      </c>
      <c r="C100" s="273">
        <v>0</v>
      </c>
      <c r="D100" s="273">
        <v>0</v>
      </c>
      <c r="E100" s="273">
        <v>0</v>
      </c>
      <c r="F100" s="273">
        <v>0</v>
      </c>
      <c r="G100" s="273">
        <v>1</v>
      </c>
      <c r="H100" s="273">
        <v>2</v>
      </c>
      <c r="I100" s="273">
        <v>0</v>
      </c>
      <c r="J100" s="273">
        <v>0</v>
      </c>
      <c r="K100" s="273">
        <v>0</v>
      </c>
      <c r="L100" s="273">
        <v>1</v>
      </c>
      <c r="M100" s="273">
        <v>0</v>
      </c>
      <c r="N100" s="273">
        <v>0</v>
      </c>
      <c r="O100" s="273">
        <v>0</v>
      </c>
      <c r="P100" s="256">
        <v>4</v>
      </c>
    </row>
    <row r="101" spans="1:16">
      <c r="A101" s="460" t="s">
        <v>343</v>
      </c>
      <c r="B101" s="273">
        <v>0</v>
      </c>
      <c r="C101" s="273">
        <v>5</v>
      </c>
      <c r="D101" s="273">
        <v>1</v>
      </c>
      <c r="E101" s="273">
        <v>1</v>
      </c>
      <c r="F101" s="273">
        <v>2</v>
      </c>
      <c r="G101" s="273">
        <v>1</v>
      </c>
      <c r="H101" s="273">
        <v>2</v>
      </c>
      <c r="I101" s="273">
        <v>1</v>
      </c>
      <c r="J101" s="273">
        <v>1</v>
      </c>
      <c r="K101" s="273">
        <v>3</v>
      </c>
      <c r="L101" s="273">
        <v>3</v>
      </c>
      <c r="M101" s="273">
        <v>1</v>
      </c>
      <c r="N101" s="273">
        <v>4</v>
      </c>
      <c r="O101" s="273">
        <v>2</v>
      </c>
      <c r="P101" s="256">
        <v>27</v>
      </c>
    </row>
    <row r="102" spans="1:16">
      <c r="A102" s="460" t="s">
        <v>344</v>
      </c>
      <c r="B102" s="273">
        <v>0</v>
      </c>
      <c r="C102" s="273">
        <v>1</v>
      </c>
      <c r="D102" s="273">
        <v>0</v>
      </c>
      <c r="E102" s="273">
        <v>2</v>
      </c>
      <c r="F102" s="273">
        <v>0</v>
      </c>
      <c r="G102" s="273">
        <v>3</v>
      </c>
      <c r="H102" s="273">
        <v>0</v>
      </c>
      <c r="I102" s="273">
        <v>2</v>
      </c>
      <c r="J102" s="273">
        <v>0</v>
      </c>
      <c r="K102" s="273">
        <v>0</v>
      </c>
      <c r="L102" s="273">
        <v>1</v>
      </c>
      <c r="M102" s="273">
        <v>0</v>
      </c>
      <c r="N102" s="273">
        <v>0</v>
      </c>
      <c r="O102" s="273">
        <v>2</v>
      </c>
      <c r="P102" s="256">
        <v>11</v>
      </c>
    </row>
    <row r="103" spans="1:16">
      <c r="A103" s="460" t="s">
        <v>345</v>
      </c>
      <c r="B103" s="273">
        <v>0</v>
      </c>
      <c r="C103" s="273">
        <v>1</v>
      </c>
      <c r="D103" s="273">
        <v>0</v>
      </c>
      <c r="E103" s="273">
        <v>0</v>
      </c>
      <c r="F103" s="273">
        <v>0</v>
      </c>
      <c r="G103" s="273">
        <v>0</v>
      </c>
      <c r="H103" s="273">
        <v>0</v>
      </c>
      <c r="I103" s="273">
        <v>0</v>
      </c>
      <c r="J103" s="273">
        <v>0</v>
      </c>
      <c r="K103" s="273">
        <v>0</v>
      </c>
      <c r="L103" s="273">
        <v>0</v>
      </c>
      <c r="M103" s="273">
        <v>0</v>
      </c>
      <c r="N103" s="273">
        <v>0</v>
      </c>
      <c r="O103" s="273">
        <v>0</v>
      </c>
      <c r="P103" s="256">
        <v>1</v>
      </c>
    </row>
    <row r="104" spans="1:16">
      <c r="A104" s="460" t="s">
        <v>346</v>
      </c>
      <c r="B104" s="273">
        <v>0</v>
      </c>
      <c r="C104" s="273">
        <v>0</v>
      </c>
      <c r="D104" s="273">
        <v>0</v>
      </c>
      <c r="E104" s="273">
        <v>0</v>
      </c>
      <c r="F104" s="273">
        <v>0</v>
      </c>
      <c r="G104" s="273">
        <v>0</v>
      </c>
      <c r="H104" s="273">
        <v>0</v>
      </c>
      <c r="I104" s="273">
        <v>0</v>
      </c>
      <c r="J104" s="273">
        <v>0</v>
      </c>
      <c r="K104" s="273">
        <v>0</v>
      </c>
      <c r="L104" s="273">
        <v>1</v>
      </c>
      <c r="M104" s="273">
        <v>0</v>
      </c>
      <c r="N104" s="273">
        <v>0</v>
      </c>
      <c r="O104" s="273">
        <v>0</v>
      </c>
      <c r="P104" s="256">
        <v>1</v>
      </c>
    </row>
    <row r="105" spans="1:16">
      <c r="A105" s="460" t="s">
        <v>347</v>
      </c>
      <c r="B105" s="273">
        <v>1</v>
      </c>
      <c r="C105" s="273">
        <v>0</v>
      </c>
      <c r="D105" s="273">
        <v>0</v>
      </c>
      <c r="E105" s="273">
        <v>0</v>
      </c>
      <c r="F105" s="273">
        <v>0</v>
      </c>
      <c r="G105" s="273">
        <v>0</v>
      </c>
      <c r="H105" s="273">
        <v>0</v>
      </c>
      <c r="I105" s="273">
        <v>0</v>
      </c>
      <c r="J105" s="273">
        <v>0</v>
      </c>
      <c r="K105" s="273">
        <v>0</v>
      </c>
      <c r="L105" s="273">
        <v>0</v>
      </c>
      <c r="M105" s="273">
        <v>0</v>
      </c>
      <c r="N105" s="273">
        <v>0</v>
      </c>
      <c r="O105" s="273">
        <v>0</v>
      </c>
      <c r="P105" s="256">
        <v>1</v>
      </c>
    </row>
    <row r="106" spans="1:16">
      <c r="A106" s="460" t="s">
        <v>348</v>
      </c>
      <c r="B106" s="273">
        <v>0</v>
      </c>
      <c r="C106" s="273">
        <v>0</v>
      </c>
      <c r="D106" s="273">
        <v>0</v>
      </c>
      <c r="E106" s="273">
        <v>0</v>
      </c>
      <c r="F106" s="273">
        <v>0</v>
      </c>
      <c r="G106" s="273">
        <v>0</v>
      </c>
      <c r="H106" s="273">
        <v>0</v>
      </c>
      <c r="I106" s="273">
        <v>0</v>
      </c>
      <c r="J106" s="273">
        <v>0</v>
      </c>
      <c r="K106" s="273">
        <v>0</v>
      </c>
      <c r="L106" s="273">
        <v>0</v>
      </c>
      <c r="M106" s="273">
        <v>0</v>
      </c>
      <c r="N106" s="273">
        <v>1</v>
      </c>
      <c r="O106" s="273">
        <v>0</v>
      </c>
      <c r="P106" s="256">
        <v>1</v>
      </c>
    </row>
    <row r="107" spans="1:16">
      <c r="A107" s="460" t="s">
        <v>349</v>
      </c>
      <c r="B107" s="273">
        <v>0</v>
      </c>
      <c r="C107" s="273">
        <v>0</v>
      </c>
      <c r="D107" s="273">
        <v>0</v>
      </c>
      <c r="E107" s="273">
        <v>0</v>
      </c>
      <c r="F107" s="273">
        <v>0</v>
      </c>
      <c r="G107" s="273">
        <v>0</v>
      </c>
      <c r="H107" s="273">
        <v>1</v>
      </c>
      <c r="I107" s="273">
        <v>0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73">
        <v>0</v>
      </c>
      <c r="P107" s="256">
        <v>1</v>
      </c>
    </row>
    <row r="108" spans="1:16">
      <c r="A108" s="460" t="s">
        <v>225</v>
      </c>
      <c r="B108" s="273">
        <v>1</v>
      </c>
      <c r="C108" s="273">
        <v>11</v>
      </c>
      <c r="D108" s="273">
        <v>8</v>
      </c>
      <c r="E108" s="273">
        <v>2</v>
      </c>
      <c r="F108" s="273">
        <v>11</v>
      </c>
      <c r="G108" s="273">
        <v>7</v>
      </c>
      <c r="H108" s="273">
        <v>7</v>
      </c>
      <c r="I108" s="273">
        <v>5</v>
      </c>
      <c r="J108" s="273">
        <v>9</v>
      </c>
      <c r="K108" s="273">
        <v>11</v>
      </c>
      <c r="L108" s="273">
        <v>8</v>
      </c>
      <c r="M108" s="273">
        <v>11</v>
      </c>
      <c r="N108" s="273">
        <v>10</v>
      </c>
      <c r="O108" s="273">
        <v>10</v>
      </c>
      <c r="P108" s="256">
        <v>111</v>
      </c>
    </row>
    <row r="109" spans="1:16">
      <c r="A109" s="460" t="s">
        <v>178</v>
      </c>
      <c r="B109" s="273">
        <v>57</v>
      </c>
      <c r="C109" s="273">
        <v>241</v>
      </c>
      <c r="D109" s="273">
        <v>225</v>
      </c>
      <c r="E109" s="273">
        <v>292</v>
      </c>
      <c r="F109" s="273">
        <v>264</v>
      </c>
      <c r="G109" s="273">
        <v>311</v>
      </c>
      <c r="H109" s="273">
        <v>314</v>
      </c>
      <c r="I109" s="273">
        <v>262</v>
      </c>
      <c r="J109" s="273">
        <v>259</v>
      </c>
      <c r="K109" s="273">
        <v>257</v>
      </c>
      <c r="L109" s="273">
        <v>248</v>
      </c>
      <c r="M109" s="273">
        <v>275</v>
      </c>
      <c r="N109" s="273">
        <v>269</v>
      </c>
      <c r="O109" s="273">
        <v>282</v>
      </c>
      <c r="P109" s="256">
        <v>3556</v>
      </c>
    </row>
    <row r="110" spans="1:16">
      <c r="A110" s="460" t="s">
        <v>350</v>
      </c>
      <c r="B110" s="273">
        <v>0</v>
      </c>
      <c r="C110" s="273">
        <v>0</v>
      </c>
      <c r="D110" s="273">
        <v>0</v>
      </c>
      <c r="E110" s="273">
        <v>0</v>
      </c>
      <c r="F110" s="273">
        <v>1</v>
      </c>
      <c r="G110" s="273">
        <v>0</v>
      </c>
      <c r="H110" s="273">
        <v>0</v>
      </c>
      <c r="I110" s="273">
        <v>0</v>
      </c>
      <c r="J110" s="273">
        <v>1</v>
      </c>
      <c r="K110" s="273">
        <v>0</v>
      </c>
      <c r="L110" s="273">
        <v>0</v>
      </c>
      <c r="M110" s="273">
        <v>0</v>
      </c>
      <c r="N110" s="273">
        <v>0</v>
      </c>
      <c r="O110" s="273">
        <v>0</v>
      </c>
      <c r="P110" s="256">
        <v>2</v>
      </c>
    </row>
    <row r="111" spans="1:16">
      <c r="A111" s="460" t="s">
        <v>204</v>
      </c>
      <c r="B111" s="273">
        <v>3</v>
      </c>
      <c r="C111" s="273">
        <v>12</v>
      </c>
      <c r="D111" s="273">
        <v>11</v>
      </c>
      <c r="E111" s="273">
        <v>17</v>
      </c>
      <c r="F111" s="273">
        <v>16</v>
      </c>
      <c r="G111" s="273">
        <v>16</v>
      </c>
      <c r="H111" s="273">
        <v>25</v>
      </c>
      <c r="I111" s="273">
        <v>17</v>
      </c>
      <c r="J111" s="273">
        <v>16</v>
      </c>
      <c r="K111" s="273">
        <v>12</v>
      </c>
      <c r="L111" s="273">
        <v>12</v>
      </c>
      <c r="M111" s="273">
        <v>10</v>
      </c>
      <c r="N111" s="273">
        <v>9</v>
      </c>
      <c r="O111" s="273">
        <v>11</v>
      </c>
      <c r="P111" s="256">
        <v>187</v>
      </c>
    </row>
    <row r="112" spans="1:16">
      <c r="A112" s="460" t="s">
        <v>180</v>
      </c>
      <c r="B112" s="273">
        <v>13</v>
      </c>
      <c r="C112" s="273">
        <v>114</v>
      </c>
      <c r="D112" s="273">
        <v>110</v>
      </c>
      <c r="E112" s="273">
        <v>108</v>
      </c>
      <c r="F112" s="273">
        <v>102</v>
      </c>
      <c r="G112" s="273">
        <v>96</v>
      </c>
      <c r="H112" s="273">
        <v>83</v>
      </c>
      <c r="I112" s="273">
        <v>65</v>
      </c>
      <c r="J112" s="273">
        <v>66</v>
      </c>
      <c r="K112" s="273">
        <v>51</v>
      </c>
      <c r="L112" s="273">
        <v>43</v>
      </c>
      <c r="M112" s="273">
        <v>42</v>
      </c>
      <c r="N112" s="273">
        <v>39</v>
      </c>
      <c r="O112" s="273">
        <v>52</v>
      </c>
      <c r="P112" s="256">
        <v>984</v>
      </c>
    </row>
    <row r="113" spans="1:16">
      <c r="A113" s="460" t="s">
        <v>351</v>
      </c>
      <c r="B113" s="273">
        <v>0</v>
      </c>
      <c r="C113" s="273">
        <v>0</v>
      </c>
      <c r="D113" s="273">
        <v>0</v>
      </c>
      <c r="E113" s="273">
        <v>0</v>
      </c>
      <c r="F113" s="273">
        <v>0</v>
      </c>
      <c r="G113" s="273">
        <v>0</v>
      </c>
      <c r="H113" s="273">
        <v>0</v>
      </c>
      <c r="I113" s="273">
        <v>0</v>
      </c>
      <c r="J113" s="273">
        <v>1</v>
      </c>
      <c r="K113" s="273">
        <v>0</v>
      </c>
      <c r="L113" s="273">
        <v>0</v>
      </c>
      <c r="M113" s="273">
        <v>0</v>
      </c>
      <c r="N113" s="273">
        <v>0</v>
      </c>
      <c r="O113" s="273">
        <v>0</v>
      </c>
      <c r="P113" s="256">
        <v>1</v>
      </c>
    </row>
    <row r="114" spans="1:16">
      <c r="A114" s="460" t="s">
        <v>352</v>
      </c>
      <c r="B114" s="273">
        <v>0</v>
      </c>
      <c r="C114" s="273">
        <v>0</v>
      </c>
      <c r="D114" s="273">
        <v>0</v>
      </c>
      <c r="E114" s="273">
        <v>0</v>
      </c>
      <c r="F114" s="273">
        <v>0</v>
      </c>
      <c r="G114" s="273">
        <v>1</v>
      </c>
      <c r="H114" s="273">
        <v>0</v>
      </c>
      <c r="I114" s="273">
        <v>0</v>
      </c>
      <c r="J114" s="273">
        <v>0</v>
      </c>
      <c r="K114" s="273">
        <v>1</v>
      </c>
      <c r="L114" s="273">
        <v>0</v>
      </c>
      <c r="M114" s="273">
        <v>0</v>
      </c>
      <c r="N114" s="273">
        <v>1</v>
      </c>
      <c r="O114" s="273">
        <v>0</v>
      </c>
      <c r="P114" s="256">
        <v>3</v>
      </c>
    </row>
    <row r="115" spans="1:16">
      <c r="A115" s="460" t="s">
        <v>353</v>
      </c>
      <c r="B115" s="273">
        <v>0</v>
      </c>
      <c r="C115" s="273">
        <v>0</v>
      </c>
      <c r="D115" s="273">
        <v>1</v>
      </c>
      <c r="E115" s="273">
        <v>0</v>
      </c>
      <c r="F115" s="273">
        <v>0</v>
      </c>
      <c r="G115" s="273">
        <v>0</v>
      </c>
      <c r="H115" s="273">
        <v>0</v>
      </c>
      <c r="I115" s="273">
        <v>0</v>
      </c>
      <c r="J115" s="273">
        <v>0</v>
      </c>
      <c r="K115" s="273">
        <v>0</v>
      </c>
      <c r="L115" s="273">
        <v>0</v>
      </c>
      <c r="M115" s="273">
        <v>0</v>
      </c>
      <c r="N115" s="273">
        <v>0</v>
      </c>
      <c r="O115" s="273">
        <v>0</v>
      </c>
      <c r="P115" s="256">
        <v>1</v>
      </c>
    </row>
    <row r="116" spans="1:16">
      <c r="A116" s="460" t="s">
        <v>354</v>
      </c>
      <c r="B116" s="273">
        <v>0</v>
      </c>
      <c r="C116" s="273">
        <v>0</v>
      </c>
      <c r="D116" s="273">
        <v>0</v>
      </c>
      <c r="E116" s="273">
        <v>2</v>
      </c>
      <c r="F116" s="273">
        <v>0</v>
      </c>
      <c r="G116" s="273">
        <v>0</v>
      </c>
      <c r="H116" s="273">
        <v>1</v>
      </c>
      <c r="I116" s="273">
        <v>0</v>
      </c>
      <c r="J116" s="273">
        <v>0</v>
      </c>
      <c r="K116" s="273">
        <v>0</v>
      </c>
      <c r="L116" s="273">
        <v>0</v>
      </c>
      <c r="M116" s="273">
        <v>0</v>
      </c>
      <c r="N116" s="273">
        <v>0</v>
      </c>
      <c r="O116" s="273">
        <v>0</v>
      </c>
      <c r="P116" s="256">
        <v>3</v>
      </c>
    </row>
    <row r="117" spans="1:16">
      <c r="A117" s="460" t="s">
        <v>355</v>
      </c>
      <c r="B117" s="273">
        <v>0</v>
      </c>
      <c r="C117" s="273">
        <v>3</v>
      </c>
      <c r="D117" s="273">
        <v>2</v>
      </c>
      <c r="E117" s="273">
        <v>6</v>
      </c>
      <c r="F117" s="273">
        <v>3</v>
      </c>
      <c r="G117" s="273">
        <v>1</v>
      </c>
      <c r="H117" s="273">
        <v>3</v>
      </c>
      <c r="I117" s="273">
        <v>1</v>
      </c>
      <c r="J117" s="273">
        <v>2</v>
      </c>
      <c r="K117" s="273">
        <v>1</v>
      </c>
      <c r="L117" s="273">
        <v>1</v>
      </c>
      <c r="M117" s="273">
        <v>4</v>
      </c>
      <c r="N117" s="273">
        <v>0</v>
      </c>
      <c r="O117" s="273">
        <v>1</v>
      </c>
      <c r="P117" s="256">
        <v>28</v>
      </c>
    </row>
    <row r="118" spans="1:16">
      <c r="A118" s="460" t="s">
        <v>356</v>
      </c>
      <c r="B118" s="273">
        <v>0</v>
      </c>
      <c r="C118" s="273">
        <v>0</v>
      </c>
      <c r="D118" s="273">
        <v>0</v>
      </c>
      <c r="E118" s="273">
        <v>0</v>
      </c>
      <c r="F118" s="273">
        <v>0</v>
      </c>
      <c r="G118" s="273">
        <v>0</v>
      </c>
      <c r="H118" s="273">
        <v>0</v>
      </c>
      <c r="I118" s="273">
        <v>0</v>
      </c>
      <c r="J118" s="273">
        <v>0</v>
      </c>
      <c r="K118" s="273">
        <v>0</v>
      </c>
      <c r="L118" s="273">
        <v>1</v>
      </c>
      <c r="M118" s="273">
        <v>0</v>
      </c>
      <c r="N118" s="273">
        <v>0</v>
      </c>
      <c r="O118" s="273">
        <v>2</v>
      </c>
      <c r="P118" s="256">
        <v>3</v>
      </c>
    </row>
    <row r="119" spans="1:16">
      <c r="A119" s="460" t="s">
        <v>357</v>
      </c>
      <c r="B119" s="273">
        <v>0</v>
      </c>
      <c r="C119" s="273">
        <v>0</v>
      </c>
      <c r="D119" s="273">
        <v>0</v>
      </c>
      <c r="E119" s="273">
        <v>0</v>
      </c>
      <c r="F119" s="273">
        <v>0</v>
      </c>
      <c r="G119" s="273">
        <v>0</v>
      </c>
      <c r="H119" s="273">
        <v>1</v>
      </c>
      <c r="I119" s="273">
        <v>0</v>
      </c>
      <c r="J119" s="273">
        <v>0</v>
      </c>
      <c r="K119" s="273">
        <v>0</v>
      </c>
      <c r="L119" s="273">
        <v>0</v>
      </c>
      <c r="M119" s="273">
        <v>0</v>
      </c>
      <c r="N119" s="273">
        <v>0</v>
      </c>
      <c r="O119" s="273">
        <v>0</v>
      </c>
      <c r="P119" s="256">
        <v>1</v>
      </c>
    </row>
    <row r="120" spans="1:16">
      <c r="A120" s="460" t="s">
        <v>358</v>
      </c>
      <c r="B120" s="273">
        <v>0</v>
      </c>
      <c r="C120" s="273">
        <v>0</v>
      </c>
      <c r="D120" s="273">
        <v>0</v>
      </c>
      <c r="E120" s="273">
        <v>0</v>
      </c>
      <c r="F120" s="273">
        <v>1</v>
      </c>
      <c r="G120" s="273">
        <v>0</v>
      </c>
      <c r="H120" s="273">
        <v>0</v>
      </c>
      <c r="I120" s="273">
        <v>0</v>
      </c>
      <c r="J120" s="273">
        <v>0</v>
      </c>
      <c r="K120" s="273">
        <v>1</v>
      </c>
      <c r="L120" s="273">
        <v>0</v>
      </c>
      <c r="M120" s="273">
        <v>0</v>
      </c>
      <c r="N120" s="273">
        <v>0</v>
      </c>
      <c r="O120" s="273">
        <v>0</v>
      </c>
      <c r="P120" s="256">
        <v>2</v>
      </c>
    </row>
    <row r="121" spans="1:16">
      <c r="A121" s="460" t="s">
        <v>359</v>
      </c>
      <c r="B121" s="273">
        <v>0</v>
      </c>
      <c r="C121" s="273">
        <v>0</v>
      </c>
      <c r="D121" s="273">
        <v>0</v>
      </c>
      <c r="E121" s="273">
        <v>0</v>
      </c>
      <c r="F121" s="273">
        <v>0</v>
      </c>
      <c r="G121" s="273">
        <v>0</v>
      </c>
      <c r="H121" s="273">
        <v>1</v>
      </c>
      <c r="I121" s="273">
        <v>0</v>
      </c>
      <c r="J121" s="273">
        <v>0</v>
      </c>
      <c r="K121" s="273">
        <v>1</v>
      </c>
      <c r="L121" s="273">
        <v>0</v>
      </c>
      <c r="M121" s="273">
        <v>0</v>
      </c>
      <c r="N121" s="273">
        <v>0</v>
      </c>
      <c r="O121" s="273">
        <v>0</v>
      </c>
      <c r="P121" s="256">
        <v>2</v>
      </c>
    </row>
    <row r="122" spans="1:16">
      <c r="A122" s="460" t="s">
        <v>360</v>
      </c>
      <c r="B122" s="273">
        <v>0</v>
      </c>
      <c r="C122" s="273">
        <v>0</v>
      </c>
      <c r="D122" s="273">
        <v>0</v>
      </c>
      <c r="E122" s="273">
        <v>0</v>
      </c>
      <c r="F122" s="273">
        <v>0</v>
      </c>
      <c r="G122" s="273">
        <v>0</v>
      </c>
      <c r="H122" s="273">
        <v>0</v>
      </c>
      <c r="I122" s="273">
        <v>1</v>
      </c>
      <c r="J122" s="273">
        <v>0</v>
      </c>
      <c r="K122" s="273">
        <v>0</v>
      </c>
      <c r="L122" s="273">
        <v>1</v>
      </c>
      <c r="M122" s="273">
        <v>2</v>
      </c>
      <c r="N122" s="273">
        <v>0</v>
      </c>
      <c r="O122" s="273">
        <v>0</v>
      </c>
      <c r="P122" s="256">
        <v>4</v>
      </c>
    </row>
    <row r="123" spans="1:16">
      <c r="A123" s="460" t="s">
        <v>361</v>
      </c>
      <c r="B123" s="273">
        <v>0</v>
      </c>
      <c r="C123" s="273">
        <v>0</v>
      </c>
      <c r="D123" s="273">
        <v>0</v>
      </c>
      <c r="E123" s="273">
        <v>0</v>
      </c>
      <c r="F123" s="273">
        <v>0</v>
      </c>
      <c r="G123" s="273">
        <v>0</v>
      </c>
      <c r="H123" s="273">
        <v>0</v>
      </c>
      <c r="I123" s="273">
        <v>0</v>
      </c>
      <c r="J123" s="273">
        <v>0</v>
      </c>
      <c r="K123" s="273">
        <v>1</v>
      </c>
      <c r="L123" s="273">
        <v>1</v>
      </c>
      <c r="M123" s="273">
        <v>1</v>
      </c>
      <c r="N123" s="273">
        <v>0</v>
      </c>
      <c r="O123" s="273">
        <v>1</v>
      </c>
      <c r="P123" s="256">
        <v>4</v>
      </c>
    </row>
    <row r="124" spans="1:16">
      <c r="A124" s="460" t="s">
        <v>362</v>
      </c>
      <c r="B124" s="273">
        <v>0</v>
      </c>
      <c r="C124" s="273">
        <v>0</v>
      </c>
      <c r="D124" s="273">
        <v>1</v>
      </c>
      <c r="E124" s="273">
        <v>0</v>
      </c>
      <c r="F124" s="273">
        <v>0</v>
      </c>
      <c r="G124" s="273">
        <v>0</v>
      </c>
      <c r="H124" s="273">
        <v>0</v>
      </c>
      <c r="I124" s="273">
        <v>0</v>
      </c>
      <c r="J124" s="273">
        <v>0</v>
      </c>
      <c r="K124" s="273">
        <v>0</v>
      </c>
      <c r="L124" s="273">
        <v>0</v>
      </c>
      <c r="M124" s="273">
        <v>0</v>
      </c>
      <c r="N124" s="273">
        <v>0</v>
      </c>
      <c r="O124" s="273">
        <v>0</v>
      </c>
      <c r="P124" s="256">
        <v>1</v>
      </c>
    </row>
    <row r="125" spans="1:16">
      <c r="A125" s="460" t="s">
        <v>363</v>
      </c>
      <c r="B125" s="273">
        <v>2</v>
      </c>
      <c r="C125" s="273">
        <v>2</v>
      </c>
      <c r="D125" s="273">
        <v>0</v>
      </c>
      <c r="E125" s="273">
        <v>0</v>
      </c>
      <c r="F125" s="273">
        <v>0</v>
      </c>
      <c r="G125" s="273">
        <v>0</v>
      </c>
      <c r="H125" s="273">
        <v>0</v>
      </c>
      <c r="I125" s="273">
        <v>0</v>
      </c>
      <c r="J125" s="273">
        <v>0</v>
      </c>
      <c r="K125" s="273">
        <v>0</v>
      </c>
      <c r="L125" s="273">
        <v>0</v>
      </c>
      <c r="M125" s="273">
        <v>0</v>
      </c>
      <c r="N125" s="273">
        <v>0</v>
      </c>
      <c r="O125" s="273">
        <v>0</v>
      </c>
      <c r="P125" s="256">
        <v>4</v>
      </c>
    </row>
    <row r="126" spans="1:16">
      <c r="A126" s="460" t="s">
        <v>364</v>
      </c>
      <c r="B126" s="273">
        <v>0</v>
      </c>
      <c r="C126" s="273">
        <v>0</v>
      </c>
      <c r="D126" s="273">
        <v>0</v>
      </c>
      <c r="E126" s="273">
        <v>1</v>
      </c>
      <c r="F126" s="273">
        <v>1</v>
      </c>
      <c r="G126" s="273">
        <v>1</v>
      </c>
      <c r="H126" s="273">
        <v>0</v>
      </c>
      <c r="I126" s="273">
        <v>0</v>
      </c>
      <c r="J126" s="273">
        <v>1</v>
      </c>
      <c r="K126" s="273">
        <v>1</v>
      </c>
      <c r="L126" s="273">
        <v>1</v>
      </c>
      <c r="M126" s="273">
        <v>2</v>
      </c>
      <c r="N126" s="273">
        <v>1</v>
      </c>
      <c r="O126" s="273">
        <v>1</v>
      </c>
      <c r="P126" s="256">
        <v>10</v>
      </c>
    </row>
    <row r="127" spans="1:16">
      <c r="A127" s="460" t="s">
        <v>365</v>
      </c>
      <c r="B127" s="273">
        <v>0</v>
      </c>
      <c r="C127" s="273">
        <v>0</v>
      </c>
      <c r="D127" s="273">
        <v>0</v>
      </c>
      <c r="E127" s="273">
        <v>0</v>
      </c>
      <c r="F127" s="273">
        <v>1</v>
      </c>
      <c r="G127" s="273">
        <v>0</v>
      </c>
      <c r="H127" s="273">
        <v>0</v>
      </c>
      <c r="I127" s="273">
        <v>0</v>
      </c>
      <c r="J127" s="273">
        <v>0</v>
      </c>
      <c r="K127" s="273">
        <v>0</v>
      </c>
      <c r="L127" s="273">
        <v>0</v>
      </c>
      <c r="M127" s="273">
        <v>0</v>
      </c>
      <c r="N127" s="273">
        <v>0</v>
      </c>
      <c r="O127" s="273">
        <v>0</v>
      </c>
      <c r="P127" s="256">
        <v>1</v>
      </c>
    </row>
    <row r="128" spans="1:16">
      <c r="A128" s="460" t="s">
        <v>366</v>
      </c>
      <c r="B128" s="273">
        <v>0</v>
      </c>
      <c r="C128" s="273">
        <v>0</v>
      </c>
      <c r="D128" s="273">
        <v>0</v>
      </c>
      <c r="E128" s="273">
        <v>1</v>
      </c>
      <c r="F128" s="273">
        <v>0</v>
      </c>
      <c r="G128" s="273">
        <v>1</v>
      </c>
      <c r="H128" s="273">
        <v>0</v>
      </c>
      <c r="I128" s="273">
        <v>0</v>
      </c>
      <c r="J128" s="273">
        <v>1</v>
      </c>
      <c r="K128" s="273">
        <v>0</v>
      </c>
      <c r="L128" s="273">
        <v>0</v>
      </c>
      <c r="M128" s="273">
        <v>0</v>
      </c>
      <c r="N128" s="273">
        <v>1</v>
      </c>
      <c r="O128" s="273">
        <v>1</v>
      </c>
      <c r="P128" s="256">
        <v>5</v>
      </c>
    </row>
    <row r="129" spans="1:16">
      <c r="A129" s="460" t="s">
        <v>174</v>
      </c>
      <c r="B129" s="273">
        <v>1060</v>
      </c>
      <c r="C129" s="273">
        <v>3582</v>
      </c>
      <c r="D129" s="273">
        <v>3759</v>
      </c>
      <c r="E129" s="273">
        <v>3927</v>
      </c>
      <c r="F129" s="273">
        <v>3991</v>
      </c>
      <c r="G129" s="273">
        <v>4221</v>
      </c>
      <c r="H129" s="273">
        <v>4173</v>
      </c>
      <c r="I129" s="273">
        <v>4143</v>
      </c>
      <c r="J129" s="273">
        <v>4179</v>
      </c>
      <c r="K129" s="273">
        <v>4124</v>
      </c>
      <c r="L129" s="273">
        <v>4054</v>
      </c>
      <c r="M129" s="273">
        <v>4099</v>
      </c>
      <c r="N129" s="273">
        <v>3805</v>
      </c>
      <c r="O129" s="273">
        <v>3916</v>
      </c>
      <c r="P129" s="256">
        <v>53033</v>
      </c>
    </row>
    <row r="130" spans="1:16">
      <c r="A130" s="460" t="s">
        <v>367</v>
      </c>
      <c r="B130" s="273">
        <v>0</v>
      </c>
      <c r="C130" s="273">
        <v>0</v>
      </c>
      <c r="D130" s="273">
        <v>0</v>
      </c>
      <c r="E130" s="273">
        <v>0</v>
      </c>
      <c r="F130" s="273">
        <v>0</v>
      </c>
      <c r="G130" s="273">
        <v>0</v>
      </c>
      <c r="H130" s="273">
        <v>0</v>
      </c>
      <c r="I130" s="273">
        <v>0</v>
      </c>
      <c r="J130" s="273">
        <v>0</v>
      </c>
      <c r="K130" s="273">
        <v>0</v>
      </c>
      <c r="L130" s="273">
        <v>1</v>
      </c>
      <c r="M130" s="273">
        <v>0</v>
      </c>
      <c r="N130" s="273">
        <v>0</v>
      </c>
      <c r="O130" s="273">
        <v>0</v>
      </c>
      <c r="P130" s="256">
        <v>1</v>
      </c>
    </row>
    <row r="131" spans="1:16">
      <c r="A131" s="460" t="s">
        <v>368</v>
      </c>
      <c r="B131" s="273">
        <v>0</v>
      </c>
      <c r="C131" s="273">
        <v>1</v>
      </c>
      <c r="D131" s="273">
        <v>0</v>
      </c>
      <c r="E131" s="273">
        <v>1</v>
      </c>
      <c r="F131" s="273">
        <v>2</v>
      </c>
      <c r="G131" s="273">
        <v>1</v>
      </c>
      <c r="H131" s="273">
        <v>0</v>
      </c>
      <c r="I131" s="273">
        <v>2</v>
      </c>
      <c r="J131" s="273">
        <v>1</v>
      </c>
      <c r="K131" s="273">
        <v>0</v>
      </c>
      <c r="L131" s="273">
        <v>2</v>
      </c>
      <c r="M131" s="273">
        <v>0</v>
      </c>
      <c r="N131" s="273">
        <v>2</v>
      </c>
      <c r="O131" s="273">
        <v>2</v>
      </c>
      <c r="P131" s="256">
        <v>14</v>
      </c>
    </row>
    <row r="132" spans="1:16">
      <c r="A132" s="460" t="s">
        <v>369</v>
      </c>
      <c r="B132" s="273">
        <v>0</v>
      </c>
      <c r="C132" s="273">
        <v>1</v>
      </c>
      <c r="D132" s="273">
        <v>3</v>
      </c>
      <c r="E132" s="273">
        <v>3</v>
      </c>
      <c r="F132" s="273">
        <v>6</v>
      </c>
      <c r="G132" s="273">
        <v>1</v>
      </c>
      <c r="H132" s="273">
        <v>2</v>
      </c>
      <c r="I132" s="273">
        <v>2</v>
      </c>
      <c r="J132" s="273">
        <v>2</v>
      </c>
      <c r="K132" s="273">
        <v>3</v>
      </c>
      <c r="L132" s="273">
        <v>1</v>
      </c>
      <c r="M132" s="273">
        <v>1</v>
      </c>
      <c r="N132" s="273">
        <v>1</v>
      </c>
      <c r="O132" s="273">
        <v>2</v>
      </c>
      <c r="P132" s="256">
        <v>28</v>
      </c>
    </row>
    <row r="133" spans="1:16">
      <c r="A133" s="460" t="s">
        <v>206</v>
      </c>
      <c r="B133" s="273">
        <v>1</v>
      </c>
      <c r="C133" s="273">
        <v>8</v>
      </c>
      <c r="D133" s="273">
        <v>7</v>
      </c>
      <c r="E133" s="273">
        <v>11</v>
      </c>
      <c r="F133" s="273">
        <v>18</v>
      </c>
      <c r="G133" s="273">
        <v>12</v>
      </c>
      <c r="H133" s="273">
        <v>17</v>
      </c>
      <c r="I133" s="273">
        <v>14</v>
      </c>
      <c r="J133" s="273">
        <v>11</v>
      </c>
      <c r="K133" s="273">
        <v>13</v>
      </c>
      <c r="L133" s="273">
        <v>15</v>
      </c>
      <c r="M133" s="273">
        <v>20</v>
      </c>
      <c r="N133" s="273">
        <v>24</v>
      </c>
      <c r="O133" s="273">
        <v>21</v>
      </c>
      <c r="P133" s="256">
        <v>192</v>
      </c>
    </row>
    <row r="134" spans="1:16">
      <c r="A134" s="460" t="s">
        <v>370</v>
      </c>
      <c r="B134" s="273">
        <v>0</v>
      </c>
      <c r="C134" s="273">
        <v>0</v>
      </c>
      <c r="D134" s="273">
        <v>0</v>
      </c>
      <c r="E134" s="273">
        <v>0</v>
      </c>
      <c r="F134" s="273">
        <v>0</v>
      </c>
      <c r="G134" s="273">
        <v>0</v>
      </c>
      <c r="H134" s="273">
        <v>1</v>
      </c>
      <c r="I134" s="273">
        <v>1</v>
      </c>
      <c r="J134" s="273">
        <v>0</v>
      </c>
      <c r="K134" s="273">
        <v>0</v>
      </c>
      <c r="L134" s="273">
        <v>0</v>
      </c>
      <c r="M134" s="273">
        <v>0</v>
      </c>
      <c r="N134" s="273">
        <v>0</v>
      </c>
      <c r="O134" s="273">
        <v>0</v>
      </c>
      <c r="P134" s="256">
        <v>2</v>
      </c>
    </row>
    <row r="135" spans="1:16">
      <c r="A135" s="460" t="s">
        <v>221</v>
      </c>
      <c r="B135" s="273">
        <v>0</v>
      </c>
      <c r="C135" s="273">
        <v>13</v>
      </c>
      <c r="D135" s="273">
        <v>10</v>
      </c>
      <c r="E135" s="273">
        <v>9</v>
      </c>
      <c r="F135" s="273">
        <v>9</v>
      </c>
      <c r="G135" s="273">
        <v>9</v>
      </c>
      <c r="H135" s="273">
        <v>7</v>
      </c>
      <c r="I135" s="273">
        <v>9</v>
      </c>
      <c r="J135" s="273">
        <v>10</v>
      </c>
      <c r="K135" s="273">
        <v>14</v>
      </c>
      <c r="L135" s="273">
        <v>8</v>
      </c>
      <c r="M135" s="273">
        <v>7</v>
      </c>
      <c r="N135" s="273">
        <v>11</v>
      </c>
      <c r="O135" s="273">
        <v>6</v>
      </c>
      <c r="P135" s="256">
        <v>122</v>
      </c>
    </row>
    <row r="136" spans="1:16">
      <c r="A136" s="460" t="s">
        <v>220</v>
      </c>
      <c r="B136" s="273">
        <v>9</v>
      </c>
      <c r="C136" s="273">
        <v>18</v>
      </c>
      <c r="D136" s="273">
        <v>24</v>
      </c>
      <c r="E136" s="273">
        <v>20</v>
      </c>
      <c r="F136" s="273">
        <v>23</v>
      </c>
      <c r="G136" s="273">
        <v>19</v>
      </c>
      <c r="H136" s="273">
        <v>21</v>
      </c>
      <c r="I136" s="273">
        <v>21</v>
      </c>
      <c r="J136" s="273">
        <v>15</v>
      </c>
      <c r="K136" s="273">
        <v>15</v>
      </c>
      <c r="L136" s="273">
        <v>14</v>
      </c>
      <c r="M136" s="273">
        <v>15</v>
      </c>
      <c r="N136" s="273">
        <v>7</v>
      </c>
      <c r="O136" s="273">
        <v>10</v>
      </c>
      <c r="P136" s="256">
        <v>231</v>
      </c>
    </row>
    <row r="137" spans="1:16">
      <c r="A137" s="460" t="s">
        <v>371</v>
      </c>
      <c r="B137" s="273">
        <v>0</v>
      </c>
      <c r="C137" s="273">
        <v>0</v>
      </c>
      <c r="D137" s="273">
        <v>0</v>
      </c>
      <c r="E137" s="273">
        <v>0</v>
      </c>
      <c r="F137" s="273">
        <v>0</v>
      </c>
      <c r="G137" s="273">
        <v>0</v>
      </c>
      <c r="H137" s="273">
        <v>0</v>
      </c>
      <c r="I137" s="273">
        <v>1</v>
      </c>
      <c r="J137" s="273">
        <v>0</v>
      </c>
      <c r="K137" s="273">
        <v>0</v>
      </c>
      <c r="L137" s="273">
        <v>0</v>
      </c>
      <c r="M137" s="273">
        <v>1</v>
      </c>
      <c r="N137" s="273">
        <v>0</v>
      </c>
      <c r="O137" s="273">
        <v>0</v>
      </c>
      <c r="P137" s="256">
        <v>2</v>
      </c>
    </row>
    <row r="138" spans="1:16">
      <c r="A138" s="460" t="s">
        <v>372</v>
      </c>
      <c r="B138" s="273">
        <v>0</v>
      </c>
      <c r="C138" s="273">
        <v>2</v>
      </c>
      <c r="D138" s="273">
        <v>4</v>
      </c>
      <c r="E138" s="273">
        <v>7</v>
      </c>
      <c r="F138" s="273">
        <v>5</v>
      </c>
      <c r="G138" s="273">
        <v>2</v>
      </c>
      <c r="H138" s="273">
        <v>1</v>
      </c>
      <c r="I138" s="273">
        <v>4</v>
      </c>
      <c r="J138" s="273">
        <v>9</v>
      </c>
      <c r="K138" s="273">
        <v>9</v>
      </c>
      <c r="L138" s="273">
        <v>2</v>
      </c>
      <c r="M138" s="273">
        <v>5</v>
      </c>
      <c r="N138" s="273">
        <v>5</v>
      </c>
      <c r="O138" s="273">
        <v>4</v>
      </c>
      <c r="P138" s="256">
        <v>59</v>
      </c>
    </row>
    <row r="139" spans="1:16">
      <c r="A139" s="460" t="s">
        <v>373</v>
      </c>
      <c r="B139" s="273">
        <v>0</v>
      </c>
      <c r="C139" s="273">
        <v>0</v>
      </c>
      <c r="D139" s="273">
        <v>0</v>
      </c>
      <c r="E139" s="273">
        <v>0</v>
      </c>
      <c r="F139" s="273">
        <v>0</v>
      </c>
      <c r="G139" s="273">
        <v>0</v>
      </c>
      <c r="H139" s="273">
        <v>1</v>
      </c>
      <c r="I139" s="273">
        <v>0</v>
      </c>
      <c r="J139" s="273">
        <v>0</v>
      </c>
      <c r="K139" s="273">
        <v>0</v>
      </c>
      <c r="L139" s="273">
        <v>1</v>
      </c>
      <c r="M139" s="273">
        <v>0</v>
      </c>
      <c r="N139" s="273">
        <v>0</v>
      </c>
      <c r="O139" s="273">
        <v>0</v>
      </c>
      <c r="P139" s="256">
        <v>2</v>
      </c>
    </row>
    <row r="140" spans="1:16">
      <c r="A140" s="460" t="s">
        <v>374</v>
      </c>
      <c r="B140" s="273">
        <v>0</v>
      </c>
      <c r="C140" s="273">
        <v>0</v>
      </c>
      <c r="D140" s="273">
        <v>0</v>
      </c>
      <c r="E140" s="273">
        <v>0</v>
      </c>
      <c r="F140" s="273">
        <v>1</v>
      </c>
      <c r="G140" s="273">
        <v>1</v>
      </c>
      <c r="H140" s="273">
        <v>0</v>
      </c>
      <c r="I140" s="273">
        <v>0</v>
      </c>
      <c r="J140" s="273">
        <v>0</v>
      </c>
      <c r="K140" s="273">
        <v>0</v>
      </c>
      <c r="L140" s="273">
        <v>0</v>
      </c>
      <c r="M140" s="273">
        <v>0</v>
      </c>
      <c r="N140" s="273">
        <v>0</v>
      </c>
      <c r="O140" s="273">
        <v>0</v>
      </c>
      <c r="P140" s="256">
        <v>2</v>
      </c>
    </row>
    <row r="141" spans="1:16">
      <c r="A141" s="460" t="s">
        <v>375</v>
      </c>
      <c r="B141" s="273">
        <v>0</v>
      </c>
      <c r="C141" s="273">
        <v>0</v>
      </c>
      <c r="D141" s="273">
        <v>0</v>
      </c>
      <c r="E141" s="273">
        <v>0</v>
      </c>
      <c r="F141" s="273">
        <v>0</v>
      </c>
      <c r="G141" s="273">
        <v>0</v>
      </c>
      <c r="H141" s="273">
        <v>0</v>
      </c>
      <c r="I141" s="273">
        <v>0</v>
      </c>
      <c r="J141" s="273">
        <v>0</v>
      </c>
      <c r="K141" s="273">
        <v>0</v>
      </c>
      <c r="L141" s="273">
        <v>1</v>
      </c>
      <c r="M141" s="273">
        <v>0</v>
      </c>
      <c r="N141" s="273">
        <v>0</v>
      </c>
      <c r="O141" s="273">
        <v>0</v>
      </c>
      <c r="P141" s="256">
        <v>1</v>
      </c>
    </row>
    <row r="142" spans="1:16">
      <c r="A142" s="460" t="s">
        <v>212</v>
      </c>
      <c r="B142" s="273">
        <v>0</v>
      </c>
      <c r="C142" s="273">
        <v>5</v>
      </c>
      <c r="D142" s="273">
        <v>8</v>
      </c>
      <c r="E142" s="273">
        <v>12</v>
      </c>
      <c r="F142" s="273">
        <v>12</v>
      </c>
      <c r="G142" s="273">
        <v>10</v>
      </c>
      <c r="H142" s="273">
        <v>7</v>
      </c>
      <c r="I142" s="273">
        <v>13</v>
      </c>
      <c r="J142" s="273">
        <v>7</v>
      </c>
      <c r="K142" s="273">
        <v>4</v>
      </c>
      <c r="L142" s="273">
        <v>7</v>
      </c>
      <c r="M142" s="273">
        <v>5</v>
      </c>
      <c r="N142" s="273">
        <v>6</v>
      </c>
      <c r="O142" s="273">
        <v>6</v>
      </c>
      <c r="P142" s="256">
        <v>102</v>
      </c>
    </row>
    <row r="143" spans="1:16">
      <c r="A143" s="460" t="s">
        <v>376</v>
      </c>
      <c r="B143" s="273">
        <v>0</v>
      </c>
      <c r="C143" s="273">
        <v>0</v>
      </c>
      <c r="D143" s="273">
        <v>1</v>
      </c>
      <c r="E143" s="273">
        <v>0</v>
      </c>
      <c r="F143" s="273">
        <v>0</v>
      </c>
      <c r="G143" s="273">
        <v>0</v>
      </c>
      <c r="H143" s="273">
        <v>0</v>
      </c>
      <c r="I143" s="273">
        <v>1</v>
      </c>
      <c r="J143" s="273">
        <v>0</v>
      </c>
      <c r="K143" s="273">
        <v>0</v>
      </c>
      <c r="L143" s="273">
        <v>0</v>
      </c>
      <c r="M143" s="273">
        <v>0</v>
      </c>
      <c r="N143" s="273">
        <v>0</v>
      </c>
      <c r="O143" s="273">
        <v>0</v>
      </c>
      <c r="P143" s="256">
        <v>2</v>
      </c>
    </row>
    <row r="144" spans="1:16">
      <c r="A144" s="460" t="s">
        <v>377</v>
      </c>
      <c r="B144" s="273">
        <v>0</v>
      </c>
      <c r="C144" s="273">
        <v>0</v>
      </c>
      <c r="D144" s="273">
        <v>0</v>
      </c>
      <c r="E144" s="273">
        <v>1</v>
      </c>
      <c r="F144" s="273">
        <v>0</v>
      </c>
      <c r="G144" s="273">
        <v>1</v>
      </c>
      <c r="H144" s="273">
        <v>0</v>
      </c>
      <c r="I144" s="273">
        <v>1</v>
      </c>
      <c r="J144" s="273">
        <v>0</v>
      </c>
      <c r="K144" s="273">
        <v>0</v>
      </c>
      <c r="L144" s="273">
        <v>0</v>
      </c>
      <c r="M144" s="273">
        <v>1</v>
      </c>
      <c r="N144" s="273">
        <v>0</v>
      </c>
      <c r="O144" s="273">
        <v>1</v>
      </c>
      <c r="P144" s="256">
        <v>5</v>
      </c>
    </row>
    <row r="145" spans="1:16">
      <c r="A145" s="460" t="s">
        <v>378</v>
      </c>
      <c r="B145" s="273">
        <v>0</v>
      </c>
      <c r="C145" s="273">
        <v>1</v>
      </c>
      <c r="D145" s="273">
        <v>1</v>
      </c>
      <c r="E145" s="273">
        <v>1</v>
      </c>
      <c r="F145" s="273">
        <v>1</v>
      </c>
      <c r="G145" s="273">
        <v>3</v>
      </c>
      <c r="H145" s="273">
        <v>1</v>
      </c>
      <c r="I145" s="273">
        <v>3</v>
      </c>
      <c r="J145" s="273">
        <v>8</v>
      </c>
      <c r="K145" s="273">
        <v>2</v>
      </c>
      <c r="L145" s="273">
        <v>4</v>
      </c>
      <c r="M145" s="273">
        <v>1</v>
      </c>
      <c r="N145" s="273">
        <v>1</v>
      </c>
      <c r="O145" s="273">
        <v>5</v>
      </c>
      <c r="P145" s="256">
        <v>32</v>
      </c>
    </row>
    <row r="146" spans="1:16">
      <c r="A146" s="460" t="s">
        <v>196</v>
      </c>
      <c r="B146" s="273">
        <v>12</v>
      </c>
      <c r="C146" s="273">
        <v>39</v>
      </c>
      <c r="D146" s="273">
        <v>37</v>
      </c>
      <c r="E146" s="273">
        <v>46</v>
      </c>
      <c r="F146" s="273">
        <v>25</v>
      </c>
      <c r="G146" s="273">
        <v>41</v>
      </c>
      <c r="H146" s="273">
        <v>38</v>
      </c>
      <c r="I146" s="273">
        <v>42</v>
      </c>
      <c r="J146" s="273">
        <v>51</v>
      </c>
      <c r="K146" s="273">
        <v>48</v>
      </c>
      <c r="L146" s="273">
        <v>40</v>
      </c>
      <c r="M146" s="273">
        <v>54</v>
      </c>
      <c r="N146" s="273">
        <v>51</v>
      </c>
      <c r="O146" s="273">
        <v>61</v>
      </c>
      <c r="P146" s="256">
        <v>585</v>
      </c>
    </row>
    <row r="147" spans="1:16">
      <c r="A147" s="460" t="s">
        <v>379</v>
      </c>
      <c r="B147" s="273">
        <v>0</v>
      </c>
      <c r="C147" s="273">
        <v>0</v>
      </c>
      <c r="D147" s="273">
        <v>1</v>
      </c>
      <c r="E147" s="273">
        <v>0</v>
      </c>
      <c r="F147" s="273">
        <v>0</v>
      </c>
      <c r="G147" s="273">
        <v>0</v>
      </c>
      <c r="H147" s="273">
        <v>0</v>
      </c>
      <c r="I147" s="273">
        <v>0</v>
      </c>
      <c r="J147" s="273">
        <v>0</v>
      </c>
      <c r="K147" s="273">
        <v>0</v>
      </c>
      <c r="L147" s="273">
        <v>1</v>
      </c>
      <c r="M147" s="273">
        <v>0</v>
      </c>
      <c r="N147" s="273">
        <v>0</v>
      </c>
      <c r="O147" s="273">
        <v>1</v>
      </c>
      <c r="P147" s="256">
        <v>3</v>
      </c>
    </row>
    <row r="148" spans="1:16">
      <c r="A148" s="460" t="s">
        <v>182</v>
      </c>
      <c r="B148" s="273">
        <v>4</v>
      </c>
      <c r="C148" s="273">
        <v>68</v>
      </c>
      <c r="D148" s="273">
        <v>66</v>
      </c>
      <c r="E148" s="273">
        <v>67</v>
      </c>
      <c r="F148" s="273">
        <v>83</v>
      </c>
      <c r="G148" s="273">
        <v>74</v>
      </c>
      <c r="H148" s="273">
        <v>68</v>
      </c>
      <c r="I148" s="273">
        <v>81</v>
      </c>
      <c r="J148" s="273">
        <v>83</v>
      </c>
      <c r="K148" s="273">
        <v>59</v>
      </c>
      <c r="L148" s="273">
        <v>74</v>
      </c>
      <c r="M148" s="273">
        <v>67</v>
      </c>
      <c r="N148" s="273">
        <v>87</v>
      </c>
      <c r="O148" s="273">
        <v>57</v>
      </c>
      <c r="P148" s="256">
        <v>938</v>
      </c>
    </row>
    <row r="149" spans="1:16">
      <c r="A149" s="460" t="s">
        <v>380</v>
      </c>
      <c r="B149" s="273">
        <v>0</v>
      </c>
      <c r="C149" s="273">
        <v>0</v>
      </c>
      <c r="D149" s="273">
        <v>0</v>
      </c>
      <c r="E149" s="273">
        <v>0</v>
      </c>
      <c r="F149" s="273">
        <v>0</v>
      </c>
      <c r="G149" s="273">
        <v>0</v>
      </c>
      <c r="H149" s="273">
        <v>1</v>
      </c>
      <c r="I149" s="273">
        <v>0</v>
      </c>
      <c r="J149" s="273">
        <v>0</v>
      </c>
      <c r="K149" s="273">
        <v>1</v>
      </c>
      <c r="L149" s="273">
        <v>1</v>
      </c>
      <c r="M149" s="273">
        <v>0</v>
      </c>
      <c r="N149" s="273">
        <v>0</v>
      </c>
      <c r="O149" s="273">
        <v>1</v>
      </c>
      <c r="P149" s="256">
        <v>4</v>
      </c>
    </row>
    <row r="150" spans="1:16">
      <c r="A150" s="460" t="s">
        <v>381</v>
      </c>
      <c r="B150" s="273">
        <v>0</v>
      </c>
      <c r="C150" s="273">
        <v>0</v>
      </c>
      <c r="D150" s="273">
        <v>1</v>
      </c>
      <c r="E150" s="273">
        <v>1</v>
      </c>
      <c r="F150" s="273">
        <v>0</v>
      </c>
      <c r="G150" s="273">
        <v>1</v>
      </c>
      <c r="H150" s="273">
        <v>0</v>
      </c>
      <c r="I150" s="273">
        <v>1</v>
      </c>
      <c r="J150" s="273">
        <v>2</v>
      </c>
      <c r="K150" s="273">
        <v>0</v>
      </c>
      <c r="L150" s="273">
        <v>0</v>
      </c>
      <c r="M150" s="273">
        <v>0</v>
      </c>
      <c r="N150" s="273">
        <v>0</v>
      </c>
      <c r="O150" s="273">
        <v>0</v>
      </c>
      <c r="P150" s="256">
        <v>6</v>
      </c>
    </row>
    <row r="151" spans="1:16">
      <c r="A151" s="460" t="s">
        <v>382</v>
      </c>
      <c r="B151" s="273">
        <v>4</v>
      </c>
      <c r="C151" s="273">
        <v>3</v>
      </c>
      <c r="D151" s="273">
        <v>5</v>
      </c>
      <c r="E151" s="273">
        <v>3</v>
      </c>
      <c r="F151" s="273">
        <v>2</v>
      </c>
      <c r="G151" s="273">
        <v>3</v>
      </c>
      <c r="H151" s="273">
        <v>4</v>
      </c>
      <c r="I151" s="273">
        <v>3</v>
      </c>
      <c r="J151" s="273">
        <v>3</v>
      </c>
      <c r="K151" s="273">
        <v>4</v>
      </c>
      <c r="L151" s="273">
        <v>6</v>
      </c>
      <c r="M151" s="273">
        <v>3</v>
      </c>
      <c r="N151" s="273">
        <v>1</v>
      </c>
      <c r="O151" s="273">
        <v>7</v>
      </c>
      <c r="P151" s="256">
        <v>51</v>
      </c>
    </row>
    <row r="152" spans="1:16">
      <c r="A152" s="460" t="s">
        <v>383</v>
      </c>
      <c r="B152" s="273">
        <v>0</v>
      </c>
      <c r="C152" s="273">
        <v>0</v>
      </c>
      <c r="D152" s="273">
        <v>1</v>
      </c>
      <c r="E152" s="273">
        <v>0</v>
      </c>
      <c r="F152" s="273">
        <v>0</v>
      </c>
      <c r="G152" s="273">
        <v>0</v>
      </c>
      <c r="H152" s="273">
        <v>0</v>
      </c>
      <c r="I152" s="273">
        <v>0</v>
      </c>
      <c r="J152" s="273">
        <v>0</v>
      </c>
      <c r="K152" s="273">
        <v>0</v>
      </c>
      <c r="L152" s="273">
        <v>0</v>
      </c>
      <c r="M152" s="273">
        <v>0</v>
      </c>
      <c r="N152" s="273">
        <v>0</v>
      </c>
      <c r="O152" s="273">
        <v>0</v>
      </c>
      <c r="P152" s="256">
        <v>1</v>
      </c>
    </row>
    <row r="153" spans="1:16">
      <c r="A153" s="460" t="s">
        <v>384</v>
      </c>
      <c r="B153" s="273">
        <v>0</v>
      </c>
      <c r="C153" s="273">
        <v>0</v>
      </c>
      <c r="D153" s="273">
        <v>0</v>
      </c>
      <c r="E153" s="273">
        <v>0</v>
      </c>
      <c r="F153" s="273">
        <v>0</v>
      </c>
      <c r="G153" s="273">
        <v>0</v>
      </c>
      <c r="H153" s="273">
        <v>0</v>
      </c>
      <c r="I153" s="273">
        <v>2</v>
      </c>
      <c r="J153" s="273">
        <v>0</v>
      </c>
      <c r="K153" s="273">
        <v>0</v>
      </c>
      <c r="L153" s="273">
        <v>0</v>
      </c>
      <c r="M153" s="273">
        <v>0</v>
      </c>
      <c r="N153" s="273">
        <v>0</v>
      </c>
      <c r="O153" s="273">
        <v>0</v>
      </c>
      <c r="P153" s="256">
        <v>2</v>
      </c>
    </row>
    <row r="154" spans="1:16">
      <c r="A154" s="106"/>
      <c r="B154" s="273"/>
      <c r="C154" s="273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56"/>
    </row>
    <row r="155" spans="1:16" ht="13.9" thickBot="1">
      <c r="A155" s="459" t="s">
        <v>40</v>
      </c>
      <c r="B155" s="275">
        <v>5832</v>
      </c>
      <c r="C155" s="275">
        <v>16529</v>
      </c>
      <c r="D155" s="275">
        <v>18305</v>
      </c>
      <c r="E155" s="275">
        <v>18638</v>
      </c>
      <c r="F155" s="275">
        <v>19045</v>
      </c>
      <c r="G155" s="275">
        <v>19769</v>
      </c>
      <c r="H155" s="275">
        <v>19535</v>
      </c>
      <c r="I155" s="275">
        <v>19851</v>
      </c>
      <c r="J155" s="275">
        <v>20337</v>
      </c>
      <c r="K155" s="275">
        <v>20486</v>
      </c>
      <c r="L155" s="275">
        <v>20355</v>
      </c>
      <c r="M155" s="275">
        <v>20152</v>
      </c>
      <c r="N155" s="275">
        <v>19649</v>
      </c>
      <c r="O155" s="275">
        <v>20967</v>
      </c>
      <c r="P155" s="276">
        <v>259450</v>
      </c>
    </row>
    <row r="159" spans="1:16">
      <c r="A159" s="726"/>
      <c r="B159" s="850"/>
      <c r="C159" s="850"/>
      <c r="D159" s="850"/>
      <c r="E159" s="850"/>
      <c r="F159" s="850"/>
      <c r="G159" s="726"/>
      <c r="H159" s="726"/>
      <c r="I159" s="726"/>
      <c r="J159" s="726"/>
      <c r="K159" s="726"/>
      <c r="L159" s="726"/>
      <c r="M159" s="726"/>
      <c r="N159" s="726"/>
      <c r="O159" s="726"/>
      <c r="P159" s="726"/>
    </row>
  </sheetData>
  <autoFilter ref="A4:P153" xr:uid="{4747B9BD-6AE0-40B6-B475-F6212EA32363}"/>
  <mergeCells count="1">
    <mergeCell ref="B3:O3"/>
  </mergeCells>
  <hyperlinks>
    <hyperlink ref="R2" location="Home!A1" display="Home" xr:uid="{00000000-0004-0000-0400-000000000000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8D15-6CEF-483D-A1CC-0DEA110D7801}">
  <sheetPr>
    <pageSetUpPr fitToPage="1"/>
  </sheetPr>
  <dimension ref="A1:N340"/>
  <sheetViews>
    <sheetView zoomScaleNormal="100" workbookViewId="0">
      <pane xSplit="1" ySplit="4" topLeftCell="B317" activePane="bottomRight" state="frozen"/>
      <selection pane="bottomRight" activeCell="L336" sqref="L336"/>
      <selection pane="bottomLeft" activeCell="A4" sqref="A4:R4"/>
      <selection pane="topRight" activeCell="A4" sqref="A4:R4"/>
    </sheetView>
  </sheetViews>
  <sheetFormatPr defaultColWidth="13" defaultRowHeight="13.15"/>
  <cols>
    <col min="1" max="1" width="10.7109375" style="161" customWidth="1"/>
    <col min="2" max="2" width="41.7109375" style="161" customWidth="1"/>
    <col min="3" max="3" width="9.7109375" style="161" customWidth="1"/>
    <col min="4" max="6" width="10.7109375" style="161" customWidth="1"/>
    <col min="7" max="7" width="13.7109375" style="161" customWidth="1"/>
    <col min="8" max="9" width="10.7109375" style="161" customWidth="1"/>
    <col min="10" max="10" width="13.7109375" style="161" customWidth="1"/>
    <col min="11" max="11" width="9.7109375" style="161" customWidth="1"/>
    <col min="12" max="12" width="14.5703125" style="161" bestFit="1" customWidth="1"/>
    <col min="13" max="13" width="3.28515625" style="161" customWidth="1"/>
    <col min="14" max="14" width="6.7109375" style="161" bestFit="1" customWidth="1"/>
    <col min="15" max="16384" width="13" style="161"/>
  </cols>
  <sheetData>
    <row r="1" spans="1:14" s="160" customFormat="1" ht="13.9" thickBot="1">
      <c r="A1" s="103" t="s">
        <v>259</v>
      </c>
      <c r="B1" s="510"/>
      <c r="C1" s="847"/>
      <c r="D1" s="847"/>
      <c r="E1" s="847"/>
      <c r="F1" s="847"/>
      <c r="G1" s="847"/>
      <c r="H1" s="847"/>
      <c r="I1" s="847"/>
      <c r="J1" s="847"/>
      <c r="K1" s="847"/>
      <c r="L1" s="355" t="s">
        <v>260</v>
      </c>
      <c r="M1" s="385"/>
      <c r="N1" s="726"/>
    </row>
    <row r="2" spans="1:14" s="160" customFormat="1" ht="16.5" customHeight="1" thickTop="1" thickBot="1">
      <c r="A2" s="104"/>
      <c r="B2" s="511"/>
      <c r="C2" s="848"/>
      <c r="D2" s="848"/>
      <c r="E2" s="848"/>
      <c r="F2" s="848"/>
      <c r="G2" s="848"/>
      <c r="H2" s="848"/>
      <c r="I2" s="848"/>
      <c r="J2" s="848"/>
      <c r="K2" s="848"/>
      <c r="L2" s="849"/>
      <c r="M2" s="385"/>
      <c r="N2" s="209" t="s">
        <v>18</v>
      </c>
    </row>
    <row r="3" spans="1:14" ht="13.9" thickTop="1">
      <c r="A3" s="352"/>
      <c r="B3" s="512"/>
      <c r="C3" s="690" t="s">
        <v>385</v>
      </c>
      <c r="D3" s="690"/>
      <c r="E3" s="690"/>
      <c r="F3" s="690"/>
      <c r="G3" s="690"/>
      <c r="H3" s="690"/>
      <c r="I3" s="690"/>
      <c r="J3" s="690"/>
      <c r="K3" s="690"/>
      <c r="L3" s="105"/>
      <c r="M3" s="726"/>
      <c r="N3" s="385"/>
    </row>
    <row r="4" spans="1:14" ht="26.45" customHeight="1">
      <c r="A4" s="517" t="s">
        <v>386</v>
      </c>
      <c r="B4" s="513" t="s">
        <v>134</v>
      </c>
      <c r="C4" s="518" t="s">
        <v>387</v>
      </c>
      <c r="D4" s="518" t="s">
        <v>388</v>
      </c>
      <c r="E4" s="518" t="s">
        <v>389</v>
      </c>
      <c r="F4" s="518" t="s">
        <v>390</v>
      </c>
      <c r="G4" s="518" t="s">
        <v>391</v>
      </c>
      <c r="H4" s="518" t="s">
        <v>392</v>
      </c>
      <c r="I4" s="518" t="s">
        <v>393</v>
      </c>
      <c r="J4" s="518" t="s">
        <v>394</v>
      </c>
      <c r="K4" s="518" t="s">
        <v>66</v>
      </c>
      <c r="L4" s="458" t="s">
        <v>20</v>
      </c>
      <c r="M4" s="726"/>
      <c r="N4" s="726"/>
    </row>
    <row r="5" spans="1:14">
      <c r="A5" s="519" t="s">
        <v>395</v>
      </c>
      <c r="B5" s="514" t="s">
        <v>396</v>
      </c>
      <c r="C5" s="273">
        <v>0</v>
      </c>
      <c r="D5" s="273">
        <v>2</v>
      </c>
      <c r="E5" s="273">
        <v>294</v>
      </c>
      <c r="F5" s="273">
        <v>20</v>
      </c>
      <c r="G5" s="273">
        <v>64</v>
      </c>
      <c r="H5" s="273">
        <v>0</v>
      </c>
      <c r="I5" s="273">
        <v>151</v>
      </c>
      <c r="J5" s="273">
        <v>1</v>
      </c>
      <c r="K5" s="273">
        <v>15</v>
      </c>
      <c r="L5" s="256">
        <v>547</v>
      </c>
      <c r="M5" s="726"/>
      <c r="N5" s="726"/>
    </row>
    <row r="6" spans="1:14" ht="13.15" customHeight="1">
      <c r="A6" s="519" t="s">
        <v>397</v>
      </c>
      <c r="B6" s="514" t="s">
        <v>398</v>
      </c>
      <c r="C6" s="273">
        <v>4</v>
      </c>
      <c r="D6" s="273">
        <v>1</v>
      </c>
      <c r="E6" s="273">
        <v>668</v>
      </c>
      <c r="F6" s="273">
        <v>109</v>
      </c>
      <c r="G6" s="273">
        <v>9</v>
      </c>
      <c r="H6" s="273">
        <v>1</v>
      </c>
      <c r="I6" s="273">
        <v>231</v>
      </c>
      <c r="J6" s="273">
        <v>2</v>
      </c>
      <c r="K6" s="273">
        <v>16</v>
      </c>
      <c r="L6" s="256">
        <v>1041</v>
      </c>
      <c r="M6" s="726"/>
      <c r="N6" s="726"/>
    </row>
    <row r="7" spans="1:14">
      <c r="A7" s="519" t="s">
        <v>399</v>
      </c>
      <c r="B7" s="514" t="s">
        <v>400</v>
      </c>
      <c r="C7" s="273">
        <v>0</v>
      </c>
      <c r="D7" s="273">
        <v>0</v>
      </c>
      <c r="E7" s="273">
        <v>277</v>
      </c>
      <c r="F7" s="273">
        <v>45</v>
      </c>
      <c r="G7" s="273">
        <v>0</v>
      </c>
      <c r="H7" s="273">
        <v>0</v>
      </c>
      <c r="I7" s="273">
        <v>230</v>
      </c>
      <c r="J7" s="273">
        <v>0</v>
      </c>
      <c r="K7" s="273">
        <v>2</v>
      </c>
      <c r="L7" s="256">
        <v>554</v>
      </c>
      <c r="M7" s="726"/>
      <c r="N7" s="726"/>
    </row>
    <row r="8" spans="1:14" ht="13.15" customHeight="1">
      <c r="A8" s="519" t="s">
        <v>401</v>
      </c>
      <c r="B8" s="514" t="s">
        <v>402</v>
      </c>
      <c r="C8" s="273">
        <v>0</v>
      </c>
      <c r="D8" s="273">
        <v>0</v>
      </c>
      <c r="E8" s="273">
        <v>183</v>
      </c>
      <c r="F8" s="273">
        <v>128</v>
      </c>
      <c r="G8" s="273">
        <v>0</v>
      </c>
      <c r="H8" s="273">
        <v>0</v>
      </c>
      <c r="I8" s="273">
        <v>20</v>
      </c>
      <c r="J8" s="273">
        <v>2</v>
      </c>
      <c r="K8" s="273">
        <v>2</v>
      </c>
      <c r="L8" s="256">
        <v>335</v>
      </c>
      <c r="M8" s="726"/>
      <c r="N8" s="726"/>
    </row>
    <row r="9" spans="1:14">
      <c r="A9" s="519" t="s">
        <v>403</v>
      </c>
      <c r="B9" s="514" t="s">
        <v>404</v>
      </c>
      <c r="C9" s="273">
        <v>2</v>
      </c>
      <c r="D9" s="273">
        <v>0</v>
      </c>
      <c r="E9" s="273">
        <v>310</v>
      </c>
      <c r="F9" s="273">
        <v>15</v>
      </c>
      <c r="G9" s="273">
        <v>3</v>
      </c>
      <c r="H9" s="273">
        <v>5</v>
      </c>
      <c r="I9" s="273">
        <v>61</v>
      </c>
      <c r="J9" s="273">
        <v>1</v>
      </c>
      <c r="K9" s="273">
        <v>7</v>
      </c>
      <c r="L9" s="256">
        <v>404</v>
      </c>
      <c r="M9" s="726"/>
      <c r="N9" s="726"/>
    </row>
    <row r="10" spans="1:14">
      <c r="A10" s="519" t="s">
        <v>405</v>
      </c>
      <c r="B10" s="514" t="s">
        <v>406</v>
      </c>
      <c r="C10" s="273">
        <v>3</v>
      </c>
      <c r="D10" s="273">
        <v>0</v>
      </c>
      <c r="E10" s="273">
        <v>565</v>
      </c>
      <c r="F10" s="273">
        <v>2</v>
      </c>
      <c r="G10" s="273">
        <v>6</v>
      </c>
      <c r="H10" s="273">
        <v>8</v>
      </c>
      <c r="I10" s="273">
        <v>132</v>
      </c>
      <c r="J10" s="273">
        <v>0</v>
      </c>
      <c r="K10" s="273">
        <v>29</v>
      </c>
      <c r="L10" s="256">
        <v>745</v>
      </c>
      <c r="M10" s="726"/>
      <c r="N10" s="726"/>
    </row>
    <row r="11" spans="1:14">
      <c r="A11" s="519" t="s">
        <v>407</v>
      </c>
      <c r="B11" s="514" t="s">
        <v>408</v>
      </c>
      <c r="C11" s="273">
        <v>3</v>
      </c>
      <c r="D11" s="273">
        <v>0</v>
      </c>
      <c r="E11" s="273">
        <v>203</v>
      </c>
      <c r="F11" s="273">
        <v>2</v>
      </c>
      <c r="G11" s="273">
        <v>5</v>
      </c>
      <c r="H11" s="273">
        <v>16</v>
      </c>
      <c r="I11" s="273">
        <v>115</v>
      </c>
      <c r="J11" s="273">
        <v>1</v>
      </c>
      <c r="K11" s="273">
        <v>18</v>
      </c>
      <c r="L11" s="256">
        <v>363</v>
      </c>
      <c r="M11" s="726"/>
      <c r="N11" s="726"/>
    </row>
    <row r="12" spans="1:14">
      <c r="A12" s="519" t="s">
        <v>409</v>
      </c>
      <c r="B12" s="514" t="s">
        <v>410</v>
      </c>
      <c r="C12" s="273">
        <v>5</v>
      </c>
      <c r="D12" s="273">
        <v>4</v>
      </c>
      <c r="E12" s="273">
        <v>755</v>
      </c>
      <c r="F12" s="273">
        <v>66</v>
      </c>
      <c r="G12" s="273">
        <v>4</v>
      </c>
      <c r="H12" s="273">
        <v>22</v>
      </c>
      <c r="I12" s="273">
        <v>509</v>
      </c>
      <c r="J12" s="273">
        <v>1</v>
      </c>
      <c r="K12" s="273">
        <v>18</v>
      </c>
      <c r="L12" s="256">
        <v>1384</v>
      </c>
      <c r="M12" s="726"/>
      <c r="N12" s="726"/>
    </row>
    <row r="13" spans="1:14">
      <c r="A13" s="519" t="s">
        <v>411</v>
      </c>
      <c r="B13" s="514" t="s">
        <v>412</v>
      </c>
      <c r="C13" s="273">
        <v>0</v>
      </c>
      <c r="D13" s="273">
        <v>0</v>
      </c>
      <c r="E13" s="273">
        <v>251</v>
      </c>
      <c r="F13" s="273">
        <v>62</v>
      </c>
      <c r="G13" s="273">
        <v>0</v>
      </c>
      <c r="H13" s="273">
        <v>0</v>
      </c>
      <c r="I13" s="273">
        <v>216</v>
      </c>
      <c r="J13" s="273">
        <v>1</v>
      </c>
      <c r="K13" s="273">
        <v>0</v>
      </c>
      <c r="L13" s="256">
        <v>530</v>
      </c>
      <c r="M13" s="726"/>
      <c r="N13" s="726"/>
    </row>
    <row r="14" spans="1:14">
      <c r="A14" s="519" t="s">
        <v>413</v>
      </c>
      <c r="B14" s="514" t="s">
        <v>414</v>
      </c>
      <c r="C14" s="273">
        <v>0</v>
      </c>
      <c r="D14" s="273">
        <v>1</v>
      </c>
      <c r="E14" s="273">
        <v>224</v>
      </c>
      <c r="F14" s="273">
        <v>24</v>
      </c>
      <c r="G14" s="273">
        <v>2</v>
      </c>
      <c r="H14" s="273">
        <v>0</v>
      </c>
      <c r="I14" s="273">
        <v>215</v>
      </c>
      <c r="J14" s="273">
        <v>0</v>
      </c>
      <c r="K14" s="273">
        <v>20</v>
      </c>
      <c r="L14" s="256">
        <v>486</v>
      </c>
      <c r="M14" s="726"/>
      <c r="N14" s="726"/>
    </row>
    <row r="15" spans="1:14">
      <c r="A15" s="519" t="s">
        <v>415</v>
      </c>
      <c r="B15" s="514" t="s">
        <v>416</v>
      </c>
      <c r="C15" s="273">
        <v>9</v>
      </c>
      <c r="D15" s="273">
        <v>2</v>
      </c>
      <c r="E15" s="273">
        <v>1511</v>
      </c>
      <c r="F15" s="273">
        <v>76</v>
      </c>
      <c r="G15" s="273">
        <v>15</v>
      </c>
      <c r="H15" s="273">
        <v>24</v>
      </c>
      <c r="I15" s="273">
        <v>566</v>
      </c>
      <c r="J15" s="273">
        <v>4</v>
      </c>
      <c r="K15" s="273">
        <v>55</v>
      </c>
      <c r="L15" s="256">
        <v>2262</v>
      </c>
      <c r="M15" s="726"/>
      <c r="N15" s="726"/>
    </row>
    <row r="16" spans="1:14">
      <c r="A16" s="519" t="s">
        <v>417</v>
      </c>
      <c r="B16" s="514" t="s">
        <v>418</v>
      </c>
      <c r="C16" s="273">
        <v>1</v>
      </c>
      <c r="D16" s="273">
        <v>8</v>
      </c>
      <c r="E16" s="273">
        <v>959</v>
      </c>
      <c r="F16" s="273">
        <v>30</v>
      </c>
      <c r="G16" s="273">
        <v>40</v>
      </c>
      <c r="H16" s="273">
        <v>1</v>
      </c>
      <c r="I16" s="273">
        <v>121</v>
      </c>
      <c r="J16" s="273">
        <v>6</v>
      </c>
      <c r="K16" s="273">
        <v>45</v>
      </c>
      <c r="L16" s="256">
        <v>1211</v>
      </c>
      <c r="M16" s="726"/>
      <c r="N16" s="726"/>
    </row>
    <row r="17" spans="1:12">
      <c r="A17" s="519" t="s">
        <v>419</v>
      </c>
      <c r="B17" s="514" t="s">
        <v>420</v>
      </c>
      <c r="C17" s="273">
        <v>4</v>
      </c>
      <c r="D17" s="273">
        <v>0</v>
      </c>
      <c r="E17" s="273">
        <v>420</v>
      </c>
      <c r="F17" s="273">
        <v>68</v>
      </c>
      <c r="G17" s="273">
        <v>4</v>
      </c>
      <c r="H17" s="273">
        <v>1</v>
      </c>
      <c r="I17" s="273">
        <v>83</v>
      </c>
      <c r="J17" s="273">
        <v>0</v>
      </c>
      <c r="K17" s="273">
        <v>10</v>
      </c>
      <c r="L17" s="256">
        <v>590</v>
      </c>
    </row>
    <row r="18" spans="1:12">
      <c r="A18" s="519" t="s">
        <v>421</v>
      </c>
      <c r="B18" s="514" t="s">
        <v>422</v>
      </c>
      <c r="C18" s="273">
        <v>1</v>
      </c>
      <c r="D18" s="273">
        <v>0</v>
      </c>
      <c r="E18" s="273">
        <v>204</v>
      </c>
      <c r="F18" s="273">
        <v>22</v>
      </c>
      <c r="G18" s="273">
        <v>1</v>
      </c>
      <c r="H18" s="273">
        <v>3</v>
      </c>
      <c r="I18" s="273">
        <v>68</v>
      </c>
      <c r="J18" s="273">
        <v>1</v>
      </c>
      <c r="K18" s="273">
        <v>8</v>
      </c>
      <c r="L18" s="256">
        <v>308</v>
      </c>
    </row>
    <row r="19" spans="1:12">
      <c r="A19" s="519" t="s">
        <v>423</v>
      </c>
      <c r="B19" s="514" t="s">
        <v>424</v>
      </c>
      <c r="C19" s="273">
        <v>3</v>
      </c>
      <c r="D19" s="273">
        <v>0</v>
      </c>
      <c r="E19" s="273">
        <v>965</v>
      </c>
      <c r="F19" s="273">
        <v>170</v>
      </c>
      <c r="G19" s="273">
        <v>2</v>
      </c>
      <c r="H19" s="273">
        <v>0</v>
      </c>
      <c r="I19" s="273">
        <v>314</v>
      </c>
      <c r="J19" s="273">
        <v>2</v>
      </c>
      <c r="K19" s="273">
        <v>16</v>
      </c>
      <c r="L19" s="256">
        <v>1472</v>
      </c>
    </row>
    <row r="20" spans="1:12">
      <c r="A20" s="519" t="s">
        <v>425</v>
      </c>
      <c r="B20" s="514" t="s">
        <v>426</v>
      </c>
      <c r="C20" s="273">
        <v>2</v>
      </c>
      <c r="D20" s="273">
        <v>2</v>
      </c>
      <c r="E20" s="273">
        <v>389</v>
      </c>
      <c r="F20" s="273">
        <v>24</v>
      </c>
      <c r="G20" s="273">
        <v>2</v>
      </c>
      <c r="H20" s="273">
        <v>2</v>
      </c>
      <c r="I20" s="273">
        <v>283</v>
      </c>
      <c r="J20" s="273">
        <v>1</v>
      </c>
      <c r="K20" s="273">
        <v>4</v>
      </c>
      <c r="L20" s="256">
        <v>709</v>
      </c>
    </row>
    <row r="21" spans="1:12">
      <c r="A21" s="519" t="s">
        <v>427</v>
      </c>
      <c r="B21" s="514" t="s">
        <v>428</v>
      </c>
      <c r="C21" s="273">
        <v>0</v>
      </c>
      <c r="D21" s="273">
        <v>0</v>
      </c>
      <c r="E21" s="273">
        <v>478</v>
      </c>
      <c r="F21" s="273">
        <v>40</v>
      </c>
      <c r="G21" s="273">
        <v>1</v>
      </c>
      <c r="H21" s="273">
        <v>1</v>
      </c>
      <c r="I21" s="273">
        <v>120</v>
      </c>
      <c r="J21" s="273">
        <v>0</v>
      </c>
      <c r="K21" s="273">
        <v>8</v>
      </c>
      <c r="L21" s="256">
        <v>648</v>
      </c>
    </row>
    <row r="22" spans="1:12">
      <c r="A22" s="519" t="s">
        <v>429</v>
      </c>
      <c r="B22" s="514" t="s">
        <v>430</v>
      </c>
      <c r="C22" s="273">
        <v>3</v>
      </c>
      <c r="D22" s="273">
        <v>3</v>
      </c>
      <c r="E22" s="273">
        <v>1275</v>
      </c>
      <c r="F22" s="273">
        <v>93</v>
      </c>
      <c r="G22" s="273">
        <v>0</v>
      </c>
      <c r="H22" s="273">
        <v>1</v>
      </c>
      <c r="I22" s="273">
        <v>628</v>
      </c>
      <c r="J22" s="273">
        <v>11</v>
      </c>
      <c r="K22" s="273">
        <v>47</v>
      </c>
      <c r="L22" s="256">
        <v>2061</v>
      </c>
    </row>
    <row r="23" spans="1:12">
      <c r="A23" s="519" t="s">
        <v>431</v>
      </c>
      <c r="B23" s="514" t="s">
        <v>432</v>
      </c>
      <c r="C23" s="273">
        <v>1</v>
      </c>
      <c r="D23" s="273">
        <v>4</v>
      </c>
      <c r="E23" s="273">
        <v>882</v>
      </c>
      <c r="F23" s="273">
        <v>146</v>
      </c>
      <c r="G23" s="273">
        <v>20</v>
      </c>
      <c r="H23" s="273">
        <v>8</v>
      </c>
      <c r="I23" s="273">
        <v>159</v>
      </c>
      <c r="J23" s="273">
        <v>0</v>
      </c>
      <c r="K23" s="273">
        <v>25</v>
      </c>
      <c r="L23" s="256">
        <v>1245</v>
      </c>
    </row>
    <row r="24" spans="1:12">
      <c r="A24" s="519" t="s">
        <v>433</v>
      </c>
      <c r="B24" s="514" t="s">
        <v>434</v>
      </c>
      <c r="C24" s="273">
        <v>0</v>
      </c>
      <c r="D24" s="273">
        <v>0</v>
      </c>
      <c r="E24" s="273">
        <v>650</v>
      </c>
      <c r="F24" s="273">
        <v>27</v>
      </c>
      <c r="G24" s="273">
        <v>0</v>
      </c>
      <c r="H24" s="273">
        <v>0</v>
      </c>
      <c r="I24" s="273">
        <v>6</v>
      </c>
      <c r="J24" s="273">
        <v>0</v>
      </c>
      <c r="K24" s="273">
        <v>1</v>
      </c>
      <c r="L24" s="256">
        <v>684</v>
      </c>
    </row>
    <row r="25" spans="1:12">
      <c r="A25" s="519" t="s">
        <v>435</v>
      </c>
      <c r="B25" s="514" t="s">
        <v>436</v>
      </c>
      <c r="C25" s="273">
        <v>0</v>
      </c>
      <c r="D25" s="273">
        <v>0</v>
      </c>
      <c r="E25" s="273">
        <v>725</v>
      </c>
      <c r="F25" s="273">
        <v>18</v>
      </c>
      <c r="G25" s="273">
        <v>0</v>
      </c>
      <c r="H25" s="273">
        <v>0</v>
      </c>
      <c r="I25" s="273">
        <v>14</v>
      </c>
      <c r="J25" s="273">
        <v>0</v>
      </c>
      <c r="K25" s="273">
        <v>3</v>
      </c>
      <c r="L25" s="256">
        <v>760</v>
      </c>
    </row>
    <row r="26" spans="1:12">
      <c r="A26" s="519" t="s">
        <v>437</v>
      </c>
      <c r="B26" s="514" t="s">
        <v>438</v>
      </c>
      <c r="C26" s="273">
        <v>0</v>
      </c>
      <c r="D26" s="273">
        <v>0</v>
      </c>
      <c r="E26" s="273">
        <v>263</v>
      </c>
      <c r="F26" s="273">
        <v>23</v>
      </c>
      <c r="G26" s="273">
        <v>1</v>
      </c>
      <c r="H26" s="273">
        <v>0</v>
      </c>
      <c r="I26" s="273">
        <v>23</v>
      </c>
      <c r="J26" s="273">
        <v>0</v>
      </c>
      <c r="K26" s="273">
        <v>7</v>
      </c>
      <c r="L26" s="256">
        <v>317</v>
      </c>
    </row>
    <row r="27" spans="1:12">
      <c r="A27" s="519" t="s">
        <v>439</v>
      </c>
      <c r="B27" s="514" t="s">
        <v>440</v>
      </c>
      <c r="C27" s="273">
        <v>0</v>
      </c>
      <c r="D27" s="273">
        <v>1</v>
      </c>
      <c r="E27" s="273">
        <v>359</v>
      </c>
      <c r="F27" s="273">
        <v>9</v>
      </c>
      <c r="G27" s="273">
        <v>0</v>
      </c>
      <c r="H27" s="273">
        <v>0</v>
      </c>
      <c r="I27" s="273">
        <v>23</v>
      </c>
      <c r="J27" s="273">
        <v>1</v>
      </c>
      <c r="K27" s="273">
        <v>4</v>
      </c>
      <c r="L27" s="256">
        <v>397</v>
      </c>
    </row>
    <row r="28" spans="1:12">
      <c r="A28" s="519" t="s">
        <v>441</v>
      </c>
      <c r="B28" s="514" t="s">
        <v>442</v>
      </c>
      <c r="C28" s="273">
        <v>3</v>
      </c>
      <c r="D28" s="273">
        <v>0</v>
      </c>
      <c r="E28" s="273">
        <v>578</v>
      </c>
      <c r="F28" s="273">
        <v>43</v>
      </c>
      <c r="G28" s="273">
        <v>3</v>
      </c>
      <c r="H28" s="273">
        <v>4</v>
      </c>
      <c r="I28" s="273">
        <v>191</v>
      </c>
      <c r="J28" s="273">
        <v>3</v>
      </c>
      <c r="K28" s="273">
        <v>15</v>
      </c>
      <c r="L28" s="256">
        <v>840</v>
      </c>
    </row>
    <row r="29" spans="1:12">
      <c r="A29" s="519" t="s">
        <v>443</v>
      </c>
      <c r="B29" s="514" t="s">
        <v>444</v>
      </c>
      <c r="C29" s="273">
        <v>0</v>
      </c>
      <c r="D29" s="273">
        <v>0</v>
      </c>
      <c r="E29" s="273">
        <v>1104</v>
      </c>
      <c r="F29" s="273">
        <v>522</v>
      </c>
      <c r="G29" s="273">
        <v>24</v>
      </c>
      <c r="H29" s="273">
        <v>0</v>
      </c>
      <c r="I29" s="273">
        <v>326</v>
      </c>
      <c r="J29" s="273">
        <v>0</v>
      </c>
      <c r="K29" s="273">
        <v>25</v>
      </c>
      <c r="L29" s="256">
        <v>2001</v>
      </c>
    </row>
    <row r="30" spans="1:12">
      <c r="A30" s="519" t="s">
        <v>445</v>
      </c>
      <c r="B30" s="514" t="s">
        <v>446</v>
      </c>
      <c r="C30" s="273">
        <v>1</v>
      </c>
      <c r="D30" s="273">
        <v>0</v>
      </c>
      <c r="E30" s="273">
        <v>2121</v>
      </c>
      <c r="F30" s="273">
        <v>205</v>
      </c>
      <c r="G30" s="273">
        <v>5</v>
      </c>
      <c r="H30" s="273">
        <v>2</v>
      </c>
      <c r="I30" s="273">
        <v>87</v>
      </c>
      <c r="J30" s="273">
        <v>0</v>
      </c>
      <c r="K30" s="273">
        <v>9</v>
      </c>
      <c r="L30" s="256">
        <v>2430</v>
      </c>
    </row>
    <row r="31" spans="1:12">
      <c r="A31" s="519" t="s">
        <v>447</v>
      </c>
      <c r="B31" s="514" t="s">
        <v>448</v>
      </c>
      <c r="C31" s="273">
        <v>0</v>
      </c>
      <c r="D31" s="273">
        <v>0</v>
      </c>
      <c r="E31" s="273">
        <v>521</v>
      </c>
      <c r="F31" s="273">
        <v>41</v>
      </c>
      <c r="G31" s="273">
        <v>3</v>
      </c>
      <c r="H31" s="273">
        <v>0</v>
      </c>
      <c r="I31" s="273">
        <v>27</v>
      </c>
      <c r="J31" s="273">
        <v>2</v>
      </c>
      <c r="K31" s="273">
        <v>3</v>
      </c>
      <c r="L31" s="256">
        <v>597</v>
      </c>
    </row>
    <row r="32" spans="1:12">
      <c r="A32" s="519" t="s">
        <v>449</v>
      </c>
      <c r="B32" s="514" t="s">
        <v>450</v>
      </c>
      <c r="C32" s="273">
        <v>1</v>
      </c>
      <c r="D32" s="273">
        <v>1</v>
      </c>
      <c r="E32" s="273">
        <v>800</v>
      </c>
      <c r="F32" s="273">
        <v>90</v>
      </c>
      <c r="G32" s="273">
        <v>2</v>
      </c>
      <c r="H32" s="273">
        <v>7</v>
      </c>
      <c r="I32" s="273">
        <v>236</v>
      </c>
      <c r="J32" s="273">
        <v>2</v>
      </c>
      <c r="K32" s="273">
        <v>13</v>
      </c>
      <c r="L32" s="256">
        <v>1152</v>
      </c>
    </row>
    <row r="33" spans="1:12">
      <c r="A33" s="519" t="s">
        <v>451</v>
      </c>
      <c r="B33" s="514" t="s">
        <v>452</v>
      </c>
      <c r="C33" s="273">
        <v>1</v>
      </c>
      <c r="D33" s="273">
        <v>0</v>
      </c>
      <c r="E33" s="273">
        <v>36</v>
      </c>
      <c r="F33" s="273">
        <v>4</v>
      </c>
      <c r="G33" s="273">
        <v>0</v>
      </c>
      <c r="H33" s="273">
        <v>0</v>
      </c>
      <c r="I33" s="273">
        <v>6</v>
      </c>
      <c r="J33" s="273">
        <v>0</v>
      </c>
      <c r="K33" s="273">
        <v>1</v>
      </c>
      <c r="L33" s="256">
        <v>48</v>
      </c>
    </row>
    <row r="34" spans="1:12">
      <c r="A34" s="519" t="s">
        <v>453</v>
      </c>
      <c r="B34" s="514" t="s">
        <v>454</v>
      </c>
      <c r="C34" s="273">
        <v>1</v>
      </c>
      <c r="D34" s="273">
        <v>0</v>
      </c>
      <c r="E34" s="273">
        <v>508</v>
      </c>
      <c r="F34" s="273">
        <v>102</v>
      </c>
      <c r="G34" s="273">
        <v>0</v>
      </c>
      <c r="H34" s="273">
        <v>0</v>
      </c>
      <c r="I34" s="273">
        <v>76</v>
      </c>
      <c r="J34" s="273">
        <v>0</v>
      </c>
      <c r="K34" s="273">
        <v>10</v>
      </c>
      <c r="L34" s="256">
        <v>697</v>
      </c>
    </row>
    <row r="35" spans="1:12">
      <c r="A35" s="519" t="s">
        <v>455</v>
      </c>
      <c r="B35" s="514" t="s">
        <v>456</v>
      </c>
      <c r="C35" s="273">
        <v>3</v>
      </c>
      <c r="D35" s="273">
        <v>0</v>
      </c>
      <c r="E35" s="273">
        <v>295</v>
      </c>
      <c r="F35" s="273">
        <v>32</v>
      </c>
      <c r="G35" s="273">
        <v>0</v>
      </c>
      <c r="H35" s="273">
        <v>2</v>
      </c>
      <c r="I35" s="273">
        <v>137</v>
      </c>
      <c r="J35" s="273">
        <v>10</v>
      </c>
      <c r="K35" s="273">
        <v>4</v>
      </c>
      <c r="L35" s="256">
        <v>483</v>
      </c>
    </row>
    <row r="36" spans="1:12">
      <c r="A36" s="519" t="s">
        <v>457</v>
      </c>
      <c r="B36" s="514" t="s">
        <v>458</v>
      </c>
      <c r="C36" s="273">
        <v>1</v>
      </c>
      <c r="D36" s="273">
        <v>4</v>
      </c>
      <c r="E36" s="273">
        <v>435</v>
      </c>
      <c r="F36" s="273">
        <v>49</v>
      </c>
      <c r="G36" s="273">
        <v>4</v>
      </c>
      <c r="H36" s="273">
        <v>3</v>
      </c>
      <c r="I36" s="273">
        <v>166</v>
      </c>
      <c r="J36" s="273">
        <v>2</v>
      </c>
      <c r="K36" s="273">
        <v>14</v>
      </c>
      <c r="L36" s="256">
        <v>678</v>
      </c>
    </row>
    <row r="37" spans="1:12">
      <c r="A37" s="519" t="s">
        <v>459</v>
      </c>
      <c r="B37" s="514" t="s">
        <v>460</v>
      </c>
      <c r="C37" s="273">
        <v>0</v>
      </c>
      <c r="D37" s="273">
        <v>0</v>
      </c>
      <c r="E37" s="273">
        <v>585</v>
      </c>
      <c r="F37" s="273">
        <v>49</v>
      </c>
      <c r="G37" s="273">
        <v>1</v>
      </c>
      <c r="H37" s="273">
        <v>0</v>
      </c>
      <c r="I37" s="273">
        <v>104</v>
      </c>
      <c r="J37" s="273">
        <v>2</v>
      </c>
      <c r="K37" s="273">
        <v>9</v>
      </c>
      <c r="L37" s="256">
        <v>750</v>
      </c>
    </row>
    <row r="38" spans="1:12">
      <c r="A38" s="519" t="s">
        <v>461</v>
      </c>
      <c r="B38" s="514" t="s">
        <v>462</v>
      </c>
      <c r="C38" s="273">
        <v>1</v>
      </c>
      <c r="D38" s="273">
        <v>2</v>
      </c>
      <c r="E38" s="273">
        <v>397</v>
      </c>
      <c r="F38" s="273">
        <v>0</v>
      </c>
      <c r="G38" s="273">
        <v>8</v>
      </c>
      <c r="H38" s="273">
        <v>3</v>
      </c>
      <c r="I38" s="273">
        <v>40</v>
      </c>
      <c r="J38" s="273">
        <v>0</v>
      </c>
      <c r="K38" s="273">
        <v>16</v>
      </c>
      <c r="L38" s="256">
        <v>467</v>
      </c>
    </row>
    <row r="39" spans="1:12">
      <c r="A39" s="519" t="s">
        <v>463</v>
      </c>
      <c r="B39" s="514" t="s">
        <v>464</v>
      </c>
      <c r="C39" s="273">
        <v>0</v>
      </c>
      <c r="D39" s="273">
        <v>0</v>
      </c>
      <c r="E39" s="273">
        <v>259</v>
      </c>
      <c r="F39" s="273">
        <v>23</v>
      </c>
      <c r="G39" s="273">
        <v>0</v>
      </c>
      <c r="H39" s="273">
        <v>0</v>
      </c>
      <c r="I39" s="273">
        <v>10</v>
      </c>
      <c r="J39" s="273">
        <v>0</v>
      </c>
      <c r="K39" s="273">
        <v>2</v>
      </c>
      <c r="L39" s="256">
        <v>294</v>
      </c>
    </row>
    <row r="40" spans="1:12">
      <c r="A40" s="519" t="s">
        <v>465</v>
      </c>
      <c r="B40" s="514" t="s">
        <v>466</v>
      </c>
      <c r="C40" s="273">
        <v>0</v>
      </c>
      <c r="D40" s="273">
        <v>0</v>
      </c>
      <c r="E40" s="273">
        <v>324</v>
      </c>
      <c r="F40" s="273">
        <v>18</v>
      </c>
      <c r="G40" s="273">
        <v>0</v>
      </c>
      <c r="H40" s="273">
        <v>1</v>
      </c>
      <c r="I40" s="273">
        <v>79</v>
      </c>
      <c r="J40" s="273">
        <v>0</v>
      </c>
      <c r="K40" s="273">
        <v>27</v>
      </c>
      <c r="L40" s="256">
        <v>449</v>
      </c>
    </row>
    <row r="41" spans="1:12">
      <c r="A41" s="519" t="s">
        <v>467</v>
      </c>
      <c r="B41" s="514" t="s">
        <v>468</v>
      </c>
      <c r="C41" s="273">
        <v>0</v>
      </c>
      <c r="D41" s="273">
        <v>0</v>
      </c>
      <c r="E41" s="273">
        <v>550</v>
      </c>
      <c r="F41" s="273">
        <v>11</v>
      </c>
      <c r="G41" s="273">
        <v>2</v>
      </c>
      <c r="H41" s="273">
        <v>1</v>
      </c>
      <c r="I41" s="273">
        <v>231</v>
      </c>
      <c r="J41" s="273">
        <v>2</v>
      </c>
      <c r="K41" s="273">
        <v>11</v>
      </c>
      <c r="L41" s="256">
        <v>808</v>
      </c>
    </row>
    <row r="42" spans="1:12">
      <c r="A42" s="519" t="s">
        <v>469</v>
      </c>
      <c r="B42" s="514" t="s">
        <v>470</v>
      </c>
      <c r="C42" s="273">
        <v>0</v>
      </c>
      <c r="D42" s="273">
        <v>1</v>
      </c>
      <c r="E42" s="273">
        <v>350</v>
      </c>
      <c r="F42" s="273">
        <v>63</v>
      </c>
      <c r="G42" s="273">
        <v>1</v>
      </c>
      <c r="H42" s="273">
        <v>0</v>
      </c>
      <c r="I42" s="273">
        <v>74</v>
      </c>
      <c r="J42" s="273">
        <v>0</v>
      </c>
      <c r="K42" s="273">
        <v>6</v>
      </c>
      <c r="L42" s="256">
        <v>495</v>
      </c>
    </row>
    <row r="43" spans="1:12">
      <c r="A43" s="519" t="s">
        <v>471</v>
      </c>
      <c r="B43" s="514" t="s">
        <v>472</v>
      </c>
      <c r="C43" s="273">
        <v>3</v>
      </c>
      <c r="D43" s="273">
        <v>0</v>
      </c>
      <c r="E43" s="273">
        <v>522</v>
      </c>
      <c r="F43" s="273">
        <v>72</v>
      </c>
      <c r="G43" s="273">
        <v>0</v>
      </c>
      <c r="H43" s="273">
        <v>0</v>
      </c>
      <c r="I43" s="273">
        <v>49</v>
      </c>
      <c r="J43" s="273">
        <v>3</v>
      </c>
      <c r="K43" s="273">
        <v>15</v>
      </c>
      <c r="L43" s="256">
        <v>664</v>
      </c>
    </row>
    <row r="44" spans="1:12">
      <c r="A44" s="519" t="s">
        <v>473</v>
      </c>
      <c r="B44" s="514" t="s">
        <v>474</v>
      </c>
      <c r="C44" s="273">
        <v>2</v>
      </c>
      <c r="D44" s="273">
        <v>1</v>
      </c>
      <c r="E44" s="273">
        <v>310</v>
      </c>
      <c r="F44" s="273">
        <v>91</v>
      </c>
      <c r="G44" s="273">
        <v>48</v>
      </c>
      <c r="H44" s="273">
        <v>0</v>
      </c>
      <c r="I44" s="273">
        <v>222</v>
      </c>
      <c r="J44" s="273">
        <v>0</v>
      </c>
      <c r="K44" s="273">
        <v>15</v>
      </c>
      <c r="L44" s="256">
        <v>689</v>
      </c>
    </row>
    <row r="45" spans="1:12">
      <c r="A45" s="519" t="s">
        <v>475</v>
      </c>
      <c r="B45" s="514" t="s">
        <v>476</v>
      </c>
      <c r="C45" s="273">
        <v>0</v>
      </c>
      <c r="D45" s="273">
        <v>0</v>
      </c>
      <c r="E45" s="273">
        <v>114</v>
      </c>
      <c r="F45" s="273">
        <v>214</v>
      </c>
      <c r="G45" s="273">
        <v>26</v>
      </c>
      <c r="H45" s="273">
        <v>0</v>
      </c>
      <c r="I45" s="273">
        <v>182</v>
      </c>
      <c r="J45" s="273">
        <v>0</v>
      </c>
      <c r="K45" s="273">
        <v>0</v>
      </c>
      <c r="L45" s="256">
        <v>536</v>
      </c>
    </row>
    <row r="46" spans="1:12">
      <c r="A46" s="519" t="s">
        <v>477</v>
      </c>
      <c r="B46" s="514" t="s">
        <v>478</v>
      </c>
      <c r="C46" s="273">
        <v>0</v>
      </c>
      <c r="D46" s="273">
        <v>1</v>
      </c>
      <c r="E46" s="273">
        <v>844</v>
      </c>
      <c r="F46" s="273">
        <v>152</v>
      </c>
      <c r="G46" s="273">
        <v>9</v>
      </c>
      <c r="H46" s="273">
        <v>0</v>
      </c>
      <c r="I46" s="273">
        <v>184</v>
      </c>
      <c r="J46" s="273">
        <v>13</v>
      </c>
      <c r="K46" s="273">
        <v>6</v>
      </c>
      <c r="L46" s="256">
        <v>1209</v>
      </c>
    </row>
    <row r="47" spans="1:12">
      <c r="A47" s="519" t="s">
        <v>479</v>
      </c>
      <c r="B47" s="514" t="s">
        <v>480</v>
      </c>
      <c r="C47" s="273">
        <v>1</v>
      </c>
      <c r="D47" s="273">
        <v>0</v>
      </c>
      <c r="E47" s="273">
        <v>154</v>
      </c>
      <c r="F47" s="273">
        <v>22</v>
      </c>
      <c r="G47" s="273">
        <v>0</v>
      </c>
      <c r="H47" s="273">
        <v>0</v>
      </c>
      <c r="I47" s="273">
        <v>33</v>
      </c>
      <c r="J47" s="273">
        <v>0</v>
      </c>
      <c r="K47" s="273">
        <v>1</v>
      </c>
      <c r="L47" s="256">
        <v>211</v>
      </c>
    </row>
    <row r="48" spans="1:12">
      <c r="A48" s="519" t="s">
        <v>481</v>
      </c>
      <c r="B48" s="514" t="s">
        <v>482</v>
      </c>
      <c r="C48" s="273">
        <v>0</v>
      </c>
      <c r="D48" s="273">
        <v>0</v>
      </c>
      <c r="E48" s="273">
        <v>337</v>
      </c>
      <c r="F48" s="273">
        <v>38</v>
      </c>
      <c r="G48" s="273">
        <v>0</v>
      </c>
      <c r="H48" s="273">
        <v>0</v>
      </c>
      <c r="I48" s="273">
        <v>9</v>
      </c>
      <c r="J48" s="273">
        <v>0</v>
      </c>
      <c r="K48" s="273">
        <v>4</v>
      </c>
      <c r="L48" s="256">
        <v>388</v>
      </c>
    </row>
    <row r="49" spans="1:12">
      <c r="A49" s="519" t="s">
        <v>483</v>
      </c>
      <c r="B49" s="514" t="s">
        <v>484</v>
      </c>
      <c r="C49" s="273">
        <v>0</v>
      </c>
      <c r="D49" s="273">
        <v>0</v>
      </c>
      <c r="E49" s="273">
        <v>308</v>
      </c>
      <c r="F49" s="273">
        <v>63</v>
      </c>
      <c r="G49" s="273">
        <v>0</v>
      </c>
      <c r="H49" s="273">
        <v>0</v>
      </c>
      <c r="I49" s="273">
        <v>4</v>
      </c>
      <c r="J49" s="273">
        <v>0</v>
      </c>
      <c r="K49" s="273">
        <v>3</v>
      </c>
      <c r="L49" s="256">
        <v>378</v>
      </c>
    </row>
    <row r="50" spans="1:12">
      <c r="A50" s="519" t="s">
        <v>485</v>
      </c>
      <c r="B50" s="514" t="s">
        <v>486</v>
      </c>
      <c r="C50" s="273">
        <v>0</v>
      </c>
      <c r="D50" s="273">
        <v>0</v>
      </c>
      <c r="E50" s="273">
        <v>488</v>
      </c>
      <c r="F50" s="273">
        <v>83</v>
      </c>
      <c r="G50" s="273">
        <v>0</v>
      </c>
      <c r="H50" s="273">
        <v>0</v>
      </c>
      <c r="I50" s="273">
        <v>47</v>
      </c>
      <c r="J50" s="273">
        <v>0</v>
      </c>
      <c r="K50" s="273">
        <v>0</v>
      </c>
      <c r="L50" s="256">
        <v>618</v>
      </c>
    </row>
    <row r="51" spans="1:12">
      <c r="A51" s="519" t="s">
        <v>487</v>
      </c>
      <c r="B51" s="514" t="s">
        <v>488</v>
      </c>
      <c r="C51" s="273">
        <v>3</v>
      </c>
      <c r="D51" s="273">
        <v>0</v>
      </c>
      <c r="E51" s="273">
        <v>385</v>
      </c>
      <c r="F51" s="273">
        <v>0</v>
      </c>
      <c r="G51" s="273">
        <v>16</v>
      </c>
      <c r="H51" s="273">
        <v>18</v>
      </c>
      <c r="I51" s="273">
        <v>45</v>
      </c>
      <c r="J51" s="273">
        <v>1</v>
      </c>
      <c r="K51" s="273">
        <v>33</v>
      </c>
      <c r="L51" s="256">
        <v>501</v>
      </c>
    </row>
    <row r="52" spans="1:12">
      <c r="A52" s="519" t="s">
        <v>489</v>
      </c>
      <c r="B52" s="514" t="s">
        <v>490</v>
      </c>
      <c r="C52" s="273">
        <v>0</v>
      </c>
      <c r="D52" s="273">
        <v>0</v>
      </c>
      <c r="E52" s="273">
        <v>51</v>
      </c>
      <c r="F52" s="273">
        <v>3</v>
      </c>
      <c r="G52" s="273">
        <v>0</v>
      </c>
      <c r="H52" s="273">
        <v>0</v>
      </c>
      <c r="I52" s="273">
        <v>5</v>
      </c>
      <c r="J52" s="273">
        <v>0</v>
      </c>
      <c r="K52" s="273">
        <v>0</v>
      </c>
      <c r="L52" s="256">
        <v>59</v>
      </c>
    </row>
    <row r="53" spans="1:12">
      <c r="A53" s="519" t="s">
        <v>491</v>
      </c>
      <c r="B53" s="514" t="s">
        <v>492</v>
      </c>
      <c r="C53" s="273">
        <v>2</v>
      </c>
      <c r="D53" s="273">
        <v>0</v>
      </c>
      <c r="E53" s="273">
        <v>304</v>
      </c>
      <c r="F53" s="273">
        <v>4</v>
      </c>
      <c r="G53" s="273">
        <v>1</v>
      </c>
      <c r="H53" s="273">
        <v>1</v>
      </c>
      <c r="I53" s="273">
        <v>167</v>
      </c>
      <c r="J53" s="273">
        <v>5</v>
      </c>
      <c r="K53" s="273">
        <v>32</v>
      </c>
      <c r="L53" s="256">
        <v>516</v>
      </c>
    </row>
    <row r="54" spans="1:12">
      <c r="A54" s="519" t="s">
        <v>493</v>
      </c>
      <c r="B54" s="514" t="s">
        <v>494</v>
      </c>
      <c r="C54" s="273">
        <v>0</v>
      </c>
      <c r="D54" s="273">
        <v>0</v>
      </c>
      <c r="E54" s="273">
        <v>1101</v>
      </c>
      <c r="F54" s="273">
        <v>115</v>
      </c>
      <c r="G54" s="273">
        <v>2</v>
      </c>
      <c r="H54" s="273">
        <v>1</v>
      </c>
      <c r="I54" s="273">
        <v>59</v>
      </c>
      <c r="J54" s="273">
        <v>0</v>
      </c>
      <c r="K54" s="273">
        <v>4</v>
      </c>
      <c r="L54" s="256">
        <v>1282</v>
      </c>
    </row>
    <row r="55" spans="1:12">
      <c r="A55" s="519" t="s">
        <v>495</v>
      </c>
      <c r="B55" s="514" t="s">
        <v>496</v>
      </c>
      <c r="C55" s="273">
        <v>0</v>
      </c>
      <c r="D55" s="273">
        <v>0</v>
      </c>
      <c r="E55" s="273">
        <v>451</v>
      </c>
      <c r="F55" s="273">
        <v>30</v>
      </c>
      <c r="G55" s="273">
        <v>0</v>
      </c>
      <c r="H55" s="273">
        <v>1</v>
      </c>
      <c r="I55" s="273">
        <v>201</v>
      </c>
      <c r="J55" s="273">
        <v>0</v>
      </c>
      <c r="K55" s="273">
        <v>14</v>
      </c>
      <c r="L55" s="256">
        <v>697</v>
      </c>
    </row>
    <row r="56" spans="1:12">
      <c r="A56" s="519" t="s">
        <v>497</v>
      </c>
      <c r="B56" s="514" t="s">
        <v>498</v>
      </c>
      <c r="C56" s="273">
        <v>1</v>
      </c>
      <c r="D56" s="273">
        <v>1</v>
      </c>
      <c r="E56" s="273">
        <v>385</v>
      </c>
      <c r="F56" s="273">
        <v>15</v>
      </c>
      <c r="G56" s="273">
        <v>0</v>
      </c>
      <c r="H56" s="273">
        <v>1</v>
      </c>
      <c r="I56" s="273">
        <v>189</v>
      </c>
      <c r="J56" s="273">
        <v>5</v>
      </c>
      <c r="K56" s="273">
        <v>12</v>
      </c>
      <c r="L56" s="256">
        <v>609</v>
      </c>
    </row>
    <row r="57" spans="1:12">
      <c r="A57" s="519" t="s">
        <v>499</v>
      </c>
      <c r="B57" s="514" t="s">
        <v>500</v>
      </c>
      <c r="C57" s="273">
        <v>14</v>
      </c>
      <c r="D57" s="273">
        <v>4</v>
      </c>
      <c r="E57" s="273">
        <v>647</v>
      </c>
      <c r="F57" s="273">
        <v>2</v>
      </c>
      <c r="G57" s="273">
        <v>4</v>
      </c>
      <c r="H57" s="273">
        <v>2</v>
      </c>
      <c r="I57" s="273">
        <v>129</v>
      </c>
      <c r="J57" s="273">
        <v>1</v>
      </c>
      <c r="K57" s="273">
        <v>23</v>
      </c>
      <c r="L57" s="256">
        <v>826</v>
      </c>
    </row>
    <row r="58" spans="1:12">
      <c r="A58" s="519" t="s">
        <v>501</v>
      </c>
      <c r="B58" s="514" t="s">
        <v>502</v>
      </c>
      <c r="C58" s="273">
        <v>0</v>
      </c>
      <c r="D58" s="273">
        <v>1</v>
      </c>
      <c r="E58" s="273">
        <v>338</v>
      </c>
      <c r="F58" s="273">
        <v>37</v>
      </c>
      <c r="G58" s="273">
        <v>1</v>
      </c>
      <c r="H58" s="273">
        <v>0</v>
      </c>
      <c r="I58" s="273">
        <v>55</v>
      </c>
      <c r="J58" s="273">
        <v>0</v>
      </c>
      <c r="K58" s="273">
        <v>2</v>
      </c>
      <c r="L58" s="256">
        <v>434</v>
      </c>
    </row>
    <row r="59" spans="1:12">
      <c r="A59" s="519" t="s">
        <v>503</v>
      </c>
      <c r="B59" s="514" t="s">
        <v>504</v>
      </c>
      <c r="C59" s="273">
        <v>0</v>
      </c>
      <c r="D59" s="273">
        <v>1</v>
      </c>
      <c r="E59" s="273">
        <v>196</v>
      </c>
      <c r="F59" s="273">
        <v>20</v>
      </c>
      <c r="G59" s="273">
        <v>0</v>
      </c>
      <c r="H59" s="273">
        <v>0</v>
      </c>
      <c r="I59" s="273">
        <v>476</v>
      </c>
      <c r="J59" s="273">
        <v>2</v>
      </c>
      <c r="K59" s="273">
        <v>3</v>
      </c>
      <c r="L59" s="256">
        <v>698</v>
      </c>
    </row>
    <row r="60" spans="1:12">
      <c r="A60" s="519" t="s">
        <v>505</v>
      </c>
      <c r="B60" s="514" t="s">
        <v>506</v>
      </c>
      <c r="C60" s="273">
        <v>1</v>
      </c>
      <c r="D60" s="273">
        <v>0</v>
      </c>
      <c r="E60" s="273">
        <v>345</v>
      </c>
      <c r="F60" s="273">
        <v>76</v>
      </c>
      <c r="G60" s="273">
        <v>6</v>
      </c>
      <c r="H60" s="273">
        <v>0</v>
      </c>
      <c r="I60" s="273">
        <v>266</v>
      </c>
      <c r="J60" s="273">
        <v>7</v>
      </c>
      <c r="K60" s="273">
        <v>8</v>
      </c>
      <c r="L60" s="256">
        <v>709</v>
      </c>
    </row>
    <row r="61" spans="1:12">
      <c r="A61" s="519" t="s">
        <v>507</v>
      </c>
      <c r="B61" s="514" t="s">
        <v>508</v>
      </c>
      <c r="C61" s="273">
        <v>1</v>
      </c>
      <c r="D61" s="273">
        <v>0</v>
      </c>
      <c r="E61" s="273">
        <v>444</v>
      </c>
      <c r="F61" s="273">
        <v>37</v>
      </c>
      <c r="G61" s="273">
        <v>0</v>
      </c>
      <c r="H61" s="273">
        <v>0</v>
      </c>
      <c r="I61" s="273">
        <v>110</v>
      </c>
      <c r="J61" s="273">
        <v>1</v>
      </c>
      <c r="K61" s="273">
        <v>11</v>
      </c>
      <c r="L61" s="256">
        <v>604</v>
      </c>
    </row>
    <row r="62" spans="1:12">
      <c r="A62" s="519" t="s">
        <v>509</v>
      </c>
      <c r="B62" s="514" t="s">
        <v>510</v>
      </c>
      <c r="C62" s="273">
        <v>5</v>
      </c>
      <c r="D62" s="273">
        <v>0</v>
      </c>
      <c r="E62" s="273">
        <v>445</v>
      </c>
      <c r="F62" s="273">
        <v>20</v>
      </c>
      <c r="G62" s="273">
        <v>17</v>
      </c>
      <c r="H62" s="273">
        <v>6</v>
      </c>
      <c r="I62" s="273">
        <v>92</v>
      </c>
      <c r="J62" s="273">
        <v>0</v>
      </c>
      <c r="K62" s="273">
        <v>23</v>
      </c>
      <c r="L62" s="256">
        <v>608</v>
      </c>
    </row>
    <row r="63" spans="1:12">
      <c r="A63" s="519" t="s">
        <v>511</v>
      </c>
      <c r="B63" s="514" t="s">
        <v>512</v>
      </c>
      <c r="C63" s="273">
        <v>2</v>
      </c>
      <c r="D63" s="273">
        <v>0</v>
      </c>
      <c r="E63" s="273">
        <v>585</v>
      </c>
      <c r="F63" s="273">
        <v>5</v>
      </c>
      <c r="G63" s="273">
        <v>9</v>
      </c>
      <c r="H63" s="273">
        <v>3</v>
      </c>
      <c r="I63" s="273">
        <v>78</v>
      </c>
      <c r="J63" s="273">
        <v>1</v>
      </c>
      <c r="K63" s="273">
        <v>15</v>
      </c>
      <c r="L63" s="256">
        <v>698</v>
      </c>
    </row>
    <row r="64" spans="1:12">
      <c r="A64" s="519" t="s">
        <v>513</v>
      </c>
      <c r="B64" s="514" t="s">
        <v>514</v>
      </c>
      <c r="C64" s="273">
        <v>1</v>
      </c>
      <c r="D64" s="273">
        <v>7</v>
      </c>
      <c r="E64" s="273">
        <v>808</v>
      </c>
      <c r="F64" s="273">
        <v>24</v>
      </c>
      <c r="G64" s="273">
        <v>5</v>
      </c>
      <c r="H64" s="273">
        <v>0</v>
      </c>
      <c r="I64" s="273">
        <v>435</v>
      </c>
      <c r="J64" s="273">
        <v>17</v>
      </c>
      <c r="K64" s="273">
        <v>37</v>
      </c>
      <c r="L64" s="256">
        <v>1334</v>
      </c>
    </row>
    <row r="65" spans="1:12">
      <c r="A65" s="519" t="s">
        <v>515</v>
      </c>
      <c r="B65" s="514" t="s">
        <v>516</v>
      </c>
      <c r="C65" s="273">
        <v>0</v>
      </c>
      <c r="D65" s="273">
        <v>0</v>
      </c>
      <c r="E65" s="273">
        <v>126</v>
      </c>
      <c r="F65" s="273">
        <v>11</v>
      </c>
      <c r="G65" s="273">
        <v>1</v>
      </c>
      <c r="H65" s="273">
        <v>0</v>
      </c>
      <c r="I65" s="273">
        <v>9</v>
      </c>
      <c r="J65" s="273">
        <v>0</v>
      </c>
      <c r="K65" s="273">
        <v>0</v>
      </c>
      <c r="L65" s="256">
        <v>147</v>
      </c>
    </row>
    <row r="66" spans="1:12">
      <c r="A66" s="519" t="s">
        <v>517</v>
      </c>
      <c r="B66" s="514" t="s">
        <v>518</v>
      </c>
      <c r="C66" s="273">
        <v>1</v>
      </c>
      <c r="D66" s="273">
        <v>1</v>
      </c>
      <c r="E66" s="273">
        <v>841</v>
      </c>
      <c r="F66" s="273">
        <v>69</v>
      </c>
      <c r="G66" s="273">
        <v>4</v>
      </c>
      <c r="H66" s="273">
        <v>2</v>
      </c>
      <c r="I66" s="273">
        <v>603</v>
      </c>
      <c r="J66" s="273">
        <v>3</v>
      </c>
      <c r="K66" s="273">
        <v>22</v>
      </c>
      <c r="L66" s="256">
        <v>1546</v>
      </c>
    </row>
    <row r="67" spans="1:12">
      <c r="A67" s="519" t="s">
        <v>519</v>
      </c>
      <c r="B67" s="514" t="s">
        <v>520</v>
      </c>
      <c r="C67" s="273">
        <v>0</v>
      </c>
      <c r="D67" s="273">
        <v>0</v>
      </c>
      <c r="E67" s="273">
        <v>346</v>
      </c>
      <c r="F67" s="273">
        <v>59</v>
      </c>
      <c r="G67" s="273">
        <v>0</v>
      </c>
      <c r="H67" s="273">
        <v>0</v>
      </c>
      <c r="I67" s="273">
        <v>21</v>
      </c>
      <c r="J67" s="273">
        <v>0</v>
      </c>
      <c r="K67" s="273">
        <v>0</v>
      </c>
      <c r="L67" s="256">
        <v>426</v>
      </c>
    </row>
    <row r="68" spans="1:12">
      <c r="A68" s="519" t="s">
        <v>521</v>
      </c>
      <c r="B68" s="514" t="s">
        <v>522</v>
      </c>
      <c r="C68" s="273">
        <v>1</v>
      </c>
      <c r="D68" s="273">
        <v>0</v>
      </c>
      <c r="E68" s="273">
        <v>253</v>
      </c>
      <c r="F68" s="273">
        <v>110</v>
      </c>
      <c r="G68" s="273">
        <v>17</v>
      </c>
      <c r="H68" s="273">
        <v>0</v>
      </c>
      <c r="I68" s="273">
        <v>131</v>
      </c>
      <c r="J68" s="273">
        <v>0</v>
      </c>
      <c r="K68" s="273">
        <v>1</v>
      </c>
      <c r="L68" s="256">
        <v>513</v>
      </c>
    </row>
    <row r="69" spans="1:12">
      <c r="A69" s="519" t="s">
        <v>523</v>
      </c>
      <c r="B69" s="514" t="s">
        <v>524</v>
      </c>
      <c r="C69" s="273">
        <v>2</v>
      </c>
      <c r="D69" s="273">
        <v>3</v>
      </c>
      <c r="E69" s="273">
        <v>620</v>
      </c>
      <c r="F69" s="273">
        <v>201</v>
      </c>
      <c r="G69" s="273">
        <v>54</v>
      </c>
      <c r="H69" s="273">
        <v>1</v>
      </c>
      <c r="I69" s="273">
        <v>270</v>
      </c>
      <c r="J69" s="273">
        <v>2</v>
      </c>
      <c r="K69" s="273">
        <v>23</v>
      </c>
      <c r="L69" s="256">
        <v>1176</v>
      </c>
    </row>
    <row r="70" spans="1:12">
      <c r="A70" s="519" t="s">
        <v>525</v>
      </c>
      <c r="B70" s="514" t="s">
        <v>526</v>
      </c>
      <c r="C70" s="273">
        <v>0</v>
      </c>
      <c r="D70" s="273">
        <v>0</v>
      </c>
      <c r="E70" s="273">
        <v>261</v>
      </c>
      <c r="F70" s="273">
        <v>15</v>
      </c>
      <c r="G70" s="273">
        <v>0</v>
      </c>
      <c r="H70" s="273">
        <v>1</v>
      </c>
      <c r="I70" s="273">
        <v>380</v>
      </c>
      <c r="J70" s="273">
        <v>4</v>
      </c>
      <c r="K70" s="273">
        <v>10</v>
      </c>
      <c r="L70" s="256">
        <v>671</v>
      </c>
    </row>
    <row r="71" spans="1:12">
      <c r="A71" s="519" t="s">
        <v>527</v>
      </c>
      <c r="B71" s="514" t="s">
        <v>528</v>
      </c>
      <c r="C71" s="273">
        <v>6</v>
      </c>
      <c r="D71" s="273">
        <v>0</v>
      </c>
      <c r="E71" s="273">
        <v>465</v>
      </c>
      <c r="F71" s="273">
        <v>25</v>
      </c>
      <c r="G71" s="273">
        <v>3</v>
      </c>
      <c r="H71" s="273">
        <v>1</v>
      </c>
      <c r="I71" s="273">
        <v>93</v>
      </c>
      <c r="J71" s="273">
        <v>1</v>
      </c>
      <c r="K71" s="273">
        <v>25</v>
      </c>
      <c r="L71" s="256">
        <v>619</v>
      </c>
    </row>
    <row r="72" spans="1:12">
      <c r="A72" s="519" t="s">
        <v>529</v>
      </c>
      <c r="B72" s="514" t="s">
        <v>530</v>
      </c>
      <c r="C72" s="273">
        <v>0</v>
      </c>
      <c r="D72" s="273">
        <v>0</v>
      </c>
      <c r="E72" s="273">
        <v>440</v>
      </c>
      <c r="F72" s="273">
        <v>120</v>
      </c>
      <c r="G72" s="273">
        <v>0</v>
      </c>
      <c r="H72" s="273">
        <v>0</v>
      </c>
      <c r="I72" s="273">
        <v>20</v>
      </c>
      <c r="J72" s="273">
        <v>0</v>
      </c>
      <c r="K72" s="273">
        <v>7</v>
      </c>
      <c r="L72" s="256">
        <v>587</v>
      </c>
    </row>
    <row r="73" spans="1:12">
      <c r="A73" s="519" t="s">
        <v>531</v>
      </c>
      <c r="B73" s="514" t="s">
        <v>532</v>
      </c>
      <c r="C73" s="273">
        <v>4</v>
      </c>
      <c r="D73" s="273">
        <v>2</v>
      </c>
      <c r="E73" s="273">
        <v>1676</v>
      </c>
      <c r="F73" s="273">
        <v>224</v>
      </c>
      <c r="G73" s="273">
        <v>19</v>
      </c>
      <c r="H73" s="273">
        <v>13</v>
      </c>
      <c r="I73" s="273">
        <v>279</v>
      </c>
      <c r="J73" s="273">
        <v>1</v>
      </c>
      <c r="K73" s="273">
        <v>64</v>
      </c>
      <c r="L73" s="256">
        <v>2282</v>
      </c>
    </row>
    <row r="74" spans="1:12">
      <c r="A74" s="519" t="s">
        <v>533</v>
      </c>
      <c r="B74" s="514" t="s">
        <v>534</v>
      </c>
      <c r="C74" s="273">
        <v>6</v>
      </c>
      <c r="D74" s="273">
        <v>1</v>
      </c>
      <c r="E74" s="273">
        <v>334</v>
      </c>
      <c r="F74" s="273">
        <v>21</v>
      </c>
      <c r="G74" s="273">
        <v>0</v>
      </c>
      <c r="H74" s="273">
        <v>0</v>
      </c>
      <c r="I74" s="273">
        <v>265</v>
      </c>
      <c r="J74" s="273">
        <v>4</v>
      </c>
      <c r="K74" s="273">
        <v>24</v>
      </c>
      <c r="L74" s="256">
        <v>655</v>
      </c>
    </row>
    <row r="75" spans="1:12">
      <c r="A75" s="519" t="s">
        <v>535</v>
      </c>
      <c r="B75" s="514" t="s">
        <v>536</v>
      </c>
      <c r="C75" s="273">
        <v>0</v>
      </c>
      <c r="D75" s="273">
        <v>0</v>
      </c>
      <c r="E75" s="273">
        <v>72</v>
      </c>
      <c r="F75" s="273">
        <v>36</v>
      </c>
      <c r="G75" s="273">
        <v>0</v>
      </c>
      <c r="H75" s="273">
        <v>0</v>
      </c>
      <c r="I75" s="273">
        <v>9</v>
      </c>
      <c r="J75" s="273">
        <v>0</v>
      </c>
      <c r="K75" s="273">
        <v>2</v>
      </c>
      <c r="L75" s="256">
        <v>119</v>
      </c>
    </row>
    <row r="76" spans="1:12">
      <c r="A76" s="519" t="s">
        <v>537</v>
      </c>
      <c r="B76" s="514" t="s">
        <v>538</v>
      </c>
      <c r="C76" s="273">
        <v>1</v>
      </c>
      <c r="D76" s="273">
        <v>0</v>
      </c>
      <c r="E76" s="273">
        <v>92</v>
      </c>
      <c r="F76" s="273">
        <v>4</v>
      </c>
      <c r="G76" s="273">
        <v>0</v>
      </c>
      <c r="H76" s="273">
        <v>1</v>
      </c>
      <c r="I76" s="273">
        <v>11</v>
      </c>
      <c r="J76" s="273">
        <v>0</v>
      </c>
      <c r="K76" s="273">
        <v>2</v>
      </c>
      <c r="L76" s="256">
        <v>111</v>
      </c>
    </row>
    <row r="77" spans="1:12">
      <c r="A77" s="519" t="s">
        <v>539</v>
      </c>
      <c r="B77" s="514" t="s">
        <v>540</v>
      </c>
      <c r="C77" s="273">
        <v>1</v>
      </c>
      <c r="D77" s="273">
        <v>0</v>
      </c>
      <c r="E77" s="273">
        <v>452</v>
      </c>
      <c r="F77" s="273">
        <v>9</v>
      </c>
      <c r="G77" s="273">
        <v>2</v>
      </c>
      <c r="H77" s="273">
        <v>3</v>
      </c>
      <c r="I77" s="273">
        <v>89</v>
      </c>
      <c r="J77" s="273">
        <v>0</v>
      </c>
      <c r="K77" s="273">
        <v>8</v>
      </c>
      <c r="L77" s="256">
        <v>564</v>
      </c>
    </row>
    <row r="78" spans="1:12">
      <c r="A78" s="519" t="s">
        <v>541</v>
      </c>
      <c r="B78" s="514" t="s">
        <v>542</v>
      </c>
      <c r="C78" s="273">
        <v>0</v>
      </c>
      <c r="D78" s="273">
        <v>1</v>
      </c>
      <c r="E78" s="273">
        <v>669</v>
      </c>
      <c r="F78" s="273">
        <v>169</v>
      </c>
      <c r="G78" s="273">
        <v>0</v>
      </c>
      <c r="H78" s="273">
        <v>0</v>
      </c>
      <c r="I78" s="273">
        <v>48</v>
      </c>
      <c r="J78" s="273">
        <v>1</v>
      </c>
      <c r="K78" s="273">
        <v>5</v>
      </c>
      <c r="L78" s="256">
        <v>893</v>
      </c>
    </row>
    <row r="79" spans="1:12">
      <c r="A79" s="519" t="s">
        <v>543</v>
      </c>
      <c r="B79" s="514" t="s">
        <v>544</v>
      </c>
      <c r="C79" s="274">
        <v>0</v>
      </c>
      <c r="D79" s="274">
        <v>0</v>
      </c>
      <c r="E79" s="274">
        <v>189</v>
      </c>
      <c r="F79" s="274">
        <v>84</v>
      </c>
      <c r="G79" s="274">
        <v>2</v>
      </c>
      <c r="H79" s="274">
        <v>0</v>
      </c>
      <c r="I79" s="274">
        <v>219</v>
      </c>
      <c r="J79" s="274">
        <v>1</v>
      </c>
      <c r="K79" s="274">
        <v>4</v>
      </c>
      <c r="L79" s="256">
        <v>499</v>
      </c>
    </row>
    <row r="80" spans="1:12">
      <c r="A80" s="519" t="s">
        <v>545</v>
      </c>
      <c r="B80" s="514" t="s">
        <v>546</v>
      </c>
      <c r="C80" s="273">
        <v>0</v>
      </c>
      <c r="D80" s="273">
        <v>0</v>
      </c>
      <c r="E80" s="273">
        <v>231</v>
      </c>
      <c r="F80" s="273">
        <v>220</v>
      </c>
      <c r="G80" s="273">
        <v>6</v>
      </c>
      <c r="H80" s="273">
        <v>0</v>
      </c>
      <c r="I80" s="273">
        <v>115</v>
      </c>
      <c r="J80" s="273">
        <v>0</v>
      </c>
      <c r="K80" s="273">
        <v>0</v>
      </c>
      <c r="L80" s="256">
        <v>572</v>
      </c>
    </row>
    <row r="81" spans="1:12">
      <c r="A81" s="519" t="s">
        <v>547</v>
      </c>
      <c r="B81" s="514" t="s">
        <v>548</v>
      </c>
      <c r="C81" s="273">
        <v>10</v>
      </c>
      <c r="D81" s="273">
        <v>5</v>
      </c>
      <c r="E81" s="273">
        <v>1760</v>
      </c>
      <c r="F81" s="273">
        <v>276</v>
      </c>
      <c r="G81" s="273">
        <v>29</v>
      </c>
      <c r="H81" s="273">
        <v>1</v>
      </c>
      <c r="I81" s="273">
        <v>376</v>
      </c>
      <c r="J81" s="273">
        <v>20</v>
      </c>
      <c r="K81" s="273">
        <v>47</v>
      </c>
      <c r="L81" s="256">
        <v>2524</v>
      </c>
    </row>
    <row r="82" spans="1:12">
      <c r="A82" s="519" t="s">
        <v>549</v>
      </c>
      <c r="B82" s="514" t="s">
        <v>550</v>
      </c>
      <c r="C82" s="273">
        <v>0</v>
      </c>
      <c r="D82" s="273">
        <v>0</v>
      </c>
      <c r="E82" s="273">
        <v>828</v>
      </c>
      <c r="F82" s="273">
        <v>50</v>
      </c>
      <c r="G82" s="273">
        <v>6</v>
      </c>
      <c r="H82" s="273">
        <v>0</v>
      </c>
      <c r="I82" s="273">
        <v>118</v>
      </c>
      <c r="J82" s="273">
        <v>8</v>
      </c>
      <c r="K82" s="273">
        <v>9</v>
      </c>
      <c r="L82" s="256">
        <v>1019</v>
      </c>
    </row>
    <row r="83" spans="1:12">
      <c r="A83" s="519" t="s">
        <v>551</v>
      </c>
      <c r="B83" s="514" t="s">
        <v>552</v>
      </c>
      <c r="C83" s="273">
        <v>0</v>
      </c>
      <c r="D83" s="273">
        <v>0</v>
      </c>
      <c r="E83" s="273">
        <v>376</v>
      </c>
      <c r="F83" s="273">
        <v>52</v>
      </c>
      <c r="G83" s="273">
        <v>0</v>
      </c>
      <c r="H83" s="273">
        <v>0</v>
      </c>
      <c r="I83" s="273">
        <v>76</v>
      </c>
      <c r="J83" s="273">
        <v>1</v>
      </c>
      <c r="K83" s="273">
        <v>3</v>
      </c>
      <c r="L83" s="256">
        <v>508</v>
      </c>
    </row>
    <row r="84" spans="1:12">
      <c r="A84" s="519" t="s">
        <v>553</v>
      </c>
      <c r="B84" s="514" t="s">
        <v>554</v>
      </c>
      <c r="C84" s="273">
        <v>0</v>
      </c>
      <c r="D84" s="273">
        <v>0</v>
      </c>
      <c r="E84" s="273">
        <v>384</v>
      </c>
      <c r="F84" s="273">
        <v>18</v>
      </c>
      <c r="G84" s="273">
        <v>0</v>
      </c>
      <c r="H84" s="273">
        <v>0</v>
      </c>
      <c r="I84" s="273">
        <v>16</v>
      </c>
      <c r="J84" s="273">
        <v>0</v>
      </c>
      <c r="K84" s="273">
        <v>0</v>
      </c>
      <c r="L84" s="256">
        <v>418</v>
      </c>
    </row>
    <row r="85" spans="1:12">
      <c r="A85" s="519" t="s">
        <v>555</v>
      </c>
      <c r="B85" s="514" t="s">
        <v>556</v>
      </c>
      <c r="C85" s="273">
        <v>0</v>
      </c>
      <c r="D85" s="273">
        <v>7</v>
      </c>
      <c r="E85" s="273">
        <v>583</v>
      </c>
      <c r="F85" s="273">
        <v>0</v>
      </c>
      <c r="G85" s="273">
        <v>2</v>
      </c>
      <c r="H85" s="273">
        <v>3</v>
      </c>
      <c r="I85" s="273">
        <v>79</v>
      </c>
      <c r="J85" s="273">
        <v>7</v>
      </c>
      <c r="K85" s="273">
        <v>22</v>
      </c>
      <c r="L85" s="256">
        <v>703</v>
      </c>
    </row>
    <row r="86" spans="1:12">
      <c r="A86" s="519" t="s">
        <v>557</v>
      </c>
      <c r="B86" s="514" t="s">
        <v>558</v>
      </c>
      <c r="C86" s="273">
        <v>2</v>
      </c>
      <c r="D86" s="273">
        <v>2</v>
      </c>
      <c r="E86" s="273">
        <v>341</v>
      </c>
      <c r="F86" s="273">
        <v>25</v>
      </c>
      <c r="G86" s="273">
        <v>0</v>
      </c>
      <c r="H86" s="273">
        <v>0</v>
      </c>
      <c r="I86" s="273">
        <v>172</v>
      </c>
      <c r="J86" s="273">
        <v>0</v>
      </c>
      <c r="K86" s="273">
        <v>21</v>
      </c>
      <c r="L86" s="256">
        <v>563</v>
      </c>
    </row>
    <row r="87" spans="1:12">
      <c r="A87" s="519" t="s">
        <v>559</v>
      </c>
      <c r="B87" s="514" t="s">
        <v>560</v>
      </c>
      <c r="C87" s="273">
        <v>3</v>
      </c>
      <c r="D87" s="273">
        <v>0</v>
      </c>
      <c r="E87" s="273">
        <v>900</v>
      </c>
      <c r="F87" s="273">
        <v>144</v>
      </c>
      <c r="G87" s="273">
        <v>5</v>
      </c>
      <c r="H87" s="273">
        <v>1</v>
      </c>
      <c r="I87" s="273">
        <v>480</v>
      </c>
      <c r="J87" s="273">
        <v>3</v>
      </c>
      <c r="K87" s="273">
        <v>27</v>
      </c>
      <c r="L87" s="256">
        <v>1563</v>
      </c>
    </row>
    <row r="88" spans="1:12">
      <c r="A88" s="519" t="s">
        <v>561</v>
      </c>
      <c r="B88" s="514" t="s">
        <v>562</v>
      </c>
      <c r="C88" s="273">
        <v>0</v>
      </c>
      <c r="D88" s="273">
        <v>1</v>
      </c>
      <c r="E88" s="273">
        <v>439</v>
      </c>
      <c r="F88" s="273">
        <v>9</v>
      </c>
      <c r="G88" s="273">
        <v>0</v>
      </c>
      <c r="H88" s="273">
        <v>1</v>
      </c>
      <c r="I88" s="273">
        <v>51</v>
      </c>
      <c r="J88" s="273">
        <v>2</v>
      </c>
      <c r="K88" s="273">
        <v>8</v>
      </c>
      <c r="L88" s="256">
        <v>511</v>
      </c>
    </row>
    <row r="89" spans="1:12">
      <c r="A89" s="519" t="s">
        <v>563</v>
      </c>
      <c r="B89" s="514" t="s">
        <v>564</v>
      </c>
      <c r="C89" s="273">
        <v>0</v>
      </c>
      <c r="D89" s="273">
        <v>2</v>
      </c>
      <c r="E89" s="273">
        <v>652</v>
      </c>
      <c r="F89" s="273">
        <v>15</v>
      </c>
      <c r="G89" s="273">
        <v>0</v>
      </c>
      <c r="H89" s="273">
        <v>0</v>
      </c>
      <c r="I89" s="273">
        <v>56</v>
      </c>
      <c r="J89" s="273">
        <v>3</v>
      </c>
      <c r="K89" s="273">
        <v>21</v>
      </c>
      <c r="L89" s="256">
        <v>749</v>
      </c>
    </row>
    <row r="90" spans="1:12">
      <c r="A90" s="519" t="s">
        <v>565</v>
      </c>
      <c r="B90" s="514" t="s">
        <v>566</v>
      </c>
      <c r="C90" s="273">
        <v>6</v>
      </c>
      <c r="D90" s="273">
        <v>15</v>
      </c>
      <c r="E90" s="273">
        <v>1720</v>
      </c>
      <c r="F90" s="273">
        <v>143</v>
      </c>
      <c r="G90" s="273">
        <v>2</v>
      </c>
      <c r="H90" s="273">
        <v>8</v>
      </c>
      <c r="I90" s="273">
        <v>277</v>
      </c>
      <c r="J90" s="273">
        <v>5</v>
      </c>
      <c r="K90" s="273">
        <v>87</v>
      </c>
      <c r="L90" s="256">
        <v>2263</v>
      </c>
    </row>
    <row r="91" spans="1:12">
      <c r="A91" s="519" t="s">
        <v>567</v>
      </c>
      <c r="B91" s="514" t="s">
        <v>568</v>
      </c>
      <c r="C91" s="273">
        <v>2</v>
      </c>
      <c r="D91" s="273">
        <v>4</v>
      </c>
      <c r="E91" s="273">
        <v>648</v>
      </c>
      <c r="F91" s="273">
        <v>25</v>
      </c>
      <c r="G91" s="273">
        <v>1</v>
      </c>
      <c r="H91" s="273">
        <v>2</v>
      </c>
      <c r="I91" s="273">
        <v>46</v>
      </c>
      <c r="J91" s="273">
        <v>6</v>
      </c>
      <c r="K91" s="273">
        <v>17</v>
      </c>
      <c r="L91" s="256">
        <v>751</v>
      </c>
    </row>
    <row r="92" spans="1:12">
      <c r="A92" s="519" t="s">
        <v>569</v>
      </c>
      <c r="B92" s="514" t="s">
        <v>570</v>
      </c>
      <c r="C92" s="273">
        <v>1</v>
      </c>
      <c r="D92" s="273">
        <v>3</v>
      </c>
      <c r="E92" s="273">
        <v>418</v>
      </c>
      <c r="F92" s="273">
        <v>12</v>
      </c>
      <c r="G92" s="273">
        <v>5</v>
      </c>
      <c r="H92" s="273">
        <v>5</v>
      </c>
      <c r="I92" s="273">
        <v>127</v>
      </c>
      <c r="J92" s="273">
        <v>7</v>
      </c>
      <c r="K92" s="273">
        <v>24</v>
      </c>
      <c r="L92" s="256">
        <v>602</v>
      </c>
    </row>
    <row r="93" spans="1:12">
      <c r="A93" s="519" t="s">
        <v>571</v>
      </c>
      <c r="B93" s="514" t="s">
        <v>572</v>
      </c>
      <c r="C93" s="273">
        <v>2</v>
      </c>
      <c r="D93" s="273">
        <v>7</v>
      </c>
      <c r="E93" s="273">
        <v>1122</v>
      </c>
      <c r="F93" s="273">
        <v>45</v>
      </c>
      <c r="G93" s="273">
        <v>1</v>
      </c>
      <c r="H93" s="273">
        <v>3</v>
      </c>
      <c r="I93" s="273">
        <v>112</v>
      </c>
      <c r="J93" s="273">
        <v>1</v>
      </c>
      <c r="K93" s="273">
        <v>26</v>
      </c>
      <c r="L93" s="256">
        <v>1319</v>
      </c>
    </row>
    <row r="94" spans="1:12">
      <c r="A94" s="519" t="s">
        <v>573</v>
      </c>
      <c r="B94" s="514" t="s">
        <v>574</v>
      </c>
      <c r="C94" s="273">
        <v>0</v>
      </c>
      <c r="D94" s="273">
        <v>2</v>
      </c>
      <c r="E94" s="273">
        <v>349</v>
      </c>
      <c r="F94" s="273">
        <v>8</v>
      </c>
      <c r="G94" s="273">
        <v>1</v>
      </c>
      <c r="H94" s="273">
        <v>0</v>
      </c>
      <c r="I94" s="273">
        <v>177</v>
      </c>
      <c r="J94" s="273">
        <v>10</v>
      </c>
      <c r="K94" s="273">
        <v>26</v>
      </c>
      <c r="L94" s="256">
        <v>573</v>
      </c>
    </row>
    <row r="95" spans="1:12">
      <c r="A95" s="519" t="s">
        <v>575</v>
      </c>
      <c r="B95" s="514" t="s">
        <v>576</v>
      </c>
      <c r="C95" s="273">
        <v>0</v>
      </c>
      <c r="D95" s="273">
        <v>0</v>
      </c>
      <c r="E95" s="273">
        <v>437</v>
      </c>
      <c r="F95" s="273">
        <v>118</v>
      </c>
      <c r="G95" s="273">
        <v>0</v>
      </c>
      <c r="H95" s="273">
        <v>0</v>
      </c>
      <c r="I95" s="273">
        <v>15</v>
      </c>
      <c r="J95" s="273">
        <v>0</v>
      </c>
      <c r="K95" s="273">
        <v>1</v>
      </c>
      <c r="L95" s="256">
        <v>571</v>
      </c>
    </row>
    <row r="96" spans="1:12">
      <c r="A96" s="519" t="s">
        <v>577</v>
      </c>
      <c r="B96" s="514" t="s">
        <v>578</v>
      </c>
      <c r="C96" s="273">
        <v>0</v>
      </c>
      <c r="D96" s="273">
        <v>0</v>
      </c>
      <c r="E96" s="273">
        <v>577</v>
      </c>
      <c r="F96" s="273">
        <v>166</v>
      </c>
      <c r="G96" s="273">
        <v>0</v>
      </c>
      <c r="H96" s="273">
        <v>0</v>
      </c>
      <c r="I96" s="273">
        <v>29</v>
      </c>
      <c r="J96" s="273">
        <v>0</v>
      </c>
      <c r="K96" s="273">
        <v>10</v>
      </c>
      <c r="L96" s="256">
        <v>782</v>
      </c>
    </row>
    <row r="97" spans="1:12">
      <c r="A97" s="519" t="s">
        <v>579</v>
      </c>
      <c r="B97" s="514" t="s">
        <v>580</v>
      </c>
      <c r="C97" s="273">
        <v>1</v>
      </c>
      <c r="D97" s="273">
        <v>3</v>
      </c>
      <c r="E97" s="273">
        <v>423</v>
      </c>
      <c r="F97" s="273">
        <v>10</v>
      </c>
      <c r="G97" s="273">
        <v>12</v>
      </c>
      <c r="H97" s="273">
        <v>0</v>
      </c>
      <c r="I97" s="273">
        <v>41</v>
      </c>
      <c r="J97" s="273">
        <v>5</v>
      </c>
      <c r="K97" s="273">
        <v>15</v>
      </c>
      <c r="L97" s="256">
        <v>510</v>
      </c>
    </row>
    <row r="98" spans="1:12">
      <c r="A98" s="519" t="s">
        <v>581</v>
      </c>
      <c r="B98" s="514" t="s">
        <v>582</v>
      </c>
      <c r="C98" s="273">
        <v>5</v>
      </c>
      <c r="D98" s="273">
        <v>3</v>
      </c>
      <c r="E98" s="273">
        <v>1413</v>
      </c>
      <c r="F98" s="273">
        <v>260</v>
      </c>
      <c r="G98" s="273">
        <v>2</v>
      </c>
      <c r="H98" s="273">
        <v>1</v>
      </c>
      <c r="I98" s="273">
        <v>199</v>
      </c>
      <c r="J98" s="273">
        <v>7</v>
      </c>
      <c r="K98" s="273">
        <v>31</v>
      </c>
      <c r="L98" s="256">
        <v>1921</v>
      </c>
    </row>
    <row r="99" spans="1:12">
      <c r="A99" s="519" t="s">
        <v>583</v>
      </c>
      <c r="B99" s="514" t="s">
        <v>584</v>
      </c>
      <c r="C99" s="273">
        <v>1</v>
      </c>
      <c r="D99" s="273">
        <v>0</v>
      </c>
      <c r="E99" s="273">
        <v>355</v>
      </c>
      <c r="F99" s="273">
        <v>180</v>
      </c>
      <c r="G99" s="273">
        <v>1</v>
      </c>
      <c r="H99" s="273">
        <v>0</v>
      </c>
      <c r="I99" s="273">
        <v>13</v>
      </c>
      <c r="J99" s="273">
        <v>0</v>
      </c>
      <c r="K99" s="273">
        <v>8</v>
      </c>
      <c r="L99" s="256">
        <v>558</v>
      </c>
    </row>
    <row r="100" spans="1:12">
      <c r="A100" s="519" t="s">
        <v>585</v>
      </c>
      <c r="B100" s="514" t="s">
        <v>586</v>
      </c>
      <c r="C100" s="273">
        <v>0</v>
      </c>
      <c r="D100" s="273">
        <v>0</v>
      </c>
      <c r="E100" s="273">
        <v>452</v>
      </c>
      <c r="F100" s="273">
        <v>37</v>
      </c>
      <c r="G100" s="273">
        <v>0</v>
      </c>
      <c r="H100" s="273">
        <v>0</v>
      </c>
      <c r="I100" s="273">
        <v>12</v>
      </c>
      <c r="J100" s="273">
        <v>0</v>
      </c>
      <c r="K100" s="273">
        <v>0</v>
      </c>
      <c r="L100" s="256">
        <v>501</v>
      </c>
    </row>
    <row r="101" spans="1:12">
      <c r="A101" s="519" t="s">
        <v>587</v>
      </c>
      <c r="B101" s="514" t="s">
        <v>588</v>
      </c>
      <c r="C101" s="273">
        <v>0</v>
      </c>
      <c r="D101" s="273">
        <v>0</v>
      </c>
      <c r="E101" s="273">
        <v>421</v>
      </c>
      <c r="F101" s="273">
        <v>139</v>
      </c>
      <c r="G101" s="273">
        <v>0</v>
      </c>
      <c r="H101" s="273">
        <v>0</v>
      </c>
      <c r="I101" s="273">
        <v>29</v>
      </c>
      <c r="J101" s="273">
        <v>1</v>
      </c>
      <c r="K101" s="273">
        <v>11</v>
      </c>
      <c r="L101" s="256">
        <v>601</v>
      </c>
    </row>
    <row r="102" spans="1:12">
      <c r="A102" s="519" t="s">
        <v>589</v>
      </c>
      <c r="B102" s="514" t="s">
        <v>590</v>
      </c>
      <c r="C102" s="273">
        <v>3</v>
      </c>
      <c r="D102" s="273">
        <v>0</v>
      </c>
      <c r="E102" s="273">
        <v>589</v>
      </c>
      <c r="F102" s="273">
        <v>56</v>
      </c>
      <c r="G102" s="273">
        <v>0</v>
      </c>
      <c r="H102" s="273">
        <v>0</v>
      </c>
      <c r="I102" s="273">
        <v>48</v>
      </c>
      <c r="J102" s="273">
        <v>1</v>
      </c>
      <c r="K102" s="273">
        <v>8</v>
      </c>
      <c r="L102" s="256">
        <v>705</v>
      </c>
    </row>
    <row r="103" spans="1:12">
      <c r="A103" s="519" t="s">
        <v>591</v>
      </c>
      <c r="B103" s="514" t="s">
        <v>592</v>
      </c>
      <c r="C103" s="273">
        <v>0</v>
      </c>
      <c r="D103" s="273">
        <v>2</v>
      </c>
      <c r="E103" s="273">
        <v>546</v>
      </c>
      <c r="F103" s="273">
        <v>36</v>
      </c>
      <c r="G103" s="273">
        <v>0</v>
      </c>
      <c r="H103" s="273">
        <v>0</v>
      </c>
      <c r="I103" s="273">
        <v>31</v>
      </c>
      <c r="J103" s="273">
        <v>0</v>
      </c>
      <c r="K103" s="273">
        <v>5</v>
      </c>
      <c r="L103" s="256">
        <v>620</v>
      </c>
    </row>
    <row r="104" spans="1:12">
      <c r="A104" s="519" t="s">
        <v>593</v>
      </c>
      <c r="B104" s="514" t="s">
        <v>594</v>
      </c>
      <c r="C104" s="273">
        <v>3</v>
      </c>
      <c r="D104" s="273">
        <v>6</v>
      </c>
      <c r="E104" s="273">
        <v>1066</v>
      </c>
      <c r="F104" s="273">
        <v>46</v>
      </c>
      <c r="G104" s="273">
        <v>7</v>
      </c>
      <c r="H104" s="273">
        <v>5</v>
      </c>
      <c r="I104" s="273">
        <v>589</v>
      </c>
      <c r="J104" s="273">
        <v>16</v>
      </c>
      <c r="K104" s="273">
        <v>59</v>
      </c>
      <c r="L104" s="256">
        <v>1797</v>
      </c>
    </row>
    <row r="105" spans="1:12">
      <c r="A105" s="519" t="s">
        <v>595</v>
      </c>
      <c r="B105" s="514" t="s">
        <v>596</v>
      </c>
      <c r="C105" s="273">
        <v>0</v>
      </c>
      <c r="D105" s="273">
        <v>0</v>
      </c>
      <c r="E105" s="273">
        <v>227</v>
      </c>
      <c r="F105" s="273">
        <v>106</v>
      </c>
      <c r="G105" s="273">
        <v>6</v>
      </c>
      <c r="H105" s="273">
        <v>0</v>
      </c>
      <c r="I105" s="273">
        <v>191</v>
      </c>
      <c r="J105" s="273">
        <v>0</v>
      </c>
      <c r="K105" s="273">
        <v>0</v>
      </c>
      <c r="L105" s="256">
        <v>530</v>
      </c>
    </row>
    <row r="106" spans="1:12">
      <c r="A106" s="519" t="s">
        <v>597</v>
      </c>
      <c r="B106" s="514" t="s">
        <v>598</v>
      </c>
      <c r="C106" s="273">
        <v>2</v>
      </c>
      <c r="D106" s="273">
        <v>0</v>
      </c>
      <c r="E106" s="273">
        <v>1203</v>
      </c>
      <c r="F106" s="273">
        <v>292</v>
      </c>
      <c r="G106" s="273">
        <v>8</v>
      </c>
      <c r="H106" s="273">
        <v>1</v>
      </c>
      <c r="I106" s="273">
        <v>244</v>
      </c>
      <c r="J106" s="273">
        <v>9</v>
      </c>
      <c r="K106" s="273">
        <v>15</v>
      </c>
      <c r="L106" s="256">
        <v>1774</v>
      </c>
    </row>
    <row r="107" spans="1:12">
      <c r="A107" s="519" t="s">
        <v>599</v>
      </c>
      <c r="B107" s="514" t="s">
        <v>600</v>
      </c>
      <c r="C107" s="273">
        <v>0</v>
      </c>
      <c r="D107" s="273">
        <v>2</v>
      </c>
      <c r="E107" s="273">
        <v>467</v>
      </c>
      <c r="F107" s="273">
        <v>187</v>
      </c>
      <c r="G107" s="273">
        <v>0</v>
      </c>
      <c r="H107" s="273">
        <v>0</v>
      </c>
      <c r="I107" s="273">
        <v>111</v>
      </c>
      <c r="J107" s="273">
        <v>6</v>
      </c>
      <c r="K107" s="273">
        <v>10</v>
      </c>
      <c r="L107" s="256">
        <v>783</v>
      </c>
    </row>
    <row r="108" spans="1:12">
      <c r="A108" s="519" t="s">
        <v>601</v>
      </c>
      <c r="B108" s="514" t="s">
        <v>602</v>
      </c>
      <c r="C108" s="273">
        <v>3</v>
      </c>
      <c r="D108" s="273">
        <v>5</v>
      </c>
      <c r="E108" s="273">
        <v>1191</v>
      </c>
      <c r="F108" s="273">
        <v>482</v>
      </c>
      <c r="G108" s="273">
        <v>106</v>
      </c>
      <c r="H108" s="273">
        <v>0</v>
      </c>
      <c r="I108" s="273">
        <v>505</v>
      </c>
      <c r="J108" s="273">
        <v>7</v>
      </c>
      <c r="K108" s="273">
        <v>50</v>
      </c>
      <c r="L108" s="256">
        <v>2349</v>
      </c>
    </row>
    <row r="109" spans="1:12">
      <c r="A109" s="519" t="s">
        <v>603</v>
      </c>
      <c r="B109" s="514" t="s">
        <v>604</v>
      </c>
      <c r="C109" s="273">
        <v>0</v>
      </c>
      <c r="D109" s="273">
        <v>0</v>
      </c>
      <c r="E109" s="273">
        <v>1207</v>
      </c>
      <c r="F109" s="273">
        <v>507</v>
      </c>
      <c r="G109" s="273">
        <v>0</v>
      </c>
      <c r="H109" s="273">
        <v>0</v>
      </c>
      <c r="I109" s="273">
        <v>148</v>
      </c>
      <c r="J109" s="273">
        <v>6</v>
      </c>
      <c r="K109" s="273">
        <v>23</v>
      </c>
      <c r="L109" s="256">
        <v>1891</v>
      </c>
    </row>
    <row r="110" spans="1:12">
      <c r="A110" s="519" t="s">
        <v>605</v>
      </c>
      <c r="B110" s="514" t="s">
        <v>606</v>
      </c>
      <c r="C110" s="273">
        <v>2</v>
      </c>
      <c r="D110" s="273">
        <v>0</v>
      </c>
      <c r="E110" s="273">
        <v>1707</v>
      </c>
      <c r="F110" s="273">
        <v>136</v>
      </c>
      <c r="G110" s="273">
        <v>1</v>
      </c>
      <c r="H110" s="273">
        <v>0</v>
      </c>
      <c r="I110" s="273">
        <v>209</v>
      </c>
      <c r="J110" s="273">
        <v>2</v>
      </c>
      <c r="K110" s="273">
        <v>38</v>
      </c>
      <c r="L110" s="256">
        <v>2095</v>
      </c>
    </row>
    <row r="111" spans="1:12">
      <c r="A111" s="519" t="s">
        <v>607</v>
      </c>
      <c r="B111" s="514" t="s">
        <v>608</v>
      </c>
      <c r="C111" s="273">
        <v>0</v>
      </c>
      <c r="D111" s="273">
        <v>1</v>
      </c>
      <c r="E111" s="273">
        <v>181</v>
      </c>
      <c r="F111" s="273">
        <v>6</v>
      </c>
      <c r="G111" s="273">
        <v>0</v>
      </c>
      <c r="H111" s="273">
        <v>0</v>
      </c>
      <c r="I111" s="273">
        <v>21</v>
      </c>
      <c r="J111" s="273">
        <v>0</v>
      </c>
      <c r="K111" s="273">
        <v>1</v>
      </c>
      <c r="L111" s="256">
        <v>210</v>
      </c>
    </row>
    <row r="112" spans="1:12">
      <c r="A112" s="519" t="s">
        <v>609</v>
      </c>
      <c r="B112" s="514" t="s">
        <v>610</v>
      </c>
      <c r="C112" s="273">
        <v>1</v>
      </c>
      <c r="D112" s="273">
        <v>0</v>
      </c>
      <c r="E112" s="273">
        <v>233</v>
      </c>
      <c r="F112" s="273">
        <v>5</v>
      </c>
      <c r="G112" s="273">
        <v>0</v>
      </c>
      <c r="H112" s="273">
        <v>1</v>
      </c>
      <c r="I112" s="273">
        <v>160</v>
      </c>
      <c r="J112" s="273">
        <v>0</v>
      </c>
      <c r="K112" s="273">
        <v>31</v>
      </c>
      <c r="L112" s="256">
        <v>431</v>
      </c>
    </row>
    <row r="113" spans="1:12">
      <c r="A113" s="519" t="s">
        <v>611</v>
      </c>
      <c r="B113" s="514" t="s">
        <v>612</v>
      </c>
      <c r="C113" s="273">
        <v>2</v>
      </c>
      <c r="D113" s="273">
        <v>2</v>
      </c>
      <c r="E113" s="273">
        <v>296</v>
      </c>
      <c r="F113" s="273">
        <v>95</v>
      </c>
      <c r="G113" s="273">
        <v>5</v>
      </c>
      <c r="H113" s="273">
        <v>0</v>
      </c>
      <c r="I113" s="273">
        <v>282</v>
      </c>
      <c r="J113" s="273">
        <v>0</v>
      </c>
      <c r="K113" s="273">
        <v>13</v>
      </c>
      <c r="L113" s="256">
        <v>695</v>
      </c>
    </row>
    <row r="114" spans="1:12">
      <c r="A114" s="519" t="s">
        <v>613</v>
      </c>
      <c r="B114" s="514" t="s">
        <v>614</v>
      </c>
      <c r="C114" s="273">
        <v>3</v>
      </c>
      <c r="D114" s="273">
        <v>6</v>
      </c>
      <c r="E114" s="273">
        <v>840</v>
      </c>
      <c r="F114" s="273">
        <v>56</v>
      </c>
      <c r="G114" s="273">
        <v>1</v>
      </c>
      <c r="H114" s="273">
        <v>2</v>
      </c>
      <c r="I114" s="273">
        <v>411</v>
      </c>
      <c r="J114" s="273">
        <v>6</v>
      </c>
      <c r="K114" s="273">
        <v>35</v>
      </c>
      <c r="L114" s="256">
        <v>1360</v>
      </c>
    </row>
    <row r="115" spans="1:12">
      <c r="A115" s="519" t="s">
        <v>615</v>
      </c>
      <c r="B115" s="514" t="s">
        <v>616</v>
      </c>
      <c r="C115" s="273">
        <v>2</v>
      </c>
      <c r="D115" s="273">
        <v>6</v>
      </c>
      <c r="E115" s="273">
        <v>259</v>
      </c>
      <c r="F115" s="273">
        <v>16</v>
      </c>
      <c r="G115" s="273">
        <v>1</v>
      </c>
      <c r="H115" s="273">
        <v>2</v>
      </c>
      <c r="I115" s="273">
        <v>197</v>
      </c>
      <c r="J115" s="273">
        <v>1</v>
      </c>
      <c r="K115" s="273">
        <v>27</v>
      </c>
      <c r="L115" s="256">
        <v>511</v>
      </c>
    </row>
    <row r="116" spans="1:12">
      <c r="A116" s="519" t="s">
        <v>617</v>
      </c>
      <c r="B116" s="514" t="s">
        <v>618</v>
      </c>
      <c r="C116" s="273">
        <v>0</v>
      </c>
      <c r="D116" s="273">
        <v>0</v>
      </c>
      <c r="E116" s="273">
        <v>455</v>
      </c>
      <c r="F116" s="273">
        <v>96</v>
      </c>
      <c r="G116" s="273">
        <v>0</v>
      </c>
      <c r="H116" s="273">
        <v>0</v>
      </c>
      <c r="I116" s="273">
        <v>20</v>
      </c>
      <c r="J116" s="273">
        <v>3</v>
      </c>
      <c r="K116" s="273">
        <v>50</v>
      </c>
      <c r="L116" s="256">
        <v>624</v>
      </c>
    </row>
    <row r="117" spans="1:12">
      <c r="A117" s="519" t="s">
        <v>619</v>
      </c>
      <c r="B117" s="514" t="s">
        <v>620</v>
      </c>
      <c r="C117" s="273">
        <v>8</v>
      </c>
      <c r="D117" s="273">
        <v>0</v>
      </c>
      <c r="E117" s="273">
        <v>461</v>
      </c>
      <c r="F117" s="273">
        <v>20</v>
      </c>
      <c r="G117" s="273">
        <v>3</v>
      </c>
      <c r="H117" s="273">
        <v>1</v>
      </c>
      <c r="I117" s="273">
        <v>92</v>
      </c>
      <c r="J117" s="273">
        <v>1</v>
      </c>
      <c r="K117" s="273">
        <v>25</v>
      </c>
      <c r="L117" s="256">
        <v>611</v>
      </c>
    </row>
    <row r="118" spans="1:12">
      <c r="A118" s="519" t="s">
        <v>621</v>
      </c>
      <c r="B118" s="514" t="s">
        <v>622</v>
      </c>
      <c r="C118" s="273">
        <v>0</v>
      </c>
      <c r="D118" s="273">
        <v>0</v>
      </c>
      <c r="E118" s="273">
        <v>621</v>
      </c>
      <c r="F118" s="273">
        <v>97</v>
      </c>
      <c r="G118" s="273">
        <v>0</v>
      </c>
      <c r="H118" s="273">
        <v>0</v>
      </c>
      <c r="I118" s="273">
        <v>10</v>
      </c>
      <c r="J118" s="273">
        <v>0</v>
      </c>
      <c r="K118" s="273">
        <v>4</v>
      </c>
      <c r="L118" s="256">
        <v>732</v>
      </c>
    </row>
    <row r="119" spans="1:12">
      <c r="A119" s="519" t="s">
        <v>623</v>
      </c>
      <c r="B119" s="514" t="s">
        <v>624</v>
      </c>
      <c r="C119" s="273">
        <v>2</v>
      </c>
      <c r="D119" s="273">
        <v>1</v>
      </c>
      <c r="E119" s="273">
        <v>661</v>
      </c>
      <c r="F119" s="273">
        <v>212</v>
      </c>
      <c r="G119" s="273">
        <v>34</v>
      </c>
      <c r="H119" s="273">
        <v>0</v>
      </c>
      <c r="I119" s="273">
        <v>333</v>
      </c>
      <c r="J119" s="273">
        <v>2</v>
      </c>
      <c r="K119" s="273">
        <v>12</v>
      </c>
      <c r="L119" s="256">
        <v>1257</v>
      </c>
    </row>
    <row r="120" spans="1:12">
      <c r="A120" s="519" t="s">
        <v>625</v>
      </c>
      <c r="B120" s="514" t="s">
        <v>626</v>
      </c>
      <c r="C120" s="273">
        <v>3</v>
      </c>
      <c r="D120" s="273">
        <v>1</v>
      </c>
      <c r="E120" s="273">
        <v>517</v>
      </c>
      <c r="F120" s="273">
        <v>26</v>
      </c>
      <c r="G120" s="273">
        <v>1</v>
      </c>
      <c r="H120" s="273">
        <v>0</v>
      </c>
      <c r="I120" s="273">
        <v>142</v>
      </c>
      <c r="J120" s="273">
        <v>4</v>
      </c>
      <c r="K120" s="273">
        <v>19</v>
      </c>
      <c r="L120" s="256">
        <v>713</v>
      </c>
    </row>
    <row r="121" spans="1:12">
      <c r="A121" s="519" t="s">
        <v>627</v>
      </c>
      <c r="B121" s="514" t="s">
        <v>628</v>
      </c>
      <c r="C121" s="273">
        <v>9</v>
      </c>
      <c r="D121" s="273">
        <v>0</v>
      </c>
      <c r="E121" s="273">
        <v>846</v>
      </c>
      <c r="F121" s="273">
        <v>50</v>
      </c>
      <c r="G121" s="273">
        <v>7</v>
      </c>
      <c r="H121" s="273">
        <v>2</v>
      </c>
      <c r="I121" s="273">
        <v>220</v>
      </c>
      <c r="J121" s="273">
        <v>3</v>
      </c>
      <c r="K121" s="273">
        <v>37</v>
      </c>
      <c r="L121" s="256">
        <v>1174</v>
      </c>
    </row>
    <row r="122" spans="1:12">
      <c r="A122" s="519" t="s">
        <v>629</v>
      </c>
      <c r="B122" s="514" t="s">
        <v>630</v>
      </c>
      <c r="C122" s="273">
        <v>4</v>
      </c>
      <c r="D122" s="273">
        <v>8</v>
      </c>
      <c r="E122" s="273">
        <v>1721</v>
      </c>
      <c r="F122" s="273">
        <v>247</v>
      </c>
      <c r="G122" s="273">
        <v>3</v>
      </c>
      <c r="H122" s="273">
        <v>0</v>
      </c>
      <c r="I122" s="273">
        <v>199</v>
      </c>
      <c r="J122" s="273">
        <v>5</v>
      </c>
      <c r="K122" s="273">
        <v>29</v>
      </c>
      <c r="L122" s="256">
        <v>2216</v>
      </c>
    </row>
    <row r="123" spans="1:12">
      <c r="A123" s="519" t="s">
        <v>631</v>
      </c>
      <c r="B123" s="514" t="s">
        <v>632</v>
      </c>
      <c r="C123" s="273">
        <v>6</v>
      </c>
      <c r="D123" s="273">
        <v>17</v>
      </c>
      <c r="E123" s="273">
        <v>1952</v>
      </c>
      <c r="F123" s="273">
        <v>4</v>
      </c>
      <c r="G123" s="273">
        <v>16</v>
      </c>
      <c r="H123" s="273">
        <v>8</v>
      </c>
      <c r="I123" s="273">
        <v>217</v>
      </c>
      <c r="J123" s="273">
        <v>9</v>
      </c>
      <c r="K123" s="273">
        <v>90</v>
      </c>
      <c r="L123" s="256">
        <v>2319</v>
      </c>
    </row>
    <row r="124" spans="1:12">
      <c r="A124" s="519" t="s">
        <v>633</v>
      </c>
      <c r="B124" s="514" t="s">
        <v>634</v>
      </c>
      <c r="C124" s="273">
        <v>3</v>
      </c>
      <c r="D124" s="273">
        <v>0</v>
      </c>
      <c r="E124" s="273">
        <v>225</v>
      </c>
      <c r="F124" s="273">
        <v>211</v>
      </c>
      <c r="G124" s="273">
        <v>29</v>
      </c>
      <c r="H124" s="273">
        <v>0</v>
      </c>
      <c r="I124" s="273">
        <v>104</v>
      </c>
      <c r="J124" s="273">
        <v>0</v>
      </c>
      <c r="K124" s="273">
        <v>1</v>
      </c>
      <c r="L124" s="256">
        <v>573</v>
      </c>
    </row>
    <row r="125" spans="1:12">
      <c r="A125" s="519" t="s">
        <v>635</v>
      </c>
      <c r="B125" s="514" t="s">
        <v>636</v>
      </c>
      <c r="C125" s="273">
        <v>0</v>
      </c>
      <c r="D125" s="273">
        <v>1</v>
      </c>
      <c r="E125" s="273">
        <v>207</v>
      </c>
      <c r="F125" s="273">
        <v>134</v>
      </c>
      <c r="G125" s="273">
        <v>4</v>
      </c>
      <c r="H125" s="273">
        <v>0</v>
      </c>
      <c r="I125" s="273">
        <v>152</v>
      </c>
      <c r="J125" s="273">
        <v>1</v>
      </c>
      <c r="K125" s="273">
        <v>9</v>
      </c>
      <c r="L125" s="256">
        <v>508</v>
      </c>
    </row>
    <row r="126" spans="1:12">
      <c r="A126" s="519" t="s">
        <v>637</v>
      </c>
      <c r="B126" s="514" t="s">
        <v>638</v>
      </c>
      <c r="C126" s="273">
        <v>3</v>
      </c>
      <c r="D126" s="273">
        <v>2</v>
      </c>
      <c r="E126" s="273">
        <v>368</v>
      </c>
      <c r="F126" s="273">
        <v>22</v>
      </c>
      <c r="G126" s="273">
        <v>0</v>
      </c>
      <c r="H126" s="273">
        <v>0</v>
      </c>
      <c r="I126" s="273">
        <v>71</v>
      </c>
      <c r="J126" s="273">
        <v>2</v>
      </c>
      <c r="K126" s="273">
        <v>18</v>
      </c>
      <c r="L126" s="256">
        <v>486</v>
      </c>
    </row>
    <row r="127" spans="1:12" s="535" customFormat="1">
      <c r="A127" s="519" t="s">
        <v>639</v>
      </c>
      <c r="B127" s="514" t="s">
        <v>640</v>
      </c>
      <c r="C127" s="273">
        <v>1</v>
      </c>
      <c r="D127" s="273">
        <v>5</v>
      </c>
      <c r="E127" s="273">
        <v>441</v>
      </c>
      <c r="F127" s="273">
        <v>8</v>
      </c>
      <c r="G127" s="273">
        <v>2</v>
      </c>
      <c r="H127" s="273">
        <v>0</v>
      </c>
      <c r="I127" s="273">
        <v>91</v>
      </c>
      <c r="J127" s="273">
        <v>3</v>
      </c>
      <c r="K127" s="273">
        <v>5</v>
      </c>
      <c r="L127" s="256">
        <v>556</v>
      </c>
    </row>
    <row r="128" spans="1:12">
      <c r="A128" s="519" t="s">
        <v>641</v>
      </c>
      <c r="B128" s="514" t="s">
        <v>642</v>
      </c>
      <c r="C128" s="273">
        <v>4</v>
      </c>
      <c r="D128" s="273">
        <v>12</v>
      </c>
      <c r="E128" s="273">
        <v>995</v>
      </c>
      <c r="F128" s="273">
        <v>37</v>
      </c>
      <c r="G128" s="273">
        <v>5</v>
      </c>
      <c r="H128" s="273">
        <v>0</v>
      </c>
      <c r="I128" s="273">
        <v>237</v>
      </c>
      <c r="J128" s="273">
        <v>15</v>
      </c>
      <c r="K128" s="273">
        <v>40</v>
      </c>
      <c r="L128" s="256">
        <v>1345</v>
      </c>
    </row>
    <row r="129" spans="1:12">
      <c r="A129" s="519" t="s">
        <v>643</v>
      </c>
      <c r="B129" s="514" t="s">
        <v>644</v>
      </c>
      <c r="C129" s="273">
        <v>2</v>
      </c>
      <c r="D129" s="273">
        <v>4</v>
      </c>
      <c r="E129" s="273">
        <v>647</v>
      </c>
      <c r="F129" s="273">
        <v>3</v>
      </c>
      <c r="G129" s="273">
        <v>0</v>
      </c>
      <c r="H129" s="273">
        <v>13</v>
      </c>
      <c r="I129" s="273">
        <v>75</v>
      </c>
      <c r="J129" s="273">
        <v>1</v>
      </c>
      <c r="K129" s="273">
        <v>15</v>
      </c>
      <c r="L129" s="256">
        <v>760</v>
      </c>
    </row>
    <row r="130" spans="1:12">
      <c r="A130" s="519" t="s">
        <v>645</v>
      </c>
      <c r="B130" s="514" t="s">
        <v>646</v>
      </c>
      <c r="C130" s="273">
        <v>2</v>
      </c>
      <c r="D130" s="273">
        <v>4</v>
      </c>
      <c r="E130" s="273">
        <v>817</v>
      </c>
      <c r="F130" s="273">
        <v>46</v>
      </c>
      <c r="G130" s="273">
        <v>4</v>
      </c>
      <c r="H130" s="273">
        <v>0</v>
      </c>
      <c r="I130" s="273">
        <v>123</v>
      </c>
      <c r="J130" s="273">
        <v>0</v>
      </c>
      <c r="K130" s="273">
        <v>20</v>
      </c>
      <c r="L130" s="256">
        <v>1016</v>
      </c>
    </row>
    <row r="131" spans="1:12">
      <c r="A131" s="519" t="s">
        <v>647</v>
      </c>
      <c r="B131" s="514" t="s">
        <v>648</v>
      </c>
      <c r="C131" s="273">
        <v>6</v>
      </c>
      <c r="D131" s="273">
        <v>0</v>
      </c>
      <c r="E131" s="273">
        <v>295</v>
      </c>
      <c r="F131" s="273">
        <v>8</v>
      </c>
      <c r="G131" s="273">
        <v>1</v>
      </c>
      <c r="H131" s="273">
        <v>0</v>
      </c>
      <c r="I131" s="273">
        <v>167</v>
      </c>
      <c r="J131" s="273">
        <v>7</v>
      </c>
      <c r="K131" s="273">
        <v>18</v>
      </c>
      <c r="L131" s="256">
        <v>502</v>
      </c>
    </row>
    <row r="132" spans="1:12">
      <c r="A132" s="519" t="s">
        <v>649</v>
      </c>
      <c r="B132" s="514" t="s">
        <v>650</v>
      </c>
      <c r="C132" s="273">
        <v>0</v>
      </c>
      <c r="D132" s="273">
        <v>0</v>
      </c>
      <c r="E132" s="273">
        <v>411</v>
      </c>
      <c r="F132" s="273">
        <v>89</v>
      </c>
      <c r="G132" s="273">
        <v>4</v>
      </c>
      <c r="H132" s="273">
        <v>1</v>
      </c>
      <c r="I132" s="273">
        <v>417</v>
      </c>
      <c r="J132" s="273">
        <v>0</v>
      </c>
      <c r="K132" s="273">
        <v>13</v>
      </c>
      <c r="L132" s="256">
        <v>935</v>
      </c>
    </row>
    <row r="133" spans="1:12">
      <c r="A133" s="519" t="s">
        <v>651</v>
      </c>
      <c r="B133" s="514" t="s">
        <v>652</v>
      </c>
      <c r="C133" s="273">
        <v>0</v>
      </c>
      <c r="D133" s="273">
        <v>0</v>
      </c>
      <c r="E133" s="273">
        <v>86</v>
      </c>
      <c r="F133" s="273">
        <v>5</v>
      </c>
      <c r="G133" s="273">
        <v>0</v>
      </c>
      <c r="H133" s="273">
        <v>0</v>
      </c>
      <c r="I133" s="273">
        <v>9</v>
      </c>
      <c r="J133" s="273">
        <v>0</v>
      </c>
      <c r="K133" s="273">
        <v>0</v>
      </c>
      <c r="L133" s="256">
        <v>100</v>
      </c>
    </row>
    <row r="134" spans="1:12">
      <c r="A134" s="519" t="s">
        <v>653</v>
      </c>
      <c r="B134" s="514" t="s">
        <v>654</v>
      </c>
      <c r="C134" s="273">
        <v>3</v>
      </c>
      <c r="D134" s="273">
        <v>1</v>
      </c>
      <c r="E134" s="273">
        <v>523</v>
      </c>
      <c r="F134" s="273">
        <v>52</v>
      </c>
      <c r="G134" s="273">
        <v>11</v>
      </c>
      <c r="H134" s="273">
        <v>2</v>
      </c>
      <c r="I134" s="273">
        <v>79</v>
      </c>
      <c r="J134" s="273">
        <v>2</v>
      </c>
      <c r="K134" s="273">
        <v>8</v>
      </c>
      <c r="L134" s="256">
        <v>681</v>
      </c>
    </row>
    <row r="135" spans="1:12">
      <c r="A135" s="519" t="s">
        <v>655</v>
      </c>
      <c r="B135" s="514" t="s">
        <v>656</v>
      </c>
      <c r="C135" s="273">
        <v>0</v>
      </c>
      <c r="D135" s="273">
        <v>1</v>
      </c>
      <c r="E135" s="273">
        <v>481</v>
      </c>
      <c r="F135" s="273">
        <v>143</v>
      </c>
      <c r="G135" s="273">
        <v>0</v>
      </c>
      <c r="H135" s="273">
        <v>0</v>
      </c>
      <c r="I135" s="273">
        <v>108</v>
      </c>
      <c r="J135" s="273">
        <v>3</v>
      </c>
      <c r="K135" s="273">
        <v>6</v>
      </c>
      <c r="L135" s="256">
        <v>742</v>
      </c>
    </row>
    <row r="136" spans="1:12">
      <c r="A136" s="519" t="s">
        <v>657</v>
      </c>
      <c r="B136" s="514" t="s">
        <v>658</v>
      </c>
      <c r="C136" s="273">
        <v>11</v>
      </c>
      <c r="D136" s="273">
        <v>4</v>
      </c>
      <c r="E136" s="273">
        <v>1495</v>
      </c>
      <c r="F136" s="273">
        <v>166</v>
      </c>
      <c r="G136" s="273">
        <v>5</v>
      </c>
      <c r="H136" s="273">
        <v>2</v>
      </c>
      <c r="I136" s="273">
        <v>538</v>
      </c>
      <c r="J136" s="273">
        <v>8</v>
      </c>
      <c r="K136" s="273">
        <v>41</v>
      </c>
      <c r="L136" s="256">
        <v>2270</v>
      </c>
    </row>
    <row r="137" spans="1:12">
      <c r="A137" s="519" t="s">
        <v>659</v>
      </c>
      <c r="B137" s="514" t="s">
        <v>660</v>
      </c>
      <c r="C137" s="273">
        <v>0</v>
      </c>
      <c r="D137" s="273">
        <v>1</v>
      </c>
      <c r="E137" s="273">
        <v>382</v>
      </c>
      <c r="F137" s="273">
        <v>106</v>
      </c>
      <c r="G137" s="273">
        <v>4</v>
      </c>
      <c r="H137" s="273">
        <v>2</v>
      </c>
      <c r="I137" s="273">
        <v>139</v>
      </c>
      <c r="J137" s="273">
        <v>7</v>
      </c>
      <c r="K137" s="273">
        <v>6</v>
      </c>
      <c r="L137" s="256">
        <v>647</v>
      </c>
    </row>
    <row r="138" spans="1:12">
      <c r="A138" s="519" t="s">
        <v>661</v>
      </c>
      <c r="B138" s="514" t="s">
        <v>662</v>
      </c>
      <c r="C138" s="273">
        <v>3</v>
      </c>
      <c r="D138" s="273">
        <v>2</v>
      </c>
      <c r="E138" s="273">
        <v>402</v>
      </c>
      <c r="F138" s="273">
        <v>46</v>
      </c>
      <c r="G138" s="273">
        <v>1</v>
      </c>
      <c r="H138" s="273">
        <v>0</v>
      </c>
      <c r="I138" s="273">
        <v>92</v>
      </c>
      <c r="J138" s="273">
        <v>2</v>
      </c>
      <c r="K138" s="273">
        <v>12</v>
      </c>
      <c r="L138" s="256">
        <v>560</v>
      </c>
    </row>
    <row r="139" spans="1:12">
      <c r="A139" s="519" t="s">
        <v>663</v>
      </c>
      <c r="B139" s="514" t="s">
        <v>664</v>
      </c>
      <c r="C139" s="273">
        <v>0</v>
      </c>
      <c r="D139" s="273">
        <v>2</v>
      </c>
      <c r="E139" s="273">
        <v>367</v>
      </c>
      <c r="F139" s="273">
        <v>0</v>
      </c>
      <c r="G139" s="273">
        <v>1</v>
      </c>
      <c r="H139" s="273">
        <v>5</v>
      </c>
      <c r="I139" s="273">
        <v>225</v>
      </c>
      <c r="J139" s="273">
        <v>22</v>
      </c>
      <c r="K139" s="273">
        <v>6</v>
      </c>
      <c r="L139" s="256">
        <v>628</v>
      </c>
    </row>
    <row r="140" spans="1:12">
      <c r="A140" s="519" t="s">
        <v>665</v>
      </c>
      <c r="B140" s="514" t="s">
        <v>666</v>
      </c>
      <c r="C140" s="273">
        <v>1</v>
      </c>
      <c r="D140" s="273">
        <v>0</v>
      </c>
      <c r="E140" s="273">
        <v>460</v>
      </c>
      <c r="F140" s="273">
        <v>87</v>
      </c>
      <c r="G140" s="273">
        <v>2</v>
      </c>
      <c r="H140" s="273">
        <v>0</v>
      </c>
      <c r="I140" s="273">
        <v>70</v>
      </c>
      <c r="J140" s="273">
        <v>0</v>
      </c>
      <c r="K140" s="273">
        <v>10</v>
      </c>
      <c r="L140" s="256">
        <v>630</v>
      </c>
    </row>
    <row r="141" spans="1:12">
      <c r="A141" s="519" t="s">
        <v>667</v>
      </c>
      <c r="B141" s="514" t="s">
        <v>668</v>
      </c>
      <c r="C141" s="273">
        <v>5</v>
      </c>
      <c r="D141" s="273">
        <v>6</v>
      </c>
      <c r="E141" s="273">
        <v>876</v>
      </c>
      <c r="F141" s="273">
        <v>37</v>
      </c>
      <c r="G141" s="273">
        <v>1</v>
      </c>
      <c r="H141" s="273">
        <v>0</v>
      </c>
      <c r="I141" s="273">
        <v>94</v>
      </c>
      <c r="J141" s="273">
        <v>2</v>
      </c>
      <c r="K141" s="273">
        <v>21</v>
      </c>
      <c r="L141" s="256">
        <v>1042</v>
      </c>
    </row>
    <row r="142" spans="1:12">
      <c r="A142" s="519" t="s">
        <v>669</v>
      </c>
      <c r="B142" s="514" t="s">
        <v>670</v>
      </c>
      <c r="C142" s="273">
        <v>1</v>
      </c>
      <c r="D142" s="273">
        <v>8</v>
      </c>
      <c r="E142" s="273">
        <v>1226</v>
      </c>
      <c r="F142" s="273">
        <v>2</v>
      </c>
      <c r="G142" s="273">
        <v>4</v>
      </c>
      <c r="H142" s="273">
        <v>14</v>
      </c>
      <c r="I142" s="273">
        <v>110</v>
      </c>
      <c r="J142" s="273">
        <v>14</v>
      </c>
      <c r="K142" s="273">
        <v>51</v>
      </c>
      <c r="L142" s="256">
        <v>1430</v>
      </c>
    </row>
    <row r="143" spans="1:12">
      <c r="A143" s="519" t="s">
        <v>671</v>
      </c>
      <c r="B143" s="514" t="s">
        <v>672</v>
      </c>
      <c r="C143" s="273">
        <v>4</v>
      </c>
      <c r="D143" s="273">
        <v>2</v>
      </c>
      <c r="E143" s="273">
        <v>655</v>
      </c>
      <c r="F143" s="273">
        <v>80</v>
      </c>
      <c r="G143" s="273">
        <v>1</v>
      </c>
      <c r="H143" s="273">
        <v>1</v>
      </c>
      <c r="I143" s="273">
        <v>103</v>
      </c>
      <c r="J143" s="273">
        <v>3</v>
      </c>
      <c r="K143" s="273">
        <v>16</v>
      </c>
      <c r="L143" s="256">
        <v>865</v>
      </c>
    </row>
    <row r="144" spans="1:12">
      <c r="A144" s="519" t="s">
        <v>673</v>
      </c>
      <c r="B144" s="514" t="s">
        <v>674</v>
      </c>
      <c r="C144" s="273">
        <v>0</v>
      </c>
      <c r="D144" s="273">
        <v>2</v>
      </c>
      <c r="E144" s="273">
        <v>451</v>
      </c>
      <c r="F144" s="273">
        <v>32</v>
      </c>
      <c r="G144" s="273">
        <v>0</v>
      </c>
      <c r="H144" s="273">
        <v>0</v>
      </c>
      <c r="I144" s="273">
        <v>135</v>
      </c>
      <c r="J144" s="273">
        <v>1</v>
      </c>
      <c r="K144" s="273">
        <v>18</v>
      </c>
      <c r="L144" s="256">
        <v>639</v>
      </c>
    </row>
    <row r="145" spans="1:12">
      <c r="A145" s="519" t="s">
        <v>675</v>
      </c>
      <c r="B145" s="514" t="s">
        <v>676</v>
      </c>
      <c r="C145" s="273">
        <v>0</v>
      </c>
      <c r="D145" s="273">
        <v>5</v>
      </c>
      <c r="E145" s="273">
        <v>384</v>
      </c>
      <c r="F145" s="273">
        <v>85</v>
      </c>
      <c r="G145" s="273">
        <v>8</v>
      </c>
      <c r="H145" s="273">
        <v>1</v>
      </c>
      <c r="I145" s="273">
        <v>202</v>
      </c>
      <c r="J145" s="273">
        <v>2</v>
      </c>
      <c r="K145" s="273">
        <v>27</v>
      </c>
      <c r="L145" s="256">
        <v>714</v>
      </c>
    </row>
    <row r="146" spans="1:12">
      <c r="A146" s="519" t="s">
        <v>677</v>
      </c>
      <c r="B146" s="514" t="s">
        <v>678</v>
      </c>
      <c r="C146" s="273">
        <v>2</v>
      </c>
      <c r="D146" s="273">
        <v>3</v>
      </c>
      <c r="E146" s="273">
        <v>579</v>
      </c>
      <c r="F146" s="273">
        <v>4</v>
      </c>
      <c r="G146" s="273">
        <v>4</v>
      </c>
      <c r="H146" s="273">
        <v>3</v>
      </c>
      <c r="I146" s="273">
        <v>88</v>
      </c>
      <c r="J146" s="273">
        <v>5</v>
      </c>
      <c r="K146" s="273">
        <v>56</v>
      </c>
      <c r="L146" s="256">
        <v>744</v>
      </c>
    </row>
    <row r="147" spans="1:12">
      <c r="A147" s="519" t="s">
        <v>679</v>
      </c>
      <c r="B147" s="514" t="s">
        <v>680</v>
      </c>
      <c r="C147" s="273">
        <v>1</v>
      </c>
      <c r="D147" s="273">
        <v>4</v>
      </c>
      <c r="E147" s="273">
        <v>548</v>
      </c>
      <c r="F147" s="273">
        <v>2</v>
      </c>
      <c r="G147" s="273">
        <v>0</v>
      </c>
      <c r="H147" s="273">
        <v>0</v>
      </c>
      <c r="I147" s="273">
        <v>117</v>
      </c>
      <c r="J147" s="273">
        <v>0</v>
      </c>
      <c r="K147" s="273">
        <v>13</v>
      </c>
      <c r="L147" s="256">
        <v>685</v>
      </c>
    </row>
    <row r="148" spans="1:12">
      <c r="A148" s="519" t="s">
        <v>681</v>
      </c>
      <c r="B148" s="514" t="s">
        <v>682</v>
      </c>
      <c r="C148" s="273">
        <v>1</v>
      </c>
      <c r="D148" s="273">
        <v>0</v>
      </c>
      <c r="E148" s="273">
        <v>516</v>
      </c>
      <c r="F148" s="273">
        <v>7</v>
      </c>
      <c r="G148" s="273">
        <v>1</v>
      </c>
      <c r="H148" s="273">
        <v>1</v>
      </c>
      <c r="I148" s="273">
        <v>52</v>
      </c>
      <c r="J148" s="273">
        <v>1</v>
      </c>
      <c r="K148" s="273">
        <v>5</v>
      </c>
      <c r="L148" s="256">
        <v>584</v>
      </c>
    </row>
    <row r="149" spans="1:12">
      <c r="A149" s="519" t="s">
        <v>683</v>
      </c>
      <c r="B149" s="514" t="s">
        <v>684</v>
      </c>
      <c r="C149" s="273">
        <v>5</v>
      </c>
      <c r="D149" s="273">
        <v>16</v>
      </c>
      <c r="E149" s="273">
        <v>792</v>
      </c>
      <c r="F149" s="273">
        <v>19</v>
      </c>
      <c r="G149" s="273">
        <v>7</v>
      </c>
      <c r="H149" s="273">
        <v>3</v>
      </c>
      <c r="I149" s="273">
        <v>185</v>
      </c>
      <c r="J149" s="273">
        <v>3</v>
      </c>
      <c r="K149" s="273">
        <v>34</v>
      </c>
      <c r="L149" s="256">
        <v>1064</v>
      </c>
    </row>
    <row r="150" spans="1:12">
      <c r="A150" s="519" t="s">
        <v>685</v>
      </c>
      <c r="B150" s="514" t="s">
        <v>686</v>
      </c>
      <c r="C150" s="273">
        <v>1</v>
      </c>
      <c r="D150" s="273">
        <v>0</v>
      </c>
      <c r="E150" s="273">
        <v>384</v>
      </c>
      <c r="F150" s="273">
        <v>88</v>
      </c>
      <c r="G150" s="273">
        <v>2</v>
      </c>
      <c r="H150" s="273">
        <v>0</v>
      </c>
      <c r="I150" s="273">
        <v>54</v>
      </c>
      <c r="J150" s="273">
        <v>3</v>
      </c>
      <c r="K150" s="273">
        <v>3</v>
      </c>
      <c r="L150" s="256">
        <v>535</v>
      </c>
    </row>
    <row r="151" spans="1:12">
      <c r="A151" s="519" t="s">
        <v>687</v>
      </c>
      <c r="B151" s="514" t="s">
        <v>688</v>
      </c>
      <c r="C151" s="273">
        <v>5</v>
      </c>
      <c r="D151" s="273">
        <v>2</v>
      </c>
      <c r="E151" s="273">
        <v>869</v>
      </c>
      <c r="F151" s="273">
        <v>39</v>
      </c>
      <c r="G151" s="273">
        <v>9</v>
      </c>
      <c r="H151" s="273">
        <v>1</v>
      </c>
      <c r="I151" s="273">
        <v>221</v>
      </c>
      <c r="J151" s="273">
        <v>11</v>
      </c>
      <c r="K151" s="273">
        <v>19</v>
      </c>
      <c r="L151" s="256">
        <v>1176</v>
      </c>
    </row>
    <row r="152" spans="1:12">
      <c r="A152" s="519" t="s">
        <v>689</v>
      </c>
      <c r="B152" s="514" t="s">
        <v>690</v>
      </c>
      <c r="C152" s="273">
        <v>2</v>
      </c>
      <c r="D152" s="273">
        <v>2</v>
      </c>
      <c r="E152" s="273">
        <v>587</v>
      </c>
      <c r="F152" s="273">
        <v>31</v>
      </c>
      <c r="G152" s="273">
        <v>4</v>
      </c>
      <c r="H152" s="273">
        <v>1</v>
      </c>
      <c r="I152" s="273">
        <v>121</v>
      </c>
      <c r="J152" s="273">
        <v>5</v>
      </c>
      <c r="K152" s="273">
        <v>12</v>
      </c>
      <c r="L152" s="256">
        <v>765</v>
      </c>
    </row>
    <row r="153" spans="1:12">
      <c r="A153" s="519" t="s">
        <v>691</v>
      </c>
      <c r="B153" s="514" t="s">
        <v>692</v>
      </c>
      <c r="C153" s="273">
        <v>0</v>
      </c>
      <c r="D153" s="273">
        <v>2</v>
      </c>
      <c r="E153" s="273">
        <v>538</v>
      </c>
      <c r="F153" s="273">
        <v>12</v>
      </c>
      <c r="G153" s="273">
        <v>2</v>
      </c>
      <c r="H153" s="273">
        <v>0</v>
      </c>
      <c r="I153" s="273">
        <v>81</v>
      </c>
      <c r="J153" s="273">
        <v>2</v>
      </c>
      <c r="K153" s="273">
        <v>14</v>
      </c>
      <c r="L153" s="256">
        <v>651</v>
      </c>
    </row>
    <row r="154" spans="1:12">
      <c r="A154" s="519" t="s">
        <v>693</v>
      </c>
      <c r="B154" s="514" t="s">
        <v>694</v>
      </c>
      <c r="C154" s="273">
        <v>21</v>
      </c>
      <c r="D154" s="273">
        <v>13</v>
      </c>
      <c r="E154" s="273">
        <v>1966</v>
      </c>
      <c r="F154" s="273">
        <v>100</v>
      </c>
      <c r="G154" s="273">
        <v>16</v>
      </c>
      <c r="H154" s="273">
        <v>0</v>
      </c>
      <c r="I154" s="273">
        <v>589</v>
      </c>
      <c r="J154" s="273">
        <v>8</v>
      </c>
      <c r="K154" s="273">
        <v>45</v>
      </c>
      <c r="L154" s="256">
        <v>2758</v>
      </c>
    </row>
    <row r="155" spans="1:12">
      <c r="A155" s="519" t="s">
        <v>695</v>
      </c>
      <c r="B155" s="514" t="s">
        <v>696</v>
      </c>
      <c r="C155" s="273">
        <v>3</v>
      </c>
      <c r="D155" s="273">
        <v>3</v>
      </c>
      <c r="E155" s="273">
        <v>350</v>
      </c>
      <c r="F155" s="273">
        <v>2</v>
      </c>
      <c r="G155" s="273">
        <v>3</v>
      </c>
      <c r="H155" s="273">
        <v>3</v>
      </c>
      <c r="I155" s="273">
        <v>310</v>
      </c>
      <c r="J155" s="273">
        <v>5</v>
      </c>
      <c r="K155" s="273">
        <v>21</v>
      </c>
      <c r="L155" s="256">
        <v>700</v>
      </c>
    </row>
    <row r="156" spans="1:12">
      <c r="A156" s="519" t="s">
        <v>697</v>
      </c>
      <c r="B156" s="514" t="s">
        <v>698</v>
      </c>
      <c r="C156" s="273">
        <v>3</v>
      </c>
      <c r="D156" s="273">
        <v>0</v>
      </c>
      <c r="E156" s="273">
        <v>517</v>
      </c>
      <c r="F156" s="273">
        <v>59</v>
      </c>
      <c r="G156" s="273">
        <v>1</v>
      </c>
      <c r="H156" s="273">
        <v>0</v>
      </c>
      <c r="I156" s="273">
        <v>49</v>
      </c>
      <c r="J156" s="273">
        <v>2</v>
      </c>
      <c r="K156" s="273">
        <v>8</v>
      </c>
      <c r="L156" s="256">
        <v>639</v>
      </c>
    </row>
    <row r="157" spans="1:12">
      <c r="A157" s="519" t="s">
        <v>699</v>
      </c>
      <c r="B157" s="514" t="s">
        <v>700</v>
      </c>
      <c r="C157" s="273">
        <v>6</v>
      </c>
      <c r="D157" s="273">
        <v>9</v>
      </c>
      <c r="E157" s="273">
        <v>2633</v>
      </c>
      <c r="F157" s="273">
        <v>19</v>
      </c>
      <c r="G157" s="273">
        <v>23</v>
      </c>
      <c r="H157" s="273">
        <v>7</v>
      </c>
      <c r="I157" s="273">
        <v>761</v>
      </c>
      <c r="J157" s="273">
        <v>24</v>
      </c>
      <c r="K157" s="273">
        <v>62</v>
      </c>
      <c r="L157" s="256">
        <v>3544</v>
      </c>
    </row>
    <row r="158" spans="1:12">
      <c r="A158" s="519" t="s">
        <v>701</v>
      </c>
      <c r="B158" s="514" t="s">
        <v>702</v>
      </c>
      <c r="C158" s="273">
        <v>3</v>
      </c>
      <c r="D158" s="273">
        <v>5</v>
      </c>
      <c r="E158" s="273">
        <v>538</v>
      </c>
      <c r="F158" s="273">
        <v>0</v>
      </c>
      <c r="G158" s="273">
        <v>3</v>
      </c>
      <c r="H158" s="273">
        <v>4</v>
      </c>
      <c r="I158" s="273">
        <v>52</v>
      </c>
      <c r="J158" s="273">
        <v>0</v>
      </c>
      <c r="K158" s="273">
        <v>11</v>
      </c>
      <c r="L158" s="256">
        <v>616</v>
      </c>
    </row>
    <row r="159" spans="1:12">
      <c r="A159" s="519" t="s">
        <v>703</v>
      </c>
      <c r="B159" s="514" t="s">
        <v>704</v>
      </c>
      <c r="C159" s="273">
        <v>4</v>
      </c>
      <c r="D159" s="273">
        <v>0</v>
      </c>
      <c r="E159" s="273">
        <v>316</v>
      </c>
      <c r="F159" s="273">
        <v>13</v>
      </c>
      <c r="G159" s="273">
        <v>0</v>
      </c>
      <c r="H159" s="273">
        <v>0</v>
      </c>
      <c r="I159" s="273">
        <v>172</v>
      </c>
      <c r="J159" s="273">
        <v>0</v>
      </c>
      <c r="K159" s="273">
        <v>17</v>
      </c>
      <c r="L159" s="256">
        <v>522</v>
      </c>
    </row>
    <row r="160" spans="1:12">
      <c r="A160" s="519" t="s">
        <v>705</v>
      </c>
      <c r="B160" s="514" t="s">
        <v>706</v>
      </c>
      <c r="C160" s="273">
        <v>1</v>
      </c>
      <c r="D160" s="273">
        <v>0</v>
      </c>
      <c r="E160" s="273">
        <v>579</v>
      </c>
      <c r="F160" s="273">
        <v>64</v>
      </c>
      <c r="G160" s="273">
        <v>0</v>
      </c>
      <c r="H160" s="273">
        <v>0</v>
      </c>
      <c r="I160" s="273">
        <v>114</v>
      </c>
      <c r="J160" s="273">
        <v>32</v>
      </c>
      <c r="K160" s="273">
        <v>9</v>
      </c>
      <c r="L160" s="256">
        <v>799</v>
      </c>
    </row>
    <row r="161" spans="1:12">
      <c r="A161" s="519" t="s">
        <v>707</v>
      </c>
      <c r="B161" s="514" t="s">
        <v>708</v>
      </c>
      <c r="C161" s="273">
        <v>3</v>
      </c>
      <c r="D161" s="273">
        <v>1</v>
      </c>
      <c r="E161" s="273">
        <v>548</v>
      </c>
      <c r="F161" s="273">
        <v>24</v>
      </c>
      <c r="G161" s="273">
        <v>2</v>
      </c>
      <c r="H161" s="273">
        <v>1</v>
      </c>
      <c r="I161" s="273">
        <v>118</v>
      </c>
      <c r="J161" s="273">
        <v>2</v>
      </c>
      <c r="K161" s="273">
        <v>9</v>
      </c>
      <c r="L161" s="256">
        <v>708</v>
      </c>
    </row>
    <row r="162" spans="1:12">
      <c r="A162" s="519" t="s">
        <v>709</v>
      </c>
      <c r="B162" s="514" t="s">
        <v>710</v>
      </c>
      <c r="C162" s="273">
        <v>1</v>
      </c>
      <c r="D162" s="273">
        <v>10</v>
      </c>
      <c r="E162" s="273">
        <v>929</v>
      </c>
      <c r="F162" s="273">
        <v>1</v>
      </c>
      <c r="G162" s="273">
        <v>50</v>
      </c>
      <c r="H162" s="273">
        <v>12</v>
      </c>
      <c r="I162" s="273">
        <v>59</v>
      </c>
      <c r="J162" s="273">
        <v>1</v>
      </c>
      <c r="K162" s="273">
        <v>33</v>
      </c>
      <c r="L162" s="256">
        <v>1096</v>
      </c>
    </row>
    <row r="163" spans="1:12">
      <c r="A163" s="519" t="s">
        <v>711</v>
      </c>
      <c r="B163" s="514" t="s">
        <v>712</v>
      </c>
      <c r="C163" s="273">
        <v>3</v>
      </c>
      <c r="D163" s="273">
        <v>26</v>
      </c>
      <c r="E163" s="273">
        <v>387</v>
      </c>
      <c r="F163" s="273">
        <v>1</v>
      </c>
      <c r="G163" s="273">
        <v>65</v>
      </c>
      <c r="H163" s="273">
        <v>12</v>
      </c>
      <c r="I163" s="273">
        <v>395</v>
      </c>
      <c r="J163" s="273">
        <v>2</v>
      </c>
      <c r="K163" s="273">
        <v>84</v>
      </c>
      <c r="L163" s="256">
        <v>975</v>
      </c>
    </row>
    <row r="164" spans="1:12">
      <c r="A164" s="519" t="s">
        <v>713</v>
      </c>
      <c r="B164" s="514" t="s">
        <v>714</v>
      </c>
      <c r="C164" s="273">
        <v>4</v>
      </c>
      <c r="D164" s="273">
        <v>0</v>
      </c>
      <c r="E164" s="273">
        <v>550</v>
      </c>
      <c r="F164" s="273">
        <v>5</v>
      </c>
      <c r="G164" s="273">
        <v>11</v>
      </c>
      <c r="H164" s="273">
        <v>0</v>
      </c>
      <c r="I164" s="273">
        <v>237</v>
      </c>
      <c r="J164" s="273">
        <v>2</v>
      </c>
      <c r="K164" s="273">
        <v>28</v>
      </c>
      <c r="L164" s="256">
        <v>837</v>
      </c>
    </row>
    <row r="165" spans="1:12">
      <c r="A165" s="519" t="s">
        <v>715</v>
      </c>
      <c r="B165" s="514" t="s">
        <v>716</v>
      </c>
      <c r="C165" s="273">
        <v>1</v>
      </c>
      <c r="D165" s="273">
        <v>0</v>
      </c>
      <c r="E165" s="273">
        <v>470</v>
      </c>
      <c r="F165" s="273">
        <v>95</v>
      </c>
      <c r="G165" s="273">
        <v>0</v>
      </c>
      <c r="H165" s="273">
        <v>0</v>
      </c>
      <c r="I165" s="273">
        <v>81</v>
      </c>
      <c r="J165" s="273">
        <v>7</v>
      </c>
      <c r="K165" s="273">
        <v>7</v>
      </c>
      <c r="L165" s="256">
        <v>661</v>
      </c>
    </row>
    <row r="166" spans="1:12">
      <c r="A166" s="519" t="s">
        <v>717</v>
      </c>
      <c r="B166" s="514" t="s">
        <v>718</v>
      </c>
      <c r="C166" s="273">
        <v>3</v>
      </c>
      <c r="D166" s="273">
        <v>3</v>
      </c>
      <c r="E166" s="273">
        <v>548</v>
      </c>
      <c r="F166" s="273">
        <v>0</v>
      </c>
      <c r="G166" s="273">
        <v>7</v>
      </c>
      <c r="H166" s="273">
        <v>4</v>
      </c>
      <c r="I166" s="273">
        <v>263</v>
      </c>
      <c r="J166" s="273">
        <v>0</v>
      </c>
      <c r="K166" s="273">
        <v>18</v>
      </c>
      <c r="L166" s="256">
        <v>846</v>
      </c>
    </row>
    <row r="167" spans="1:12">
      <c r="A167" s="519" t="s">
        <v>719</v>
      </c>
      <c r="B167" s="514" t="s">
        <v>720</v>
      </c>
      <c r="C167" s="273">
        <v>2</v>
      </c>
      <c r="D167" s="273">
        <v>6</v>
      </c>
      <c r="E167" s="273">
        <v>731</v>
      </c>
      <c r="F167" s="273">
        <v>17</v>
      </c>
      <c r="G167" s="273">
        <v>5</v>
      </c>
      <c r="H167" s="273">
        <v>3</v>
      </c>
      <c r="I167" s="273">
        <v>221</v>
      </c>
      <c r="J167" s="273">
        <v>6</v>
      </c>
      <c r="K167" s="273">
        <v>20</v>
      </c>
      <c r="L167" s="256">
        <v>1011</v>
      </c>
    </row>
    <row r="168" spans="1:12">
      <c r="A168" s="519" t="s">
        <v>721</v>
      </c>
      <c r="B168" s="514" t="s">
        <v>722</v>
      </c>
      <c r="C168" s="273">
        <v>12</v>
      </c>
      <c r="D168" s="273">
        <v>38</v>
      </c>
      <c r="E168" s="273">
        <v>2631</v>
      </c>
      <c r="F168" s="273">
        <v>44</v>
      </c>
      <c r="G168" s="273">
        <v>96</v>
      </c>
      <c r="H168" s="273">
        <v>15</v>
      </c>
      <c r="I168" s="273">
        <v>365</v>
      </c>
      <c r="J168" s="273">
        <v>8</v>
      </c>
      <c r="K168" s="273">
        <v>120</v>
      </c>
      <c r="L168" s="256">
        <v>3329</v>
      </c>
    </row>
    <row r="169" spans="1:12">
      <c r="A169" s="519" t="s">
        <v>723</v>
      </c>
      <c r="B169" s="514" t="s">
        <v>724</v>
      </c>
      <c r="C169" s="273">
        <v>1</v>
      </c>
      <c r="D169" s="273">
        <v>11</v>
      </c>
      <c r="E169" s="273">
        <v>559</v>
      </c>
      <c r="F169" s="273">
        <v>8</v>
      </c>
      <c r="G169" s="273">
        <v>0</v>
      </c>
      <c r="H169" s="273">
        <v>1</v>
      </c>
      <c r="I169" s="273">
        <v>101</v>
      </c>
      <c r="J169" s="273">
        <v>2</v>
      </c>
      <c r="K169" s="273">
        <v>17</v>
      </c>
      <c r="L169" s="256">
        <v>700</v>
      </c>
    </row>
    <row r="170" spans="1:12">
      <c r="A170" s="519" t="s">
        <v>725</v>
      </c>
      <c r="B170" s="514" t="s">
        <v>726</v>
      </c>
      <c r="C170" s="273">
        <v>1</v>
      </c>
      <c r="D170" s="273">
        <v>2</v>
      </c>
      <c r="E170" s="273">
        <v>438</v>
      </c>
      <c r="F170" s="273">
        <v>13</v>
      </c>
      <c r="G170" s="273">
        <v>6</v>
      </c>
      <c r="H170" s="273">
        <v>0</v>
      </c>
      <c r="I170" s="273">
        <v>70</v>
      </c>
      <c r="J170" s="273">
        <v>1</v>
      </c>
      <c r="K170" s="273">
        <v>14</v>
      </c>
      <c r="L170" s="256">
        <v>545</v>
      </c>
    </row>
    <row r="171" spans="1:12">
      <c r="A171" s="519" t="s">
        <v>727</v>
      </c>
      <c r="B171" s="514" t="s">
        <v>728</v>
      </c>
      <c r="C171" s="273">
        <v>2</v>
      </c>
      <c r="D171" s="273">
        <v>3</v>
      </c>
      <c r="E171" s="273">
        <v>847</v>
      </c>
      <c r="F171" s="273">
        <v>107</v>
      </c>
      <c r="G171" s="273">
        <v>21</v>
      </c>
      <c r="H171" s="273">
        <v>1</v>
      </c>
      <c r="I171" s="273">
        <v>200</v>
      </c>
      <c r="J171" s="273">
        <v>11</v>
      </c>
      <c r="K171" s="273">
        <v>24</v>
      </c>
      <c r="L171" s="256">
        <v>1216</v>
      </c>
    </row>
    <row r="172" spans="1:12">
      <c r="A172" s="519" t="s">
        <v>729</v>
      </c>
      <c r="B172" s="514" t="s">
        <v>730</v>
      </c>
      <c r="C172" s="273">
        <v>6</v>
      </c>
      <c r="D172" s="273">
        <v>0</v>
      </c>
      <c r="E172" s="273">
        <v>453</v>
      </c>
      <c r="F172" s="273">
        <v>17</v>
      </c>
      <c r="G172" s="273">
        <v>0</v>
      </c>
      <c r="H172" s="273">
        <v>0</v>
      </c>
      <c r="I172" s="273">
        <v>117</v>
      </c>
      <c r="J172" s="273">
        <v>1</v>
      </c>
      <c r="K172" s="273">
        <v>14</v>
      </c>
      <c r="L172" s="256">
        <v>608</v>
      </c>
    </row>
    <row r="173" spans="1:12">
      <c r="A173" s="519" t="s">
        <v>731</v>
      </c>
      <c r="B173" s="514" t="s">
        <v>732</v>
      </c>
      <c r="C173" s="273">
        <v>1</v>
      </c>
      <c r="D173" s="273">
        <v>7</v>
      </c>
      <c r="E173" s="273">
        <v>837</v>
      </c>
      <c r="F173" s="273">
        <v>0</v>
      </c>
      <c r="G173" s="273">
        <v>3</v>
      </c>
      <c r="H173" s="273">
        <v>4</v>
      </c>
      <c r="I173" s="273">
        <v>101</v>
      </c>
      <c r="J173" s="273">
        <v>13</v>
      </c>
      <c r="K173" s="273">
        <v>15</v>
      </c>
      <c r="L173" s="256">
        <v>981</v>
      </c>
    </row>
    <row r="174" spans="1:12">
      <c r="A174" s="519" t="s">
        <v>733</v>
      </c>
      <c r="B174" s="514" t="s">
        <v>734</v>
      </c>
      <c r="C174" s="273">
        <v>5</v>
      </c>
      <c r="D174" s="273">
        <v>8</v>
      </c>
      <c r="E174" s="273">
        <v>724</v>
      </c>
      <c r="F174" s="273">
        <v>12</v>
      </c>
      <c r="G174" s="273">
        <v>88</v>
      </c>
      <c r="H174" s="273">
        <v>1</v>
      </c>
      <c r="I174" s="273">
        <v>145</v>
      </c>
      <c r="J174" s="273">
        <v>11</v>
      </c>
      <c r="K174" s="273">
        <v>40</v>
      </c>
      <c r="L174" s="256">
        <v>1034</v>
      </c>
    </row>
    <row r="175" spans="1:12">
      <c r="A175" s="519" t="s">
        <v>735</v>
      </c>
      <c r="B175" s="514" t="s">
        <v>736</v>
      </c>
      <c r="C175" s="273">
        <v>8</v>
      </c>
      <c r="D175" s="273">
        <v>6</v>
      </c>
      <c r="E175" s="273">
        <v>1307</v>
      </c>
      <c r="F175" s="273">
        <v>40</v>
      </c>
      <c r="G175" s="273">
        <v>174</v>
      </c>
      <c r="H175" s="273">
        <v>0</v>
      </c>
      <c r="I175" s="273">
        <v>232</v>
      </c>
      <c r="J175" s="273">
        <v>7</v>
      </c>
      <c r="K175" s="273">
        <v>33</v>
      </c>
      <c r="L175" s="256">
        <v>1807</v>
      </c>
    </row>
    <row r="176" spans="1:12">
      <c r="A176" s="519" t="s">
        <v>737</v>
      </c>
      <c r="B176" s="514" t="s">
        <v>738</v>
      </c>
      <c r="C176" s="273">
        <v>0</v>
      </c>
      <c r="D176" s="273">
        <v>3</v>
      </c>
      <c r="E176" s="273">
        <v>707</v>
      </c>
      <c r="F176" s="273">
        <v>15</v>
      </c>
      <c r="G176" s="273">
        <v>6</v>
      </c>
      <c r="H176" s="273">
        <v>2</v>
      </c>
      <c r="I176" s="273">
        <v>65</v>
      </c>
      <c r="J176" s="273">
        <v>1</v>
      </c>
      <c r="K176" s="273">
        <v>18</v>
      </c>
      <c r="L176" s="256">
        <v>817</v>
      </c>
    </row>
    <row r="177" spans="1:12">
      <c r="A177" s="519" t="s">
        <v>739</v>
      </c>
      <c r="B177" s="514" t="s">
        <v>740</v>
      </c>
      <c r="C177" s="273">
        <v>3</v>
      </c>
      <c r="D177" s="273">
        <v>3</v>
      </c>
      <c r="E177" s="273">
        <v>493</v>
      </c>
      <c r="F177" s="273">
        <v>103</v>
      </c>
      <c r="G177" s="273">
        <v>249</v>
      </c>
      <c r="H177" s="273">
        <v>7</v>
      </c>
      <c r="I177" s="273">
        <v>208</v>
      </c>
      <c r="J177" s="273">
        <v>9</v>
      </c>
      <c r="K177" s="273">
        <v>25</v>
      </c>
      <c r="L177" s="256">
        <v>1100</v>
      </c>
    </row>
    <row r="178" spans="1:12">
      <c r="A178" s="519" t="s">
        <v>741</v>
      </c>
      <c r="B178" s="514" t="s">
        <v>742</v>
      </c>
      <c r="C178" s="273">
        <v>0</v>
      </c>
      <c r="D178" s="273">
        <v>2</v>
      </c>
      <c r="E178" s="273">
        <v>579</v>
      </c>
      <c r="F178" s="273">
        <v>2</v>
      </c>
      <c r="G178" s="273">
        <v>2</v>
      </c>
      <c r="H178" s="273">
        <v>1</v>
      </c>
      <c r="I178" s="273">
        <v>122</v>
      </c>
      <c r="J178" s="273">
        <v>1</v>
      </c>
      <c r="K178" s="273">
        <v>16</v>
      </c>
      <c r="L178" s="256">
        <v>725</v>
      </c>
    </row>
    <row r="179" spans="1:12">
      <c r="A179" s="519" t="s">
        <v>743</v>
      </c>
      <c r="B179" s="514" t="s">
        <v>744</v>
      </c>
      <c r="C179" s="273">
        <v>9</v>
      </c>
      <c r="D179" s="273">
        <v>6</v>
      </c>
      <c r="E179" s="273">
        <v>739</v>
      </c>
      <c r="F179" s="273">
        <v>4</v>
      </c>
      <c r="G179" s="273">
        <v>34</v>
      </c>
      <c r="H179" s="273">
        <v>4</v>
      </c>
      <c r="I179" s="273">
        <v>652</v>
      </c>
      <c r="J179" s="273">
        <v>3</v>
      </c>
      <c r="K179" s="273">
        <v>47</v>
      </c>
      <c r="L179" s="256">
        <v>1498</v>
      </c>
    </row>
    <row r="180" spans="1:12">
      <c r="A180" s="519" t="s">
        <v>745</v>
      </c>
      <c r="B180" s="514" t="s">
        <v>746</v>
      </c>
      <c r="C180" s="273">
        <v>4</v>
      </c>
      <c r="D180" s="273">
        <v>2</v>
      </c>
      <c r="E180" s="273">
        <v>714</v>
      </c>
      <c r="F180" s="273">
        <v>6</v>
      </c>
      <c r="G180" s="273">
        <v>24</v>
      </c>
      <c r="H180" s="273">
        <v>2</v>
      </c>
      <c r="I180" s="273">
        <v>84</v>
      </c>
      <c r="J180" s="273">
        <v>9</v>
      </c>
      <c r="K180" s="273">
        <v>34</v>
      </c>
      <c r="L180" s="256">
        <v>879</v>
      </c>
    </row>
    <row r="181" spans="1:12">
      <c r="A181" s="519" t="s">
        <v>747</v>
      </c>
      <c r="B181" s="514" t="s">
        <v>748</v>
      </c>
      <c r="C181" s="273">
        <v>0</v>
      </c>
      <c r="D181" s="273">
        <v>5</v>
      </c>
      <c r="E181" s="273">
        <v>405</v>
      </c>
      <c r="F181" s="273">
        <v>0</v>
      </c>
      <c r="G181" s="273">
        <v>13</v>
      </c>
      <c r="H181" s="273">
        <v>3</v>
      </c>
      <c r="I181" s="273">
        <v>215</v>
      </c>
      <c r="J181" s="273">
        <v>0</v>
      </c>
      <c r="K181" s="273">
        <v>16</v>
      </c>
      <c r="L181" s="256">
        <v>657</v>
      </c>
    </row>
    <row r="182" spans="1:12">
      <c r="A182" s="519" t="s">
        <v>749</v>
      </c>
      <c r="B182" s="514" t="s">
        <v>750</v>
      </c>
      <c r="C182" s="273">
        <v>7</v>
      </c>
      <c r="D182" s="273">
        <v>18</v>
      </c>
      <c r="E182" s="273">
        <v>859</v>
      </c>
      <c r="F182" s="273">
        <v>1</v>
      </c>
      <c r="G182" s="273">
        <v>19</v>
      </c>
      <c r="H182" s="273">
        <v>11</v>
      </c>
      <c r="I182" s="273">
        <v>136</v>
      </c>
      <c r="J182" s="273">
        <v>11</v>
      </c>
      <c r="K182" s="273">
        <v>89</v>
      </c>
      <c r="L182" s="256">
        <v>1151</v>
      </c>
    </row>
    <row r="183" spans="1:12">
      <c r="A183" s="519" t="s">
        <v>751</v>
      </c>
      <c r="B183" s="514" t="s">
        <v>752</v>
      </c>
      <c r="C183" s="273">
        <v>0</v>
      </c>
      <c r="D183" s="273">
        <v>0</v>
      </c>
      <c r="E183" s="273">
        <v>307</v>
      </c>
      <c r="F183" s="273">
        <v>33</v>
      </c>
      <c r="G183" s="273">
        <v>5</v>
      </c>
      <c r="H183" s="273">
        <v>0</v>
      </c>
      <c r="I183" s="273">
        <v>158</v>
      </c>
      <c r="J183" s="273">
        <v>0</v>
      </c>
      <c r="K183" s="273">
        <v>1</v>
      </c>
      <c r="L183" s="256">
        <v>504</v>
      </c>
    </row>
    <row r="184" spans="1:12">
      <c r="A184" s="519" t="s">
        <v>753</v>
      </c>
      <c r="B184" s="514" t="s">
        <v>754</v>
      </c>
      <c r="C184" s="273">
        <v>0</v>
      </c>
      <c r="D184" s="273">
        <v>0</v>
      </c>
      <c r="E184" s="273">
        <v>122</v>
      </c>
      <c r="F184" s="273">
        <v>7</v>
      </c>
      <c r="G184" s="273">
        <v>3</v>
      </c>
      <c r="H184" s="273">
        <v>0</v>
      </c>
      <c r="I184" s="273">
        <v>6</v>
      </c>
      <c r="J184" s="273">
        <v>0</v>
      </c>
      <c r="K184" s="273">
        <v>1</v>
      </c>
      <c r="L184" s="256">
        <v>139</v>
      </c>
    </row>
    <row r="185" spans="1:12">
      <c r="A185" s="519" t="s">
        <v>755</v>
      </c>
      <c r="B185" s="514" t="s">
        <v>756</v>
      </c>
      <c r="C185" s="273">
        <v>0</v>
      </c>
      <c r="D185" s="273">
        <v>0</v>
      </c>
      <c r="E185" s="273">
        <v>257</v>
      </c>
      <c r="F185" s="273">
        <v>85</v>
      </c>
      <c r="G185" s="273">
        <v>0</v>
      </c>
      <c r="H185" s="273">
        <v>0</v>
      </c>
      <c r="I185" s="273">
        <v>23</v>
      </c>
      <c r="J185" s="273">
        <v>0</v>
      </c>
      <c r="K185" s="273">
        <v>0</v>
      </c>
      <c r="L185" s="256">
        <v>365</v>
      </c>
    </row>
    <row r="186" spans="1:12">
      <c r="A186" s="519" t="s">
        <v>757</v>
      </c>
      <c r="B186" s="514" t="s">
        <v>758</v>
      </c>
      <c r="C186" s="273">
        <v>0</v>
      </c>
      <c r="D186" s="273">
        <v>0</v>
      </c>
      <c r="E186" s="273">
        <v>288</v>
      </c>
      <c r="F186" s="273">
        <v>61</v>
      </c>
      <c r="G186" s="273">
        <v>0</v>
      </c>
      <c r="H186" s="273">
        <v>0</v>
      </c>
      <c r="I186" s="273">
        <v>4</v>
      </c>
      <c r="J186" s="273">
        <v>0</v>
      </c>
      <c r="K186" s="273">
        <v>0</v>
      </c>
      <c r="L186" s="256">
        <v>353</v>
      </c>
    </row>
    <row r="187" spans="1:12">
      <c r="A187" s="519" t="s">
        <v>759</v>
      </c>
      <c r="B187" s="514" t="s">
        <v>760</v>
      </c>
      <c r="C187" s="273">
        <v>3</v>
      </c>
      <c r="D187" s="273">
        <v>3</v>
      </c>
      <c r="E187" s="273">
        <v>327</v>
      </c>
      <c r="F187" s="273">
        <v>10</v>
      </c>
      <c r="G187" s="273">
        <v>2</v>
      </c>
      <c r="H187" s="273">
        <v>0</v>
      </c>
      <c r="I187" s="273">
        <v>75</v>
      </c>
      <c r="J187" s="273">
        <v>4</v>
      </c>
      <c r="K187" s="273">
        <v>11</v>
      </c>
      <c r="L187" s="256">
        <v>435</v>
      </c>
    </row>
    <row r="188" spans="1:12">
      <c r="A188" s="519" t="s">
        <v>761</v>
      </c>
      <c r="B188" s="514" t="s">
        <v>762</v>
      </c>
      <c r="C188" s="273">
        <v>0</v>
      </c>
      <c r="D188" s="273">
        <v>1</v>
      </c>
      <c r="E188" s="273">
        <v>562</v>
      </c>
      <c r="F188" s="273">
        <v>2</v>
      </c>
      <c r="G188" s="273">
        <v>7</v>
      </c>
      <c r="H188" s="273">
        <v>3</v>
      </c>
      <c r="I188" s="273">
        <v>46</v>
      </c>
      <c r="J188" s="273">
        <v>0</v>
      </c>
      <c r="K188" s="273">
        <v>10</v>
      </c>
      <c r="L188" s="256">
        <v>631</v>
      </c>
    </row>
    <row r="189" spans="1:12">
      <c r="A189" s="519" t="s">
        <v>763</v>
      </c>
      <c r="B189" s="514" t="s">
        <v>764</v>
      </c>
      <c r="C189" s="273">
        <v>4</v>
      </c>
      <c r="D189" s="273">
        <v>3</v>
      </c>
      <c r="E189" s="273">
        <v>1095</v>
      </c>
      <c r="F189" s="273">
        <v>7</v>
      </c>
      <c r="G189" s="273">
        <v>5</v>
      </c>
      <c r="H189" s="273">
        <v>4</v>
      </c>
      <c r="I189" s="273">
        <v>295</v>
      </c>
      <c r="J189" s="273">
        <v>2</v>
      </c>
      <c r="K189" s="273">
        <v>33</v>
      </c>
      <c r="L189" s="256">
        <v>1448</v>
      </c>
    </row>
    <row r="190" spans="1:12">
      <c r="A190" s="519" t="s">
        <v>765</v>
      </c>
      <c r="B190" s="514" t="s">
        <v>766</v>
      </c>
      <c r="C190" s="273">
        <v>6</v>
      </c>
      <c r="D190" s="273">
        <v>2</v>
      </c>
      <c r="E190" s="273">
        <v>244</v>
      </c>
      <c r="F190" s="273">
        <v>10</v>
      </c>
      <c r="G190" s="273">
        <v>2</v>
      </c>
      <c r="H190" s="273">
        <v>0</v>
      </c>
      <c r="I190" s="273">
        <v>104</v>
      </c>
      <c r="J190" s="273">
        <v>0</v>
      </c>
      <c r="K190" s="273">
        <v>8</v>
      </c>
      <c r="L190" s="256">
        <v>376</v>
      </c>
    </row>
    <row r="191" spans="1:12">
      <c r="A191" s="519" t="s">
        <v>767</v>
      </c>
      <c r="B191" s="514" t="s">
        <v>768</v>
      </c>
      <c r="C191" s="273">
        <v>10</v>
      </c>
      <c r="D191" s="273">
        <v>14</v>
      </c>
      <c r="E191" s="273">
        <v>1560</v>
      </c>
      <c r="F191" s="273">
        <v>74</v>
      </c>
      <c r="G191" s="273">
        <v>6</v>
      </c>
      <c r="H191" s="273">
        <v>2</v>
      </c>
      <c r="I191" s="273">
        <v>781</v>
      </c>
      <c r="J191" s="273">
        <v>8</v>
      </c>
      <c r="K191" s="273">
        <v>57</v>
      </c>
      <c r="L191" s="256">
        <v>2512</v>
      </c>
    </row>
    <row r="192" spans="1:12">
      <c r="A192" s="519" t="s">
        <v>769</v>
      </c>
      <c r="B192" s="514" t="s">
        <v>770</v>
      </c>
      <c r="C192" s="273">
        <v>6</v>
      </c>
      <c r="D192" s="273">
        <v>4</v>
      </c>
      <c r="E192" s="273">
        <v>681</v>
      </c>
      <c r="F192" s="273">
        <v>4</v>
      </c>
      <c r="G192" s="273">
        <v>7</v>
      </c>
      <c r="H192" s="273">
        <v>4</v>
      </c>
      <c r="I192" s="273">
        <v>228</v>
      </c>
      <c r="J192" s="273">
        <v>4</v>
      </c>
      <c r="K192" s="273">
        <v>21</v>
      </c>
      <c r="L192" s="256">
        <v>959</v>
      </c>
    </row>
    <row r="193" spans="1:12">
      <c r="A193" s="519" t="s">
        <v>771</v>
      </c>
      <c r="B193" s="514" t="s">
        <v>772</v>
      </c>
      <c r="C193" s="273">
        <v>0</v>
      </c>
      <c r="D193" s="273">
        <v>5</v>
      </c>
      <c r="E193" s="273">
        <v>906</v>
      </c>
      <c r="F193" s="273">
        <v>36</v>
      </c>
      <c r="G193" s="273">
        <v>6</v>
      </c>
      <c r="H193" s="273">
        <v>2</v>
      </c>
      <c r="I193" s="273">
        <v>185</v>
      </c>
      <c r="J193" s="273">
        <v>6</v>
      </c>
      <c r="K193" s="273">
        <v>25</v>
      </c>
      <c r="L193" s="256">
        <v>1171</v>
      </c>
    </row>
    <row r="194" spans="1:12">
      <c r="A194" s="519" t="s">
        <v>773</v>
      </c>
      <c r="B194" s="514" t="s">
        <v>774</v>
      </c>
      <c r="C194" s="273">
        <v>1</v>
      </c>
      <c r="D194" s="273">
        <v>14</v>
      </c>
      <c r="E194" s="273">
        <v>632</v>
      </c>
      <c r="F194" s="273">
        <v>9</v>
      </c>
      <c r="G194" s="273">
        <v>7</v>
      </c>
      <c r="H194" s="273">
        <v>0</v>
      </c>
      <c r="I194" s="273">
        <v>101</v>
      </c>
      <c r="J194" s="273">
        <v>5</v>
      </c>
      <c r="K194" s="273">
        <v>37</v>
      </c>
      <c r="L194" s="256">
        <v>806</v>
      </c>
    </row>
    <row r="195" spans="1:12">
      <c r="A195" s="519" t="s">
        <v>775</v>
      </c>
      <c r="B195" s="514" t="s">
        <v>776</v>
      </c>
      <c r="C195" s="273">
        <v>4</v>
      </c>
      <c r="D195" s="273">
        <v>14</v>
      </c>
      <c r="E195" s="273">
        <v>621</v>
      </c>
      <c r="F195" s="273">
        <v>0</v>
      </c>
      <c r="G195" s="273">
        <v>28</v>
      </c>
      <c r="H195" s="273">
        <v>5</v>
      </c>
      <c r="I195" s="273">
        <v>521</v>
      </c>
      <c r="J195" s="273">
        <v>0</v>
      </c>
      <c r="K195" s="273">
        <v>45</v>
      </c>
      <c r="L195" s="256">
        <v>1238</v>
      </c>
    </row>
    <row r="196" spans="1:12">
      <c r="A196" s="519" t="s">
        <v>777</v>
      </c>
      <c r="B196" s="514" t="s">
        <v>778</v>
      </c>
      <c r="C196" s="273">
        <v>3</v>
      </c>
      <c r="D196" s="273">
        <v>4</v>
      </c>
      <c r="E196" s="273">
        <v>1484</v>
      </c>
      <c r="F196" s="273">
        <v>4</v>
      </c>
      <c r="G196" s="273">
        <v>7</v>
      </c>
      <c r="H196" s="273">
        <v>4</v>
      </c>
      <c r="I196" s="273">
        <v>335</v>
      </c>
      <c r="J196" s="273">
        <v>17</v>
      </c>
      <c r="K196" s="273">
        <v>36</v>
      </c>
      <c r="L196" s="256">
        <v>1894</v>
      </c>
    </row>
    <row r="197" spans="1:12">
      <c r="A197" s="519" t="s">
        <v>779</v>
      </c>
      <c r="B197" s="514" t="s">
        <v>780</v>
      </c>
      <c r="C197" s="273">
        <v>0</v>
      </c>
      <c r="D197" s="273">
        <v>1</v>
      </c>
      <c r="E197" s="273">
        <v>612</v>
      </c>
      <c r="F197" s="273">
        <v>19</v>
      </c>
      <c r="G197" s="273">
        <v>174</v>
      </c>
      <c r="H197" s="273">
        <v>4</v>
      </c>
      <c r="I197" s="273">
        <v>195</v>
      </c>
      <c r="J197" s="273">
        <v>8</v>
      </c>
      <c r="K197" s="273">
        <v>15</v>
      </c>
      <c r="L197" s="256">
        <v>1028</v>
      </c>
    </row>
    <row r="198" spans="1:12">
      <c r="A198" s="519" t="s">
        <v>781</v>
      </c>
      <c r="B198" s="514" t="s">
        <v>782</v>
      </c>
      <c r="C198" s="273">
        <v>1</v>
      </c>
      <c r="D198" s="273">
        <v>0</v>
      </c>
      <c r="E198" s="273">
        <v>350</v>
      </c>
      <c r="F198" s="273">
        <v>6</v>
      </c>
      <c r="G198" s="273">
        <v>6</v>
      </c>
      <c r="H198" s="273">
        <v>1</v>
      </c>
      <c r="I198" s="273">
        <v>148</v>
      </c>
      <c r="J198" s="273">
        <v>2</v>
      </c>
      <c r="K198" s="273">
        <v>25</v>
      </c>
      <c r="L198" s="256">
        <v>539</v>
      </c>
    </row>
    <row r="199" spans="1:12">
      <c r="A199" s="519" t="s">
        <v>783</v>
      </c>
      <c r="B199" s="514" t="s">
        <v>784</v>
      </c>
      <c r="C199" s="273">
        <v>2</v>
      </c>
      <c r="D199" s="273">
        <v>8</v>
      </c>
      <c r="E199" s="273">
        <v>818</v>
      </c>
      <c r="F199" s="273">
        <v>0</v>
      </c>
      <c r="G199" s="273">
        <v>2</v>
      </c>
      <c r="H199" s="273">
        <v>5</v>
      </c>
      <c r="I199" s="273">
        <v>223</v>
      </c>
      <c r="J199" s="273">
        <v>26</v>
      </c>
      <c r="K199" s="273">
        <v>29</v>
      </c>
      <c r="L199" s="256">
        <v>1113</v>
      </c>
    </row>
    <row r="200" spans="1:12">
      <c r="A200" s="519" t="s">
        <v>785</v>
      </c>
      <c r="B200" s="514" t="s">
        <v>786</v>
      </c>
      <c r="C200" s="273">
        <v>10</v>
      </c>
      <c r="D200" s="273">
        <v>7</v>
      </c>
      <c r="E200" s="273">
        <v>1604</v>
      </c>
      <c r="F200" s="273">
        <v>64</v>
      </c>
      <c r="G200" s="273">
        <v>279</v>
      </c>
      <c r="H200" s="273">
        <v>4</v>
      </c>
      <c r="I200" s="273">
        <v>363</v>
      </c>
      <c r="J200" s="273">
        <v>19</v>
      </c>
      <c r="K200" s="273">
        <v>35</v>
      </c>
      <c r="L200" s="256">
        <v>2385</v>
      </c>
    </row>
    <row r="201" spans="1:12">
      <c r="A201" s="519" t="s">
        <v>787</v>
      </c>
      <c r="B201" s="514" t="s">
        <v>788</v>
      </c>
      <c r="C201" s="273">
        <v>0</v>
      </c>
      <c r="D201" s="273">
        <v>3</v>
      </c>
      <c r="E201" s="273">
        <v>293</v>
      </c>
      <c r="F201" s="273">
        <v>3</v>
      </c>
      <c r="G201" s="273">
        <v>3</v>
      </c>
      <c r="H201" s="273">
        <v>3</v>
      </c>
      <c r="I201" s="273">
        <v>107</v>
      </c>
      <c r="J201" s="273">
        <v>0</v>
      </c>
      <c r="K201" s="273">
        <v>16</v>
      </c>
      <c r="L201" s="256">
        <v>428</v>
      </c>
    </row>
    <row r="202" spans="1:12">
      <c r="A202" s="519" t="s">
        <v>789</v>
      </c>
      <c r="B202" s="514" t="s">
        <v>790</v>
      </c>
      <c r="C202" s="273">
        <v>2</v>
      </c>
      <c r="D202" s="273">
        <v>1</v>
      </c>
      <c r="E202" s="273">
        <v>229</v>
      </c>
      <c r="F202" s="273">
        <v>14</v>
      </c>
      <c r="G202" s="273">
        <v>0</v>
      </c>
      <c r="H202" s="273">
        <v>0</v>
      </c>
      <c r="I202" s="273">
        <v>73</v>
      </c>
      <c r="J202" s="273">
        <v>0</v>
      </c>
      <c r="K202" s="273">
        <v>9</v>
      </c>
      <c r="L202" s="256">
        <v>328</v>
      </c>
    </row>
    <row r="203" spans="1:12">
      <c r="A203" s="519" t="s">
        <v>791</v>
      </c>
      <c r="B203" s="514" t="s">
        <v>792</v>
      </c>
      <c r="C203" s="273">
        <v>4</v>
      </c>
      <c r="D203" s="273">
        <v>5</v>
      </c>
      <c r="E203" s="273">
        <v>307</v>
      </c>
      <c r="F203" s="273">
        <v>7</v>
      </c>
      <c r="G203" s="273">
        <v>4</v>
      </c>
      <c r="H203" s="273">
        <v>2</v>
      </c>
      <c r="I203" s="273">
        <v>281</v>
      </c>
      <c r="J203" s="273">
        <v>7</v>
      </c>
      <c r="K203" s="273">
        <v>31</v>
      </c>
      <c r="L203" s="256">
        <v>648</v>
      </c>
    </row>
    <row r="204" spans="1:12">
      <c r="A204" s="519" t="s">
        <v>793</v>
      </c>
      <c r="B204" s="514" t="s">
        <v>794</v>
      </c>
      <c r="C204" s="273">
        <v>4</v>
      </c>
      <c r="D204" s="273">
        <v>18</v>
      </c>
      <c r="E204" s="273">
        <v>1264</v>
      </c>
      <c r="F204" s="273">
        <v>0</v>
      </c>
      <c r="G204" s="273">
        <v>115</v>
      </c>
      <c r="H204" s="273">
        <v>6</v>
      </c>
      <c r="I204" s="273">
        <v>718</v>
      </c>
      <c r="J204" s="273">
        <v>0</v>
      </c>
      <c r="K204" s="273">
        <v>113</v>
      </c>
      <c r="L204" s="256">
        <v>2238</v>
      </c>
    </row>
    <row r="205" spans="1:12">
      <c r="A205" s="519" t="s">
        <v>795</v>
      </c>
      <c r="B205" s="514" t="s">
        <v>796</v>
      </c>
      <c r="C205" s="273">
        <v>5</v>
      </c>
      <c r="D205" s="273">
        <v>22</v>
      </c>
      <c r="E205" s="273">
        <v>2794</v>
      </c>
      <c r="F205" s="273">
        <v>2</v>
      </c>
      <c r="G205" s="273">
        <v>159</v>
      </c>
      <c r="H205" s="273">
        <v>19</v>
      </c>
      <c r="I205" s="273">
        <v>1520</v>
      </c>
      <c r="J205" s="273">
        <v>2</v>
      </c>
      <c r="K205" s="273">
        <v>143</v>
      </c>
      <c r="L205" s="256">
        <v>4666</v>
      </c>
    </row>
    <row r="206" spans="1:12">
      <c r="A206" s="519" t="s">
        <v>797</v>
      </c>
      <c r="B206" s="514" t="s">
        <v>798</v>
      </c>
      <c r="C206" s="273">
        <v>5</v>
      </c>
      <c r="D206" s="273">
        <v>2</v>
      </c>
      <c r="E206" s="273">
        <v>607</v>
      </c>
      <c r="F206" s="273">
        <v>47</v>
      </c>
      <c r="G206" s="273">
        <v>8</v>
      </c>
      <c r="H206" s="273">
        <v>0</v>
      </c>
      <c r="I206" s="273">
        <v>143</v>
      </c>
      <c r="J206" s="273">
        <v>4</v>
      </c>
      <c r="K206" s="273">
        <v>22</v>
      </c>
      <c r="L206" s="256">
        <v>838</v>
      </c>
    </row>
    <row r="207" spans="1:12">
      <c r="A207" s="519" t="s">
        <v>799</v>
      </c>
      <c r="B207" s="514" t="s">
        <v>800</v>
      </c>
      <c r="C207" s="273">
        <v>0</v>
      </c>
      <c r="D207" s="273">
        <v>10</v>
      </c>
      <c r="E207" s="273">
        <v>636</v>
      </c>
      <c r="F207" s="273">
        <v>0</v>
      </c>
      <c r="G207" s="273">
        <v>106</v>
      </c>
      <c r="H207" s="273">
        <v>6</v>
      </c>
      <c r="I207" s="273">
        <v>430</v>
      </c>
      <c r="J207" s="273">
        <v>0</v>
      </c>
      <c r="K207" s="273">
        <v>42</v>
      </c>
      <c r="L207" s="256">
        <v>1230</v>
      </c>
    </row>
    <row r="208" spans="1:12">
      <c r="A208" s="519" t="s">
        <v>801</v>
      </c>
      <c r="B208" s="514" t="s">
        <v>802</v>
      </c>
      <c r="C208" s="273">
        <v>1</v>
      </c>
      <c r="D208" s="273">
        <v>1</v>
      </c>
      <c r="E208" s="273">
        <v>393</v>
      </c>
      <c r="F208" s="273">
        <v>50</v>
      </c>
      <c r="G208" s="273">
        <v>6</v>
      </c>
      <c r="H208" s="273">
        <v>0</v>
      </c>
      <c r="I208" s="273">
        <v>84</v>
      </c>
      <c r="J208" s="273">
        <v>0</v>
      </c>
      <c r="K208" s="273">
        <v>6</v>
      </c>
      <c r="L208" s="256">
        <v>541</v>
      </c>
    </row>
    <row r="209" spans="1:12">
      <c r="A209" s="519" t="s">
        <v>803</v>
      </c>
      <c r="B209" s="514" t="s">
        <v>804</v>
      </c>
      <c r="C209" s="273">
        <v>13</v>
      </c>
      <c r="D209" s="273">
        <v>28</v>
      </c>
      <c r="E209" s="273">
        <v>482</v>
      </c>
      <c r="F209" s="273">
        <v>2</v>
      </c>
      <c r="G209" s="273">
        <v>5</v>
      </c>
      <c r="H209" s="273">
        <v>0</v>
      </c>
      <c r="I209" s="273">
        <v>231</v>
      </c>
      <c r="J209" s="273">
        <v>2</v>
      </c>
      <c r="K209" s="273">
        <v>48</v>
      </c>
      <c r="L209" s="256">
        <v>811</v>
      </c>
    </row>
    <row r="210" spans="1:12">
      <c r="A210" s="519" t="s">
        <v>805</v>
      </c>
      <c r="B210" s="514" t="s">
        <v>806</v>
      </c>
      <c r="C210" s="273">
        <v>0</v>
      </c>
      <c r="D210" s="273">
        <v>0</v>
      </c>
      <c r="E210" s="273">
        <v>399</v>
      </c>
      <c r="F210" s="273">
        <v>78</v>
      </c>
      <c r="G210" s="273">
        <v>0</v>
      </c>
      <c r="H210" s="273">
        <v>0</v>
      </c>
      <c r="I210" s="273">
        <v>33</v>
      </c>
      <c r="J210" s="273">
        <v>0</v>
      </c>
      <c r="K210" s="273">
        <v>1</v>
      </c>
      <c r="L210" s="256">
        <v>511</v>
      </c>
    </row>
    <row r="211" spans="1:12">
      <c r="A211" s="519" t="s">
        <v>807</v>
      </c>
      <c r="B211" s="514" t="s">
        <v>808</v>
      </c>
      <c r="C211" s="273">
        <v>6</v>
      </c>
      <c r="D211" s="273">
        <v>23</v>
      </c>
      <c r="E211" s="273">
        <v>1454</v>
      </c>
      <c r="F211" s="273">
        <v>56</v>
      </c>
      <c r="G211" s="273">
        <v>9</v>
      </c>
      <c r="H211" s="273">
        <v>1</v>
      </c>
      <c r="I211" s="273">
        <v>457</v>
      </c>
      <c r="J211" s="273">
        <v>59</v>
      </c>
      <c r="K211" s="273">
        <v>59</v>
      </c>
      <c r="L211" s="256">
        <v>2124</v>
      </c>
    </row>
    <row r="212" spans="1:12">
      <c r="A212" s="519" t="s">
        <v>809</v>
      </c>
      <c r="B212" s="514" t="s">
        <v>810</v>
      </c>
      <c r="C212" s="273">
        <v>1</v>
      </c>
      <c r="D212" s="273">
        <v>1</v>
      </c>
      <c r="E212" s="273">
        <v>344</v>
      </c>
      <c r="F212" s="273">
        <v>16</v>
      </c>
      <c r="G212" s="273">
        <v>1</v>
      </c>
      <c r="H212" s="273">
        <v>1</v>
      </c>
      <c r="I212" s="273">
        <v>194</v>
      </c>
      <c r="J212" s="273">
        <v>30</v>
      </c>
      <c r="K212" s="273">
        <v>16</v>
      </c>
      <c r="L212" s="256">
        <v>604</v>
      </c>
    </row>
    <row r="213" spans="1:12">
      <c r="A213" s="519" t="s">
        <v>811</v>
      </c>
      <c r="B213" s="514" t="s">
        <v>812</v>
      </c>
      <c r="C213" s="273">
        <v>4</v>
      </c>
      <c r="D213" s="273">
        <v>13</v>
      </c>
      <c r="E213" s="273">
        <v>352</v>
      </c>
      <c r="F213" s="273">
        <v>21</v>
      </c>
      <c r="G213" s="273">
        <v>3</v>
      </c>
      <c r="H213" s="273">
        <v>0</v>
      </c>
      <c r="I213" s="273">
        <v>188</v>
      </c>
      <c r="J213" s="273">
        <v>4</v>
      </c>
      <c r="K213" s="273">
        <v>24</v>
      </c>
      <c r="L213" s="256">
        <v>609</v>
      </c>
    </row>
    <row r="214" spans="1:12">
      <c r="A214" s="519" t="s">
        <v>813</v>
      </c>
      <c r="B214" s="514" t="s">
        <v>814</v>
      </c>
      <c r="C214" s="273">
        <v>6</v>
      </c>
      <c r="D214" s="273">
        <v>0</v>
      </c>
      <c r="E214" s="273">
        <v>531</v>
      </c>
      <c r="F214" s="273">
        <v>238</v>
      </c>
      <c r="G214" s="273">
        <v>0</v>
      </c>
      <c r="H214" s="273">
        <v>0</v>
      </c>
      <c r="I214" s="273">
        <v>141</v>
      </c>
      <c r="J214" s="273">
        <v>1</v>
      </c>
      <c r="K214" s="273">
        <v>7</v>
      </c>
      <c r="L214" s="256">
        <v>924</v>
      </c>
    </row>
    <row r="215" spans="1:12">
      <c r="A215" s="519" t="s">
        <v>815</v>
      </c>
      <c r="B215" s="514" t="s">
        <v>816</v>
      </c>
      <c r="C215" s="273">
        <v>5</v>
      </c>
      <c r="D215" s="273">
        <v>5</v>
      </c>
      <c r="E215" s="273">
        <v>649</v>
      </c>
      <c r="F215" s="273">
        <v>37</v>
      </c>
      <c r="G215" s="273">
        <v>5</v>
      </c>
      <c r="H215" s="273">
        <v>0</v>
      </c>
      <c r="I215" s="273">
        <v>221</v>
      </c>
      <c r="J215" s="273">
        <v>0</v>
      </c>
      <c r="K215" s="273">
        <v>22</v>
      </c>
      <c r="L215" s="256">
        <v>944</v>
      </c>
    </row>
    <row r="216" spans="1:12">
      <c r="A216" s="519" t="s">
        <v>817</v>
      </c>
      <c r="B216" s="514" t="s">
        <v>818</v>
      </c>
      <c r="C216" s="273">
        <v>4</v>
      </c>
      <c r="D216" s="273">
        <v>7</v>
      </c>
      <c r="E216" s="273">
        <v>799</v>
      </c>
      <c r="F216" s="273">
        <v>0</v>
      </c>
      <c r="G216" s="273">
        <v>26</v>
      </c>
      <c r="H216" s="273">
        <v>6</v>
      </c>
      <c r="I216" s="273">
        <v>83</v>
      </c>
      <c r="J216" s="273">
        <v>1</v>
      </c>
      <c r="K216" s="273">
        <v>34</v>
      </c>
      <c r="L216" s="256">
        <v>960</v>
      </c>
    </row>
    <row r="217" spans="1:12">
      <c r="A217" s="519" t="s">
        <v>819</v>
      </c>
      <c r="B217" s="514" t="s">
        <v>820</v>
      </c>
      <c r="C217" s="273">
        <v>1</v>
      </c>
      <c r="D217" s="273">
        <v>0</v>
      </c>
      <c r="E217" s="273">
        <v>643</v>
      </c>
      <c r="F217" s="273">
        <v>70</v>
      </c>
      <c r="G217" s="273">
        <v>8</v>
      </c>
      <c r="H217" s="273">
        <v>0</v>
      </c>
      <c r="I217" s="273">
        <v>130</v>
      </c>
      <c r="J217" s="273">
        <v>5</v>
      </c>
      <c r="K217" s="273">
        <v>5</v>
      </c>
      <c r="L217" s="256">
        <v>862</v>
      </c>
    </row>
    <row r="218" spans="1:12">
      <c r="A218" s="519" t="s">
        <v>821</v>
      </c>
      <c r="B218" s="514" t="s">
        <v>822</v>
      </c>
      <c r="C218" s="273">
        <v>2</v>
      </c>
      <c r="D218" s="273">
        <v>4</v>
      </c>
      <c r="E218" s="273">
        <v>676</v>
      </c>
      <c r="F218" s="273">
        <v>2</v>
      </c>
      <c r="G218" s="273">
        <v>31</v>
      </c>
      <c r="H218" s="273">
        <v>8</v>
      </c>
      <c r="I218" s="273">
        <v>282</v>
      </c>
      <c r="J218" s="273">
        <v>1</v>
      </c>
      <c r="K218" s="273">
        <v>48</v>
      </c>
      <c r="L218" s="256">
        <v>1054</v>
      </c>
    </row>
    <row r="219" spans="1:12">
      <c r="A219" s="519" t="s">
        <v>823</v>
      </c>
      <c r="B219" s="514" t="s">
        <v>824</v>
      </c>
      <c r="C219" s="273">
        <v>1</v>
      </c>
      <c r="D219" s="273">
        <v>2</v>
      </c>
      <c r="E219" s="273">
        <v>362</v>
      </c>
      <c r="F219" s="273">
        <v>6</v>
      </c>
      <c r="G219" s="273">
        <v>6</v>
      </c>
      <c r="H219" s="273">
        <v>1</v>
      </c>
      <c r="I219" s="273">
        <v>58</v>
      </c>
      <c r="J219" s="273">
        <v>3</v>
      </c>
      <c r="K219" s="273">
        <v>12</v>
      </c>
      <c r="L219" s="256">
        <v>451</v>
      </c>
    </row>
    <row r="220" spans="1:12">
      <c r="A220" s="519" t="s">
        <v>825</v>
      </c>
      <c r="B220" s="514" t="s">
        <v>826</v>
      </c>
      <c r="C220" s="273">
        <v>17</v>
      </c>
      <c r="D220" s="273">
        <v>6</v>
      </c>
      <c r="E220" s="273">
        <v>1987</v>
      </c>
      <c r="F220" s="273">
        <v>116</v>
      </c>
      <c r="G220" s="273">
        <v>14</v>
      </c>
      <c r="H220" s="273">
        <v>0</v>
      </c>
      <c r="I220" s="273">
        <v>474</v>
      </c>
      <c r="J220" s="273">
        <v>6</v>
      </c>
      <c r="K220" s="273">
        <v>38</v>
      </c>
      <c r="L220" s="256">
        <v>2658</v>
      </c>
    </row>
    <row r="221" spans="1:12">
      <c r="A221" s="519" t="s">
        <v>827</v>
      </c>
      <c r="B221" s="514" t="s">
        <v>828</v>
      </c>
      <c r="C221" s="273">
        <v>4</v>
      </c>
      <c r="D221" s="273">
        <v>13</v>
      </c>
      <c r="E221" s="273">
        <v>1556</v>
      </c>
      <c r="F221" s="273">
        <v>3</v>
      </c>
      <c r="G221" s="273">
        <v>53</v>
      </c>
      <c r="H221" s="273">
        <v>9</v>
      </c>
      <c r="I221" s="273">
        <v>111</v>
      </c>
      <c r="J221" s="273">
        <v>2</v>
      </c>
      <c r="K221" s="273">
        <v>59</v>
      </c>
      <c r="L221" s="256">
        <v>1810</v>
      </c>
    </row>
    <row r="222" spans="1:12">
      <c r="A222" s="519" t="s">
        <v>829</v>
      </c>
      <c r="B222" s="514" t="s">
        <v>830</v>
      </c>
      <c r="C222" s="273">
        <v>1</v>
      </c>
      <c r="D222" s="273">
        <v>0</v>
      </c>
      <c r="E222" s="273">
        <v>853</v>
      </c>
      <c r="F222" s="273">
        <v>80</v>
      </c>
      <c r="G222" s="273">
        <v>5</v>
      </c>
      <c r="H222" s="273">
        <v>0</v>
      </c>
      <c r="I222" s="273">
        <v>152</v>
      </c>
      <c r="J222" s="273">
        <v>21</v>
      </c>
      <c r="K222" s="273">
        <v>9</v>
      </c>
      <c r="L222" s="256">
        <v>1121</v>
      </c>
    </row>
    <row r="223" spans="1:12">
      <c r="A223" s="519" t="s">
        <v>831</v>
      </c>
      <c r="B223" s="514" t="s">
        <v>832</v>
      </c>
      <c r="C223" s="273">
        <v>0</v>
      </c>
      <c r="D223" s="273">
        <v>0</v>
      </c>
      <c r="E223" s="273">
        <v>564</v>
      </c>
      <c r="F223" s="273">
        <v>3</v>
      </c>
      <c r="G223" s="273">
        <v>2</v>
      </c>
      <c r="H223" s="273">
        <v>1</v>
      </c>
      <c r="I223" s="273">
        <v>84</v>
      </c>
      <c r="J223" s="273">
        <v>0</v>
      </c>
      <c r="K223" s="273">
        <v>18</v>
      </c>
      <c r="L223" s="256">
        <v>672</v>
      </c>
    </row>
    <row r="224" spans="1:12">
      <c r="A224" s="519" t="s">
        <v>833</v>
      </c>
      <c r="B224" s="514" t="s">
        <v>834</v>
      </c>
      <c r="C224" s="273">
        <v>1</v>
      </c>
      <c r="D224" s="273">
        <v>0</v>
      </c>
      <c r="E224" s="273">
        <v>110</v>
      </c>
      <c r="F224" s="273">
        <v>0</v>
      </c>
      <c r="G224" s="273">
        <v>1</v>
      </c>
      <c r="H224" s="273">
        <v>0</v>
      </c>
      <c r="I224" s="273">
        <v>5</v>
      </c>
      <c r="J224" s="273">
        <v>0</v>
      </c>
      <c r="K224" s="273">
        <v>3</v>
      </c>
      <c r="L224" s="256">
        <v>120</v>
      </c>
    </row>
    <row r="225" spans="1:12">
      <c r="A225" s="519" t="s">
        <v>835</v>
      </c>
      <c r="B225" s="514" t="s">
        <v>836</v>
      </c>
      <c r="C225" s="273">
        <v>1</v>
      </c>
      <c r="D225" s="273">
        <v>14</v>
      </c>
      <c r="E225" s="273">
        <v>853</v>
      </c>
      <c r="F225" s="273">
        <v>0</v>
      </c>
      <c r="G225" s="273">
        <v>24</v>
      </c>
      <c r="H225" s="273">
        <v>13</v>
      </c>
      <c r="I225" s="273">
        <v>78</v>
      </c>
      <c r="J225" s="273">
        <v>2</v>
      </c>
      <c r="K225" s="273">
        <v>48</v>
      </c>
      <c r="L225" s="256">
        <v>1033</v>
      </c>
    </row>
    <row r="226" spans="1:12">
      <c r="A226" s="519" t="s">
        <v>837</v>
      </c>
      <c r="B226" s="514" t="s">
        <v>838</v>
      </c>
      <c r="C226" s="273">
        <v>3</v>
      </c>
      <c r="D226" s="273">
        <v>2</v>
      </c>
      <c r="E226" s="273">
        <v>629</v>
      </c>
      <c r="F226" s="273">
        <v>65</v>
      </c>
      <c r="G226" s="273">
        <v>2</v>
      </c>
      <c r="H226" s="273">
        <v>0</v>
      </c>
      <c r="I226" s="273">
        <v>106</v>
      </c>
      <c r="J226" s="273">
        <v>2</v>
      </c>
      <c r="K226" s="273">
        <v>37</v>
      </c>
      <c r="L226" s="256">
        <v>846</v>
      </c>
    </row>
    <row r="227" spans="1:12">
      <c r="A227" s="519" t="s">
        <v>839</v>
      </c>
      <c r="B227" s="514" t="s">
        <v>840</v>
      </c>
      <c r="C227" s="273">
        <v>12</v>
      </c>
      <c r="D227" s="273">
        <v>4</v>
      </c>
      <c r="E227" s="273">
        <v>1859</v>
      </c>
      <c r="F227" s="273">
        <v>15</v>
      </c>
      <c r="G227" s="273">
        <v>23</v>
      </c>
      <c r="H227" s="273">
        <v>0</v>
      </c>
      <c r="I227" s="273">
        <v>600</v>
      </c>
      <c r="J227" s="273">
        <v>7</v>
      </c>
      <c r="K227" s="273">
        <v>61</v>
      </c>
      <c r="L227" s="256">
        <v>2581</v>
      </c>
    </row>
    <row r="228" spans="1:12">
      <c r="A228" s="519" t="s">
        <v>841</v>
      </c>
      <c r="B228" s="514" t="s">
        <v>842</v>
      </c>
      <c r="C228" s="273">
        <v>4</v>
      </c>
      <c r="D228" s="273">
        <v>10</v>
      </c>
      <c r="E228" s="273">
        <v>1096</v>
      </c>
      <c r="F228" s="273">
        <v>98</v>
      </c>
      <c r="G228" s="273">
        <v>0</v>
      </c>
      <c r="H228" s="273">
        <v>0</v>
      </c>
      <c r="I228" s="273">
        <v>212</v>
      </c>
      <c r="J228" s="273">
        <v>3</v>
      </c>
      <c r="K228" s="273">
        <v>33</v>
      </c>
      <c r="L228" s="256">
        <v>1456</v>
      </c>
    </row>
    <row r="229" spans="1:12">
      <c r="A229" s="519" t="s">
        <v>843</v>
      </c>
      <c r="B229" s="514" t="s">
        <v>844</v>
      </c>
      <c r="C229" s="273">
        <v>0</v>
      </c>
      <c r="D229" s="273">
        <v>1</v>
      </c>
      <c r="E229" s="273">
        <v>37</v>
      </c>
      <c r="F229" s="273">
        <v>0</v>
      </c>
      <c r="G229" s="273">
        <v>6</v>
      </c>
      <c r="H229" s="273">
        <v>11</v>
      </c>
      <c r="I229" s="273">
        <v>95</v>
      </c>
      <c r="J229" s="273">
        <v>0</v>
      </c>
      <c r="K229" s="273">
        <v>54</v>
      </c>
      <c r="L229" s="256">
        <v>204</v>
      </c>
    </row>
    <row r="230" spans="1:12">
      <c r="A230" s="519" t="s">
        <v>845</v>
      </c>
      <c r="B230" s="514" t="s">
        <v>846</v>
      </c>
      <c r="C230" s="273">
        <v>0</v>
      </c>
      <c r="D230" s="273">
        <v>0</v>
      </c>
      <c r="E230" s="273">
        <v>81</v>
      </c>
      <c r="F230" s="273">
        <v>28</v>
      </c>
      <c r="G230" s="273">
        <v>0</v>
      </c>
      <c r="H230" s="273">
        <v>0</v>
      </c>
      <c r="I230" s="273">
        <v>47</v>
      </c>
      <c r="J230" s="273">
        <v>1</v>
      </c>
      <c r="K230" s="273">
        <v>1</v>
      </c>
      <c r="L230" s="256">
        <v>158</v>
      </c>
    </row>
    <row r="231" spans="1:12">
      <c r="A231" s="519" t="s">
        <v>847</v>
      </c>
      <c r="B231" s="514" t="s">
        <v>848</v>
      </c>
      <c r="C231" s="273">
        <v>0</v>
      </c>
      <c r="D231" s="273">
        <v>0</v>
      </c>
      <c r="E231" s="273">
        <v>445</v>
      </c>
      <c r="F231" s="273">
        <v>85</v>
      </c>
      <c r="G231" s="273">
        <v>1</v>
      </c>
      <c r="H231" s="273">
        <v>0</v>
      </c>
      <c r="I231" s="273">
        <v>197</v>
      </c>
      <c r="J231" s="273">
        <v>0</v>
      </c>
      <c r="K231" s="273">
        <v>2</v>
      </c>
      <c r="L231" s="256">
        <v>730</v>
      </c>
    </row>
    <row r="232" spans="1:12">
      <c r="A232" s="519" t="s">
        <v>849</v>
      </c>
      <c r="B232" s="514" t="s">
        <v>850</v>
      </c>
      <c r="C232" s="273">
        <v>0</v>
      </c>
      <c r="D232" s="273">
        <v>0</v>
      </c>
      <c r="E232" s="273">
        <v>131</v>
      </c>
      <c r="F232" s="273">
        <v>39</v>
      </c>
      <c r="G232" s="273">
        <v>0</v>
      </c>
      <c r="H232" s="273">
        <v>0</v>
      </c>
      <c r="I232" s="273">
        <v>60</v>
      </c>
      <c r="J232" s="273">
        <v>0</v>
      </c>
      <c r="K232" s="273">
        <v>1</v>
      </c>
      <c r="L232" s="256">
        <v>231</v>
      </c>
    </row>
    <row r="233" spans="1:12">
      <c r="A233" s="519" t="s">
        <v>851</v>
      </c>
      <c r="B233" s="514" t="s">
        <v>852</v>
      </c>
      <c r="C233" s="273">
        <v>0</v>
      </c>
      <c r="D233" s="273">
        <v>0</v>
      </c>
      <c r="E233" s="273">
        <v>181</v>
      </c>
      <c r="F233" s="273">
        <v>42</v>
      </c>
      <c r="G233" s="273">
        <v>0</v>
      </c>
      <c r="H233" s="273">
        <v>0</v>
      </c>
      <c r="I233" s="273">
        <v>91</v>
      </c>
      <c r="J233" s="273">
        <v>0</v>
      </c>
      <c r="K233" s="273">
        <v>4</v>
      </c>
      <c r="L233" s="256">
        <v>318</v>
      </c>
    </row>
    <row r="234" spans="1:12">
      <c r="A234" s="519" t="s">
        <v>853</v>
      </c>
      <c r="B234" s="514" t="s">
        <v>854</v>
      </c>
      <c r="C234" s="273">
        <v>2</v>
      </c>
      <c r="D234" s="273">
        <v>0</v>
      </c>
      <c r="E234" s="273">
        <v>209</v>
      </c>
      <c r="F234" s="273">
        <v>31</v>
      </c>
      <c r="G234" s="273">
        <v>0</v>
      </c>
      <c r="H234" s="273">
        <v>0</v>
      </c>
      <c r="I234" s="273">
        <v>25</v>
      </c>
      <c r="J234" s="273">
        <v>1</v>
      </c>
      <c r="K234" s="273">
        <v>5</v>
      </c>
      <c r="L234" s="256">
        <v>273</v>
      </c>
    </row>
    <row r="235" spans="1:12">
      <c r="A235" s="519" t="s">
        <v>855</v>
      </c>
      <c r="B235" s="514" t="s">
        <v>856</v>
      </c>
      <c r="C235" s="273">
        <v>0</v>
      </c>
      <c r="D235" s="273">
        <v>0</v>
      </c>
      <c r="E235" s="273">
        <v>147</v>
      </c>
      <c r="F235" s="273">
        <v>59</v>
      </c>
      <c r="G235" s="273">
        <v>38</v>
      </c>
      <c r="H235" s="273">
        <v>0</v>
      </c>
      <c r="I235" s="273">
        <v>96</v>
      </c>
      <c r="J235" s="273">
        <v>0</v>
      </c>
      <c r="K235" s="273">
        <v>1</v>
      </c>
      <c r="L235" s="256">
        <v>341</v>
      </c>
    </row>
    <row r="236" spans="1:12">
      <c r="A236" s="519" t="s">
        <v>857</v>
      </c>
      <c r="B236" s="514" t="s">
        <v>858</v>
      </c>
      <c r="C236" s="273">
        <v>4</v>
      </c>
      <c r="D236" s="273">
        <v>3</v>
      </c>
      <c r="E236" s="273">
        <v>1000</v>
      </c>
      <c r="F236" s="273">
        <v>24</v>
      </c>
      <c r="G236" s="273">
        <v>5</v>
      </c>
      <c r="H236" s="273">
        <v>2</v>
      </c>
      <c r="I236" s="273">
        <v>313</v>
      </c>
      <c r="J236" s="273">
        <v>1</v>
      </c>
      <c r="K236" s="273">
        <v>30</v>
      </c>
      <c r="L236" s="256">
        <v>1382</v>
      </c>
    </row>
    <row r="237" spans="1:12">
      <c r="A237" s="519" t="s">
        <v>859</v>
      </c>
      <c r="B237" s="514" t="s">
        <v>860</v>
      </c>
      <c r="C237" s="273">
        <v>12</v>
      </c>
      <c r="D237" s="273">
        <v>3</v>
      </c>
      <c r="E237" s="273">
        <v>784</v>
      </c>
      <c r="F237" s="273">
        <v>10</v>
      </c>
      <c r="G237" s="273">
        <v>18</v>
      </c>
      <c r="H237" s="273">
        <v>2</v>
      </c>
      <c r="I237" s="273">
        <v>516</v>
      </c>
      <c r="J237" s="273">
        <v>0</v>
      </c>
      <c r="K237" s="273">
        <v>37</v>
      </c>
      <c r="L237" s="256">
        <v>1382</v>
      </c>
    </row>
    <row r="238" spans="1:12">
      <c r="A238" s="519" t="s">
        <v>861</v>
      </c>
      <c r="B238" s="514" t="s">
        <v>862</v>
      </c>
      <c r="C238" s="273">
        <v>0</v>
      </c>
      <c r="D238" s="273">
        <v>1</v>
      </c>
      <c r="E238" s="273">
        <v>296</v>
      </c>
      <c r="F238" s="273">
        <v>22</v>
      </c>
      <c r="G238" s="273">
        <v>0</v>
      </c>
      <c r="H238" s="273">
        <v>0</v>
      </c>
      <c r="I238" s="273">
        <v>156</v>
      </c>
      <c r="J238" s="273">
        <v>0</v>
      </c>
      <c r="K238" s="273">
        <v>8</v>
      </c>
      <c r="L238" s="256">
        <v>483</v>
      </c>
    </row>
    <row r="239" spans="1:12">
      <c r="A239" s="519" t="s">
        <v>863</v>
      </c>
      <c r="B239" s="514" t="s">
        <v>864</v>
      </c>
      <c r="C239" s="273">
        <v>5</v>
      </c>
      <c r="D239" s="273">
        <v>0</v>
      </c>
      <c r="E239" s="273">
        <v>432</v>
      </c>
      <c r="F239" s="273">
        <v>14</v>
      </c>
      <c r="G239" s="273">
        <v>12</v>
      </c>
      <c r="H239" s="273">
        <v>135</v>
      </c>
      <c r="I239" s="273">
        <v>296</v>
      </c>
      <c r="J239" s="273">
        <v>1</v>
      </c>
      <c r="K239" s="273">
        <v>40</v>
      </c>
      <c r="L239" s="256">
        <v>935</v>
      </c>
    </row>
    <row r="240" spans="1:12">
      <c r="A240" s="519" t="s">
        <v>865</v>
      </c>
      <c r="B240" s="514" t="s">
        <v>866</v>
      </c>
      <c r="C240" s="273">
        <v>4</v>
      </c>
      <c r="D240" s="273">
        <v>7</v>
      </c>
      <c r="E240" s="273">
        <v>899</v>
      </c>
      <c r="F240" s="273">
        <v>67</v>
      </c>
      <c r="G240" s="273">
        <v>98</v>
      </c>
      <c r="H240" s="273">
        <v>2</v>
      </c>
      <c r="I240" s="273">
        <v>375</v>
      </c>
      <c r="J240" s="273">
        <v>11</v>
      </c>
      <c r="K240" s="273">
        <v>46</v>
      </c>
      <c r="L240" s="256">
        <v>1509</v>
      </c>
    </row>
    <row r="241" spans="1:12">
      <c r="A241" s="519" t="s">
        <v>867</v>
      </c>
      <c r="B241" s="514" t="s">
        <v>868</v>
      </c>
      <c r="C241" s="273">
        <v>0</v>
      </c>
      <c r="D241" s="273">
        <v>0</v>
      </c>
      <c r="E241" s="273">
        <v>440</v>
      </c>
      <c r="F241" s="273">
        <v>25</v>
      </c>
      <c r="G241" s="273">
        <v>0</v>
      </c>
      <c r="H241" s="273">
        <v>0</v>
      </c>
      <c r="I241" s="273">
        <v>26</v>
      </c>
      <c r="J241" s="273">
        <v>0</v>
      </c>
      <c r="K241" s="273">
        <v>4</v>
      </c>
      <c r="L241" s="256">
        <v>495</v>
      </c>
    </row>
    <row r="242" spans="1:12">
      <c r="A242" s="519" t="s">
        <v>869</v>
      </c>
      <c r="B242" s="514" t="s">
        <v>870</v>
      </c>
      <c r="C242" s="273">
        <v>0</v>
      </c>
      <c r="D242" s="273">
        <v>1</v>
      </c>
      <c r="E242" s="273">
        <v>12</v>
      </c>
      <c r="F242" s="273">
        <v>0</v>
      </c>
      <c r="G242" s="273">
        <v>0</v>
      </c>
      <c r="H242" s="273">
        <v>2</v>
      </c>
      <c r="I242" s="273">
        <v>7</v>
      </c>
      <c r="J242" s="273">
        <v>0</v>
      </c>
      <c r="K242" s="273">
        <v>2</v>
      </c>
      <c r="L242" s="256">
        <v>24</v>
      </c>
    </row>
    <row r="243" spans="1:12">
      <c r="A243" s="519" t="s">
        <v>871</v>
      </c>
      <c r="B243" s="514" t="s">
        <v>872</v>
      </c>
      <c r="C243" s="273">
        <v>1</v>
      </c>
      <c r="D243" s="273">
        <v>0</v>
      </c>
      <c r="E243" s="273">
        <v>929</v>
      </c>
      <c r="F243" s="273">
        <v>59</v>
      </c>
      <c r="G243" s="273">
        <v>0</v>
      </c>
      <c r="H243" s="273">
        <v>0</v>
      </c>
      <c r="I243" s="273">
        <v>31</v>
      </c>
      <c r="J243" s="273">
        <v>1</v>
      </c>
      <c r="K243" s="273">
        <v>7</v>
      </c>
      <c r="L243" s="256">
        <v>1028</v>
      </c>
    </row>
    <row r="244" spans="1:12">
      <c r="A244" s="519" t="s">
        <v>873</v>
      </c>
      <c r="B244" s="514" t="s">
        <v>874</v>
      </c>
      <c r="C244" s="273">
        <v>6</v>
      </c>
      <c r="D244" s="273">
        <v>10</v>
      </c>
      <c r="E244" s="273">
        <v>545</v>
      </c>
      <c r="F244" s="273">
        <v>8</v>
      </c>
      <c r="G244" s="273">
        <v>32</v>
      </c>
      <c r="H244" s="273">
        <v>5</v>
      </c>
      <c r="I244" s="273">
        <v>202</v>
      </c>
      <c r="J244" s="273">
        <v>5</v>
      </c>
      <c r="K244" s="273">
        <v>49</v>
      </c>
      <c r="L244" s="256">
        <v>862</v>
      </c>
    </row>
    <row r="245" spans="1:12">
      <c r="A245" s="519" t="s">
        <v>875</v>
      </c>
      <c r="B245" s="514" t="s">
        <v>876</v>
      </c>
      <c r="C245" s="273">
        <v>0</v>
      </c>
      <c r="D245" s="273">
        <v>0</v>
      </c>
      <c r="E245" s="273">
        <v>124</v>
      </c>
      <c r="F245" s="273">
        <v>14</v>
      </c>
      <c r="G245" s="273">
        <v>0</v>
      </c>
      <c r="H245" s="273">
        <v>0</v>
      </c>
      <c r="I245" s="273">
        <v>17</v>
      </c>
      <c r="J245" s="273">
        <v>0</v>
      </c>
      <c r="K245" s="273">
        <v>8</v>
      </c>
      <c r="L245" s="256">
        <v>163</v>
      </c>
    </row>
    <row r="246" spans="1:12">
      <c r="A246" s="519" t="s">
        <v>877</v>
      </c>
      <c r="B246" s="514" t="s">
        <v>878</v>
      </c>
      <c r="C246" s="273">
        <v>1</v>
      </c>
      <c r="D246" s="273">
        <v>0</v>
      </c>
      <c r="E246" s="273">
        <v>87</v>
      </c>
      <c r="F246" s="273">
        <v>3</v>
      </c>
      <c r="G246" s="273">
        <v>2</v>
      </c>
      <c r="H246" s="273">
        <v>0</v>
      </c>
      <c r="I246" s="273">
        <v>27</v>
      </c>
      <c r="J246" s="273">
        <v>0</v>
      </c>
      <c r="K246" s="273">
        <v>0</v>
      </c>
      <c r="L246" s="256">
        <v>120</v>
      </c>
    </row>
    <row r="247" spans="1:12">
      <c r="A247" s="519" t="s">
        <v>879</v>
      </c>
      <c r="B247" s="514" t="s">
        <v>880</v>
      </c>
      <c r="C247" s="273">
        <v>0</v>
      </c>
      <c r="D247" s="273">
        <v>0</v>
      </c>
      <c r="E247" s="273">
        <v>232</v>
      </c>
      <c r="F247" s="273">
        <v>71</v>
      </c>
      <c r="G247" s="273">
        <v>32</v>
      </c>
      <c r="H247" s="273">
        <v>0</v>
      </c>
      <c r="I247" s="273">
        <v>97</v>
      </c>
      <c r="J247" s="273">
        <v>0</v>
      </c>
      <c r="K247" s="273">
        <v>11</v>
      </c>
      <c r="L247" s="256">
        <v>443</v>
      </c>
    </row>
    <row r="248" spans="1:12">
      <c r="A248" s="519" t="s">
        <v>881</v>
      </c>
      <c r="B248" s="514" t="s">
        <v>882</v>
      </c>
      <c r="C248" s="273">
        <v>0</v>
      </c>
      <c r="D248" s="273">
        <v>0</v>
      </c>
      <c r="E248" s="273">
        <v>201</v>
      </c>
      <c r="F248" s="273">
        <v>11</v>
      </c>
      <c r="G248" s="273">
        <v>0</v>
      </c>
      <c r="H248" s="273">
        <v>1</v>
      </c>
      <c r="I248" s="273">
        <v>29</v>
      </c>
      <c r="J248" s="273">
        <v>0</v>
      </c>
      <c r="K248" s="273">
        <v>1</v>
      </c>
      <c r="L248" s="256">
        <v>243</v>
      </c>
    </row>
    <row r="249" spans="1:12">
      <c r="A249" s="519" t="s">
        <v>883</v>
      </c>
      <c r="B249" s="514" t="s">
        <v>884</v>
      </c>
      <c r="C249" s="273">
        <v>5</v>
      </c>
      <c r="D249" s="273">
        <v>4</v>
      </c>
      <c r="E249" s="273">
        <v>921</v>
      </c>
      <c r="F249" s="273">
        <v>15</v>
      </c>
      <c r="G249" s="273">
        <v>2</v>
      </c>
      <c r="H249" s="273">
        <v>0</v>
      </c>
      <c r="I249" s="273">
        <v>361</v>
      </c>
      <c r="J249" s="273">
        <v>3</v>
      </c>
      <c r="K249" s="273">
        <v>38</v>
      </c>
      <c r="L249" s="256">
        <v>1349</v>
      </c>
    </row>
    <row r="250" spans="1:12">
      <c r="A250" s="519" t="s">
        <v>885</v>
      </c>
      <c r="B250" s="514" t="s">
        <v>886</v>
      </c>
      <c r="C250" s="273">
        <v>0</v>
      </c>
      <c r="D250" s="273">
        <v>0</v>
      </c>
      <c r="E250" s="273">
        <v>240</v>
      </c>
      <c r="F250" s="273">
        <v>12</v>
      </c>
      <c r="G250" s="273">
        <v>13</v>
      </c>
      <c r="H250" s="273">
        <v>2</v>
      </c>
      <c r="I250" s="273">
        <v>41</v>
      </c>
      <c r="J250" s="273">
        <v>0</v>
      </c>
      <c r="K250" s="273">
        <v>14</v>
      </c>
      <c r="L250" s="256">
        <v>322</v>
      </c>
    </row>
    <row r="251" spans="1:12">
      <c r="A251" s="519" t="s">
        <v>887</v>
      </c>
      <c r="B251" s="514" t="s">
        <v>888</v>
      </c>
      <c r="C251" s="273">
        <v>4</v>
      </c>
      <c r="D251" s="273">
        <v>0</v>
      </c>
      <c r="E251" s="273">
        <v>869</v>
      </c>
      <c r="F251" s="273">
        <v>282</v>
      </c>
      <c r="G251" s="273">
        <v>0</v>
      </c>
      <c r="H251" s="273">
        <v>0</v>
      </c>
      <c r="I251" s="273">
        <v>34</v>
      </c>
      <c r="J251" s="273">
        <v>0</v>
      </c>
      <c r="K251" s="273">
        <v>13</v>
      </c>
      <c r="L251" s="256">
        <v>1202</v>
      </c>
    </row>
    <row r="252" spans="1:12">
      <c r="A252" s="519" t="s">
        <v>889</v>
      </c>
      <c r="B252" s="514" t="s">
        <v>890</v>
      </c>
      <c r="C252" s="273">
        <v>0</v>
      </c>
      <c r="D252" s="273">
        <v>2</v>
      </c>
      <c r="E252" s="273">
        <v>180</v>
      </c>
      <c r="F252" s="273">
        <v>2</v>
      </c>
      <c r="G252" s="273">
        <v>1</v>
      </c>
      <c r="H252" s="273">
        <v>0</v>
      </c>
      <c r="I252" s="273">
        <v>71</v>
      </c>
      <c r="J252" s="273">
        <v>1</v>
      </c>
      <c r="K252" s="273">
        <v>101</v>
      </c>
      <c r="L252" s="256">
        <v>358</v>
      </c>
    </row>
    <row r="253" spans="1:12">
      <c r="A253" s="519" t="s">
        <v>891</v>
      </c>
      <c r="B253" s="514" t="s">
        <v>892</v>
      </c>
      <c r="C253" s="273">
        <v>2</v>
      </c>
      <c r="D253" s="273">
        <v>6</v>
      </c>
      <c r="E253" s="273">
        <v>620</v>
      </c>
      <c r="F253" s="273">
        <v>19</v>
      </c>
      <c r="G253" s="273">
        <v>8</v>
      </c>
      <c r="H253" s="273">
        <v>2</v>
      </c>
      <c r="I253" s="273">
        <v>439</v>
      </c>
      <c r="J253" s="273">
        <v>4</v>
      </c>
      <c r="K253" s="273">
        <v>14</v>
      </c>
      <c r="L253" s="256">
        <v>1114</v>
      </c>
    </row>
    <row r="254" spans="1:12">
      <c r="A254" s="519" t="s">
        <v>893</v>
      </c>
      <c r="B254" s="514" t="s">
        <v>894</v>
      </c>
      <c r="C254" s="273">
        <v>0</v>
      </c>
      <c r="D254" s="273">
        <v>0</v>
      </c>
      <c r="E254" s="273">
        <v>948</v>
      </c>
      <c r="F254" s="273">
        <v>71</v>
      </c>
      <c r="G254" s="273">
        <v>8</v>
      </c>
      <c r="H254" s="273">
        <v>0</v>
      </c>
      <c r="I254" s="273">
        <v>327</v>
      </c>
      <c r="J254" s="273">
        <v>11</v>
      </c>
      <c r="K254" s="273">
        <v>58</v>
      </c>
      <c r="L254" s="256">
        <v>1423</v>
      </c>
    </row>
    <row r="255" spans="1:12">
      <c r="A255" s="519" t="s">
        <v>895</v>
      </c>
      <c r="B255" s="514" t="s">
        <v>896</v>
      </c>
      <c r="C255" s="273">
        <v>0</v>
      </c>
      <c r="D255" s="273">
        <v>7</v>
      </c>
      <c r="E255" s="273">
        <v>957</v>
      </c>
      <c r="F255" s="273">
        <v>4</v>
      </c>
      <c r="G255" s="273">
        <v>1</v>
      </c>
      <c r="H255" s="273">
        <v>3</v>
      </c>
      <c r="I255" s="273">
        <v>234</v>
      </c>
      <c r="J255" s="273">
        <v>2</v>
      </c>
      <c r="K255" s="273">
        <v>16</v>
      </c>
      <c r="L255" s="256">
        <v>1224</v>
      </c>
    </row>
    <row r="256" spans="1:12">
      <c r="A256" s="519" t="s">
        <v>897</v>
      </c>
      <c r="B256" s="514" t="s">
        <v>898</v>
      </c>
      <c r="C256" s="273">
        <v>2</v>
      </c>
      <c r="D256" s="273">
        <v>14</v>
      </c>
      <c r="E256" s="273">
        <v>1436</v>
      </c>
      <c r="F256" s="273">
        <v>7</v>
      </c>
      <c r="G256" s="273">
        <v>2</v>
      </c>
      <c r="H256" s="273">
        <v>2</v>
      </c>
      <c r="I256" s="273">
        <v>351</v>
      </c>
      <c r="J256" s="273">
        <v>2</v>
      </c>
      <c r="K256" s="273">
        <v>78</v>
      </c>
      <c r="L256" s="256">
        <v>1894</v>
      </c>
    </row>
    <row r="257" spans="1:12">
      <c r="A257" s="519" t="s">
        <v>899</v>
      </c>
      <c r="B257" s="514" t="s">
        <v>900</v>
      </c>
      <c r="C257" s="273">
        <v>2</v>
      </c>
      <c r="D257" s="273">
        <v>0</v>
      </c>
      <c r="E257" s="273">
        <v>411</v>
      </c>
      <c r="F257" s="273">
        <v>36</v>
      </c>
      <c r="G257" s="273">
        <v>15</v>
      </c>
      <c r="H257" s="273">
        <v>0</v>
      </c>
      <c r="I257" s="273">
        <v>141</v>
      </c>
      <c r="J257" s="273">
        <v>1</v>
      </c>
      <c r="K257" s="273">
        <v>2</v>
      </c>
      <c r="L257" s="256">
        <v>608</v>
      </c>
    </row>
    <row r="258" spans="1:12">
      <c r="A258" s="519" t="s">
        <v>901</v>
      </c>
      <c r="B258" s="514" t="s">
        <v>902</v>
      </c>
      <c r="C258" s="273">
        <v>1</v>
      </c>
      <c r="D258" s="273">
        <v>0</v>
      </c>
      <c r="E258" s="273">
        <v>139</v>
      </c>
      <c r="F258" s="273">
        <v>11</v>
      </c>
      <c r="G258" s="273">
        <v>1</v>
      </c>
      <c r="H258" s="273">
        <v>0</v>
      </c>
      <c r="I258" s="273">
        <v>54</v>
      </c>
      <c r="J258" s="273">
        <v>0</v>
      </c>
      <c r="K258" s="273">
        <v>4</v>
      </c>
      <c r="L258" s="256">
        <v>210</v>
      </c>
    </row>
    <row r="259" spans="1:12">
      <c r="A259" s="519" t="s">
        <v>903</v>
      </c>
      <c r="B259" s="514" t="s">
        <v>904</v>
      </c>
      <c r="C259" s="273">
        <v>0</v>
      </c>
      <c r="D259" s="273">
        <v>1</v>
      </c>
      <c r="E259" s="273">
        <v>173</v>
      </c>
      <c r="F259" s="273">
        <v>1</v>
      </c>
      <c r="G259" s="273">
        <v>0</v>
      </c>
      <c r="H259" s="273">
        <v>0</v>
      </c>
      <c r="I259" s="273">
        <v>31</v>
      </c>
      <c r="J259" s="273">
        <v>0</v>
      </c>
      <c r="K259" s="273">
        <v>9</v>
      </c>
      <c r="L259" s="256">
        <v>215</v>
      </c>
    </row>
    <row r="260" spans="1:12">
      <c r="A260" s="519" t="s">
        <v>905</v>
      </c>
      <c r="B260" s="514" t="s">
        <v>906</v>
      </c>
      <c r="C260" s="273">
        <v>3</v>
      </c>
      <c r="D260" s="273">
        <v>3</v>
      </c>
      <c r="E260" s="273">
        <v>376</v>
      </c>
      <c r="F260" s="273">
        <v>2</v>
      </c>
      <c r="G260" s="273">
        <v>28</v>
      </c>
      <c r="H260" s="273">
        <v>5</v>
      </c>
      <c r="I260" s="273">
        <v>85</v>
      </c>
      <c r="J260" s="273">
        <v>1</v>
      </c>
      <c r="K260" s="273">
        <v>25</v>
      </c>
      <c r="L260" s="256">
        <v>528</v>
      </c>
    </row>
    <row r="261" spans="1:12">
      <c r="A261" s="519" t="s">
        <v>907</v>
      </c>
      <c r="B261" s="514" t="s">
        <v>908</v>
      </c>
      <c r="C261" s="273">
        <v>0</v>
      </c>
      <c r="D261" s="273">
        <v>0</v>
      </c>
      <c r="E261" s="273">
        <v>114</v>
      </c>
      <c r="F261" s="273">
        <v>16</v>
      </c>
      <c r="G261" s="273">
        <v>0</v>
      </c>
      <c r="H261" s="273">
        <v>0</v>
      </c>
      <c r="I261" s="273">
        <v>26</v>
      </c>
      <c r="J261" s="273">
        <v>0</v>
      </c>
      <c r="K261" s="273">
        <v>2</v>
      </c>
      <c r="L261" s="256">
        <v>158</v>
      </c>
    </row>
    <row r="262" spans="1:12">
      <c r="A262" s="519" t="s">
        <v>909</v>
      </c>
      <c r="B262" s="514" t="s">
        <v>910</v>
      </c>
      <c r="C262" s="273">
        <v>1</v>
      </c>
      <c r="D262" s="273">
        <v>6</v>
      </c>
      <c r="E262" s="273">
        <v>1029</v>
      </c>
      <c r="F262" s="273">
        <v>12</v>
      </c>
      <c r="G262" s="273">
        <v>5</v>
      </c>
      <c r="H262" s="273">
        <v>1</v>
      </c>
      <c r="I262" s="273">
        <v>230</v>
      </c>
      <c r="J262" s="273">
        <v>2</v>
      </c>
      <c r="K262" s="273">
        <v>55</v>
      </c>
      <c r="L262" s="256">
        <v>1341</v>
      </c>
    </row>
    <row r="263" spans="1:12">
      <c r="A263" s="519" t="s">
        <v>911</v>
      </c>
      <c r="B263" s="514" t="s">
        <v>912</v>
      </c>
      <c r="C263" s="273">
        <v>5</v>
      </c>
      <c r="D263" s="273">
        <v>6</v>
      </c>
      <c r="E263" s="273">
        <v>1315</v>
      </c>
      <c r="F263" s="273">
        <v>25</v>
      </c>
      <c r="G263" s="273">
        <v>13</v>
      </c>
      <c r="H263" s="273">
        <v>1</v>
      </c>
      <c r="I263" s="273">
        <v>262</v>
      </c>
      <c r="J263" s="273">
        <v>1</v>
      </c>
      <c r="K263" s="273">
        <v>53</v>
      </c>
      <c r="L263" s="256">
        <v>1681</v>
      </c>
    </row>
    <row r="264" spans="1:12">
      <c r="A264" s="519" t="s">
        <v>913</v>
      </c>
      <c r="B264" s="514" t="s">
        <v>914</v>
      </c>
      <c r="C264" s="273">
        <v>1</v>
      </c>
      <c r="D264" s="273">
        <v>2</v>
      </c>
      <c r="E264" s="273">
        <v>218</v>
      </c>
      <c r="F264" s="273">
        <v>2</v>
      </c>
      <c r="G264" s="273">
        <v>17</v>
      </c>
      <c r="H264" s="273">
        <v>8</v>
      </c>
      <c r="I264" s="273">
        <v>639</v>
      </c>
      <c r="J264" s="273">
        <v>0</v>
      </c>
      <c r="K264" s="273">
        <v>68</v>
      </c>
      <c r="L264" s="256">
        <v>955</v>
      </c>
    </row>
    <row r="265" spans="1:12">
      <c r="A265" s="519" t="s">
        <v>915</v>
      </c>
      <c r="B265" s="514" t="s">
        <v>916</v>
      </c>
      <c r="C265" s="273">
        <v>0</v>
      </c>
      <c r="D265" s="273">
        <v>2</v>
      </c>
      <c r="E265" s="273">
        <v>172</v>
      </c>
      <c r="F265" s="273">
        <v>1</v>
      </c>
      <c r="G265" s="273">
        <v>1</v>
      </c>
      <c r="H265" s="273">
        <v>4</v>
      </c>
      <c r="I265" s="273">
        <v>149</v>
      </c>
      <c r="J265" s="273">
        <v>0</v>
      </c>
      <c r="K265" s="273">
        <v>22</v>
      </c>
      <c r="L265" s="256">
        <v>351</v>
      </c>
    </row>
    <row r="266" spans="1:12">
      <c r="A266" s="519" t="s">
        <v>917</v>
      </c>
      <c r="B266" s="514" t="s">
        <v>918</v>
      </c>
      <c r="C266" s="273">
        <v>2</v>
      </c>
      <c r="D266" s="273">
        <v>7</v>
      </c>
      <c r="E266" s="273">
        <v>1574</v>
      </c>
      <c r="F266" s="273">
        <v>15</v>
      </c>
      <c r="G266" s="273">
        <v>10</v>
      </c>
      <c r="H266" s="273">
        <v>4</v>
      </c>
      <c r="I266" s="273">
        <v>419</v>
      </c>
      <c r="J266" s="273">
        <v>1</v>
      </c>
      <c r="K266" s="273">
        <v>75</v>
      </c>
      <c r="L266" s="256">
        <v>2107</v>
      </c>
    </row>
    <row r="267" spans="1:12">
      <c r="A267" s="519" t="s">
        <v>919</v>
      </c>
      <c r="B267" s="514" t="s">
        <v>920</v>
      </c>
      <c r="C267" s="273">
        <v>0</v>
      </c>
      <c r="D267" s="273">
        <v>0</v>
      </c>
      <c r="E267" s="273">
        <v>118</v>
      </c>
      <c r="F267" s="273">
        <v>0</v>
      </c>
      <c r="G267" s="273">
        <v>0</v>
      </c>
      <c r="H267" s="273">
        <v>0</v>
      </c>
      <c r="I267" s="273">
        <v>77</v>
      </c>
      <c r="J267" s="273">
        <v>0</v>
      </c>
      <c r="K267" s="273">
        <v>10</v>
      </c>
      <c r="L267" s="256">
        <v>205</v>
      </c>
    </row>
    <row r="268" spans="1:12">
      <c r="A268" s="519" t="s">
        <v>921</v>
      </c>
      <c r="B268" s="514" t="s">
        <v>922</v>
      </c>
      <c r="C268" s="273">
        <v>1</v>
      </c>
      <c r="D268" s="273">
        <v>9</v>
      </c>
      <c r="E268" s="273">
        <v>210</v>
      </c>
      <c r="F268" s="273">
        <v>3</v>
      </c>
      <c r="G268" s="273">
        <v>2</v>
      </c>
      <c r="H268" s="273">
        <v>0</v>
      </c>
      <c r="I268" s="273">
        <v>389</v>
      </c>
      <c r="J268" s="273">
        <v>0</v>
      </c>
      <c r="K268" s="273">
        <v>36</v>
      </c>
      <c r="L268" s="256">
        <v>650</v>
      </c>
    </row>
    <row r="269" spans="1:12">
      <c r="A269" s="519" t="s">
        <v>923</v>
      </c>
      <c r="B269" s="514" t="s">
        <v>924</v>
      </c>
      <c r="C269" s="273">
        <v>5</v>
      </c>
      <c r="D269" s="273">
        <v>3</v>
      </c>
      <c r="E269" s="273">
        <v>533</v>
      </c>
      <c r="F269" s="273">
        <v>21</v>
      </c>
      <c r="G269" s="273">
        <v>13</v>
      </c>
      <c r="H269" s="273">
        <v>1</v>
      </c>
      <c r="I269" s="273">
        <v>406</v>
      </c>
      <c r="J269" s="273">
        <v>0</v>
      </c>
      <c r="K269" s="273">
        <v>37</v>
      </c>
      <c r="L269" s="256">
        <v>1019</v>
      </c>
    </row>
    <row r="270" spans="1:12">
      <c r="A270" s="519" t="s">
        <v>925</v>
      </c>
      <c r="B270" s="514" t="s">
        <v>926</v>
      </c>
      <c r="C270" s="273">
        <v>4</v>
      </c>
      <c r="D270" s="273">
        <v>7</v>
      </c>
      <c r="E270" s="273">
        <v>521</v>
      </c>
      <c r="F270" s="273">
        <v>16</v>
      </c>
      <c r="G270" s="273">
        <v>12</v>
      </c>
      <c r="H270" s="273">
        <v>1</v>
      </c>
      <c r="I270" s="273">
        <v>522</v>
      </c>
      <c r="J270" s="273">
        <v>0</v>
      </c>
      <c r="K270" s="273">
        <v>41</v>
      </c>
      <c r="L270" s="256">
        <v>1124</v>
      </c>
    </row>
    <row r="271" spans="1:12">
      <c r="A271" s="519" t="s">
        <v>927</v>
      </c>
      <c r="B271" s="514" t="s">
        <v>928</v>
      </c>
      <c r="C271" s="273">
        <v>3</v>
      </c>
      <c r="D271" s="273">
        <v>0</v>
      </c>
      <c r="E271" s="273">
        <v>592</v>
      </c>
      <c r="F271" s="273">
        <v>38</v>
      </c>
      <c r="G271" s="273">
        <v>0</v>
      </c>
      <c r="H271" s="273">
        <v>0</v>
      </c>
      <c r="I271" s="273">
        <v>40</v>
      </c>
      <c r="J271" s="273">
        <v>0</v>
      </c>
      <c r="K271" s="273">
        <v>10</v>
      </c>
      <c r="L271" s="256">
        <v>683</v>
      </c>
    </row>
    <row r="272" spans="1:12">
      <c r="A272" s="519" t="s">
        <v>929</v>
      </c>
      <c r="B272" s="514" t="s">
        <v>930</v>
      </c>
      <c r="C272" s="273">
        <v>0</v>
      </c>
      <c r="D272" s="273">
        <v>0</v>
      </c>
      <c r="E272" s="273">
        <v>103</v>
      </c>
      <c r="F272" s="273">
        <v>1</v>
      </c>
      <c r="G272" s="273">
        <v>2</v>
      </c>
      <c r="H272" s="273">
        <v>0</v>
      </c>
      <c r="I272" s="273">
        <v>43</v>
      </c>
      <c r="J272" s="273">
        <v>0</v>
      </c>
      <c r="K272" s="273">
        <v>0</v>
      </c>
      <c r="L272" s="256">
        <v>149</v>
      </c>
    </row>
    <row r="273" spans="1:12">
      <c r="A273" s="519" t="s">
        <v>931</v>
      </c>
      <c r="B273" s="514" t="s">
        <v>932</v>
      </c>
      <c r="C273" s="273">
        <v>0</v>
      </c>
      <c r="D273" s="273">
        <v>0</v>
      </c>
      <c r="E273" s="273">
        <v>268</v>
      </c>
      <c r="F273" s="273">
        <v>62</v>
      </c>
      <c r="G273" s="273">
        <v>0</v>
      </c>
      <c r="H273" s="273">
        <v>0</v>
      </c>
      <c r="I273" s="273">
        <v>120</v>
      </c>
      <c r="J273" s="273">
        <v>0</v>
      </c>
      <c r="K273" s="273">
        <v>5</v>
      </c>
      <c r="L273" s="256">
        <v>455</v>
      </c>
    </row>
    <row r="274" spans="1:12">
      <c r="A274" s="519" t="s">
        <v>933</v>
      </c>
      <c r="B274" s="514" t="s">
        <v>934</v>
      </c>
      <c r="C274" s="273">
        <v>0</v>
      </c>
      <c r="D274" s="273">
        <v>0</v>
      </c>
      <c r="E274" s="273">
        <v>181</v>
      </c>
      <c r="F274" s="273">
        <v>30</v>
      </c>
      <c r="G274" s="273">
        <v>25</v>
      </c>
      <c r="H274" s="273">
        <v>1</v>
      </c>
      <c r="I274" s="273">
        <v>195</v>
      </c>
      <c r="J274" s="273">
        <v>0</v>
      </c>
      <c r="K274" s="273">
        <v>3</v>
      </c>
      <c r="L274" s="256">
        <v>435</v>
      </c>
    </row>
    <row r="275" spans="1:12">
      <c r="A275" s="519" t="s">
        <v>935</v>
      </c>
      <c r="B275" s="514" t="s">
        <v>936</v>
      </c>
      <c r="C275" s="273">
        <v>2</v>
      </c>
      <c r="D275" s="273">
        <v>0</v>
      </c>
      <c r="E275" s="273">
        <v>157</v>
      </c>
      <c r="F275" s="273">
        <v>10</v>
      </c>
      <c r="G275" s="273">
        <v>3</v>
      </c>
      <c r="H275" s="273">
        <v>12</v>
      </c>
      <c r="I275" s="273">
        <v>123</v>
      </c>
      <c r="J275" s="273">
        <v>0</v>
      </c>
      <c r="K275" s="273">
        <v>62</v>
      </c>
      <c r="L275" s="256">
        <v>369</v>
      </c>
    </row>
    <row r="276" spans="1:12">
      <c r="A276" s="519" t="s">
        <v>937</v>
      </c>
      <c r="B276" s="514" t="s">
        <v>938</v>
      </c>
      <c r="C276" s="273">
        <v>1</v>
      </c>
      <c r="D276" s="273">
        <v>0</v>
      </c>
      <c r="E276" s="273">
        <v>146</v>
      </c>
      <c r="F276" s="273">
        <v>16</v>
      </c>
      <c r="G276" s="273">
        <v>2</v>
      </c>
      <c r="H276" s="273">
        <v>0</v>
      </c>
      <c r="I276" s="273">
        <v>45</v>
      </c>
      <c r="J276" s="273">
        <v>1</v>
      </c>
      <c r="K276" s="273">
        <v>6</v>
      </c>
      <c r="L276" s="256">
        <v>217</v>
      </c>
    </row>
    <row r="277" spans="1:12">
      <c r="A277" s="519" t="s">
        <v>939</v>
      </c>
      <c r="B277" s="514" t="s">
        <v>940</v>
      </c>
      <c r="C277" s="273">
        <v>2</v>
      </c>
      <c r="D277" s="273">
        <v>2</v>
      </c>
      <c r="E277" s="273">
        <v>119</v>
      </c>
      <c r="F277" s="273">
        <v>0</v>
      </c>
      <c r="G277" s="273">
        <v>2</v>
      </c>
      <c r="H277" s="273">
        <v>0</v>
      </c>
      <c r="I277" s="273">
        <v>23</v>
      </c>
      <c r="J277" s="273">
        <v>0</v>
      </c>
      <c r="K277" s="273">
        <v>0</v>
      </c>
      <c r="L277" s="256">
        <v>148</v>
      </c>
    </row>
    <row r="278" spans="1:12">
      <c r="A278" s="519" t="s">
        <v>941</v>
      </c>
      <c r="B278" s="514" t="s">
        <v>942</v>
      </c>
      <c r="C278" s="273">
        <v>0</v>
      </c>
      <c r="D278" s="273">
        <v>0</v>
      </c>
      <c r="E278" s="273">
        <v>97</v>
      </c>
      <c r="F278" s="273">
        <v>9</v>
      </c>
      <c r="G278" s="273">
        <v>1</v>
      </c>
      <c r="H278" s="273">
        <v>2</v>
      </c>
      <c r="I278" s="273">
        <v>79</v>
      </c>
      <c r="J278" s="273">
        <v>0</v>
      </c>
      <c r="K278" s="273">
        <v>4</v>
      </c>
      <c r="L278" s="256">
        <v>192</v>
      </c>
    </row>
    <row r="279" spans="1:12">
      <c r="A279" s="519" t="s">
        <v>943</v>
      </c>
      <c r="B279" s="514" t="s">
        <v>944</v>
      </c>
      <c r="C279" s="273">
        <v>0</v>
      </c>
      <c r="D279" s="273">
        <v>0</v>
      </c>
      <c r="E279" s="273">
        <v>53</v>
      </c>
      <c r="F279" s="273">
        <v>13</v>
      </c>
      <c r="G279" s="273">
        <v>0</v>
      </c>
      <c r="H279" s="273">
        <v>0</v>
      </c>
      <c r="I279" s="273">
        <v>20</v>
      </c>
      <c r="J279" s="273">
        <v>0</v>
      </c>
      <c r="K279" s="273">
        <v>2</v>
      </c>
      <c r="L279" s="256">
        <v>88</v>
      </c>
    </row>
    <row r="280" spans="1:12">
      <c r="A280" s="519" t="s">
        <v>945</v>
      </c>
      <c r="B280" s="514" t="s">
        <v>946</v>
      </c>
      <c r="C280" s="273">
        <v>11</v>
      </c>
      <c r="D280" s="273">
        <v>5</v>
      </c>
      <c r="E280" s="273">
        <v>727</v>
      </c>
      <c r="F280" s="273">
        <v>22</v>
      </c>
      <c r="G280" s="273">
        <v>5</v>
      </c>
      <c r="H280" s="273">
        <v>2</v>
      </c>
      <c r="I280" s="273">
        <v>582</v>
      </c>
      <c r="J280" s="273">
        <v>0</v>
      </c>
      <c r="K280" s="273">
        <v>36</v>
      </c>
      <c r="L280" s="256">
        <v>1390</v>
      </c>
    </row>
    <row r="281" spans="1:12">
      <c r="A281" s="519" t="s">
        <v>947</v>
      </c>
      <c r="B281" s="514" t="s">
        <v>948</v>
      </c>
      <c r="C281" s="273">
        <v>0</v>
      </c>
      <c r="D281" s="273">
        <v>1</v>
      </c>
      <c r="E281" s="273">
        <v>126</v>
      </c>
      <c r="F281" s="273">
        <v>35</v>
      </c>
      <c r="G281" s="273">
        <v>21</v>
      </c>
      <c r="H281" s="273">
        <v>0</v>
      </c>
      <c r="I281" s="273">
        <v>80</v>
      </c>
      <c r="J281" s="273">
        <v>0</v>
      </c>
      <c r="K281" s="273">
        <v>2</v>
      </c>
      <c r="L281" s="256">
        <v>265</v>
      </c>
    </row>
    <row r="282" spans="1:12">
      <c r="A282" s="519" t="s">
        <v>949</v>
      </c>
      <c r="B282" s="514" t="s">
        <v>950</v>
      </c>
      <c r="C282" s="273">
        <v>0</v>
      </c>
      <c r="D282" s="273">
        <v>0</v>
      </c>
      <c r="E282" s="273">
        <v>105</v>
      </c>
      <c r="F282" s="273">
        <v>16</v>
      </c>
      <c r="G282" s="273">
        <v>0</v>
      </c>
      <c r="H282" s="273">
        <v>0</v>
      </c>
      <c r="I282" s="273">
        <v>37</v>
      </c>
      <c r="J282" s="273">
        <v>0</v>
      </c>
      <c r="K282" s="273">
        <v>5</v>
      </c>
      <c r="L282" s="256">
        <v>163</v>
      </c>
    </row>
    <row r="283" spans="1:12">
      <c r="A283" s="519" t="s">
        <v>951</v>
      </c>
      <c r="B283" s="514" t="s">
        <v>952</v>
      </c>
      <c r="C283" s="273">
        <v>0</v>
      </c>
      <c r="D283" s="273">
        <v>0</v>
      </c>
      <c r="E283" s="273">
        <v>252</v>
      </c>
      <c r="F283" s="273">
        <v>40</v>
      </c>
      <c r="G283" s="273">
        <v>0</v>
      </c>
      <c r="H283" s="273">
        <v>0</v>
      </c>
      <c r="I283" s="273">
        <v>23</v>
      </c>
      <c r="J283" s="273">
        <v>0</v>
      </c>
      <c r="K283" s="273">
        <v>3</v>
      </c>
      <c r="L283" s="256">
        <v>318</v>
      </c>
    </row>
    <row r="284" spans="1:12">
      <c r="A284" s="519" t="s">
        <v>953</v>
      </c>
      <c r="B284" s="514" t="s">
        <v>954</v>
      </c>
      <c r="C284" s="273">
        <v>0</v>
      </c>
      <c r="D284" s="273">
        <v>0</v>
      </c>
      <c r="E284" s="273">
        <v>159</v>
      </c>
      <c r="F284" s="273">
        <v>42</v>
      </c>
      <c r="G284" s="273">
        <v>0</v>
      </c>
      <c r="H284" s="273">
        <v>0</v>
      </c>
      <c r="I284" s="273">
        <v>22</v>
      </c>
      <c r="J284" s="273">
        <v>2</v>
      </c>
      <c r="K284" s="273">
        <v>3</v>
      </c>
      <c r="L284" s="256">
        <v>228</v>
      </c>
    </row>
    <row r="285" spans="1:12">
      <c r="A285" s="519" t="s">
        <v>955</v>
      </c>
      <c r="B285" s="514" t="s">
        <v>956</v>
      </c>
      <c r="C285" s="273">
        <v>0</v>
      </c>
      <c r="D285" s="273">
        <v>2</v>
      </c>
      <c r="E285" s="273">
        <v>93</v>
      </c>
      <c r="F285" s="273">
        <v>0</v>
      </c>
      <c r="G285" s="273">
        <v>3</v>
      </c>
      <c r="H285" s="273">
        <v>0</v>
      </c>
      <c r="I285" s="273">
        <v>218</v>
      </c>
      <c r="J285" s="273">
        <v>0</v>
      </c>
      <c r="K285" s="273">
        <v>18</v>
      </c>
      <c r="L285" s="256">
        <v>334</v>
      </c>
    </row>
    <row r="286" spans="1:12">
      <c r="A286" s="519" t="s">
        <v>957</v>
      </c>
      <c r="B286" s="514" t="s">
        <v>958</v>
      </c>
      <c r="C286" s="273">
        <v>0</v>
      </c>
      <c r="D286" s="273">
        <v>0</v>
      </c>
      <c r="E286" s="273">
        <v>233</v>
      </c>
      <c r="F286" s="273">
        <v>7</v>
      </c>
      <c r="G286" s="273">
        <v>1</v>
      </c>
      <c r="H286" s="273">
        <v>3</v>
      </c>
      <c r="I286" s="273">
        <v>46</v>
      </c>
      <c r="J286" s="273">
        <v>0</v>
      </c>
      <c r="K286" s="273">
        <v>1</v>
      </c>
      <c r="L286" s="256">
        <v>291</v>
      </c>
    </row>
    <row r="287" spans="1:12">
      <c r="A287" s="519" t="s">
        <v>959</v>
      </c>
      <c r="B287" s="514" t="s">
        <v>960</v>
      </c>
      <c r="C287" s="273">
        <v>2</v>
      </c>
      <c r="D287" s="273">
        <v>0</v>
      </c>
      <c r="E287" s="273">
        <v>304</v>
      </c>
      <c r="F287" s="273">
        <v>9</v>
      </c>
      <c r="G287" s="273">
        <v>5</v>
      </c>
      <c r="H287" s="273">
        <v>5</v>
      </c>
      <c r="I287" s="273">
        <v>123</v>
      </c>
      <c r="J287" s="273">
        <v>0</v>
      </c>
      <c r="K287" s="273">
        <v>15</v>
      </c>
      <c r="L287" s="256">
        <v>463</v>
      </c>
    </row>
    <row r="288" spans="1:12">
      <c r="A288" s="519" t="s">
        <v>961</v>
      </c>
      <c r="B288" s="514" t="s">
        <v>962</v>
      </c>
      <c r="C288" s="273">
        <v>6</v>
      </c>
      <c r="D288" s="273">
        <v>0</v>
      </c>
      <c r="E288" s="273">
        <v>637</v>
      </c>
      <c r="F288" s="273">
        <v>12</v>
      </c>
      <c r="G288" s="273">
        <v>8</v>
      </c>
      <c r="H288" s="273">
        <v>144</v>
      </c>
      <c r="I288" s="273">
        <v>251</v>
      </c>
      <c r="J288" s="273">
        <v>0</v>
      </c>
      <c r="K288" s="273">
        <v>44</v>
      </c>
      <c r="L288" s="256">
        <v>1102</v>
      </c>
    </row>
    <row r="289" spans="1:12">
      <c r="A289" s="519" t="s">
        <v>963</v>
      </c>
      <c r="B289" s="514" t="s">
        <v>964</v>
      </c>
      <c r="C289" s="273">
        <v>0</v>
      </c>
      <c r="D289" s="273">
        <v>0</v>
      </c>
      <c r="E289" s="273">
        <v>254</v>
      </c>
      <c r="F289" s="273">
        <v>76</v>
      </c>
      <c r="G289" s="273">
        <v>0</v>
      </c>
      <c r="H289" s="273">
        <v>0</v>
      </c>
      <c r="I289" s="273">
        <v>8</v>
      </c>
      <c r="J289" s="273">
        <v>0</v>
      </c>
      <c r="K289" s="273">
        <v>1</v>
      </c>
      <c r="L289" s="256">
        <v>339</v>
      </c>
    </row>
    <row r="290" spans="1:12">
      <c r="A290" s="519" t="s">
        <v>965</v>
      </c>
      <c r="B290" s="514" t="s">
        <v>966</v>
      </c>
      <c r="C290" s="273">
        <v>0</v>
      </c>
      <c r="D290" s="273">
        <v>0</v>
      </c>
      <c r="E290" s="273">
        <v>42</v>
      </c>
      <c r="F290" s="273">
        <v>11</v>
      </c>
      <c r="G290" s="273">
        <v>0</v>
      </c>
      <c r="H290" s="273">
        <v>0</v>
      </c>
      <c r="I290" s="273">
        <v>1</v>
      </c>
      <c r="J290" s="273">
        <v>0</v>
      </c>
      <c r="K290" s="273">
        <v>1</v>
      </c>
      <c r="L290" s="256">
        <v>55</v>
      </c>
    </row>
    <row r="291" spans="1:12">
      <c r="A291" s="519" t="s">
        <v>967</v>
      </c>
      <c r="B291" s="514" t="s">
        <v>968</v>
      </c>
      <c r="C291" s="273">
        <v>3</v>
      </c>
      <c r="D291" s="273">
        <v>1</v>
      </c>
      <c r="E291" s="273">
        <v>189</v>
      </c>
      <c r="F291" s="273">
        <v>10</v>
      </c>
      <c r="G291" s="273">
        <v>1</v>
      </c>
      <c r="H291" s="273">
        <v>3</v>
      </c>
      <c r="I291" s="273">
        <v>129</v>
      </c>
      <c r="J291" s="273">
        <v>0</v>
      </c>
      <c r="K291" s="273">
        <v>8</v>
      </c>
      <c r="L291" s="256">
        <v>344</v>
      </c>
    </row>
    <row r="292" spans="1:12">
      <c r="A292" s="519" t="s">
        <v>969</v>
      </c>
      <c r="B292" s="514" t="s">
        <v>970</v>
      </c>
      <c r="C292" s="273">
        <v>3</v>
      </c>
      <c r="D292" s="273">
        <v>0</v>
      </c>
      <c r="E292" s="273">
        <v>254</v>
      </c>
      <c r="F292" s="273">
        <v>10</v>
      </c>
      <c r="G292" s="273">
        <v>4</v>
      </c>
      <c r="H292" s="273">
        <v>25</v>
      </c>
      <c r="I292" s="273">
        <v>153</v>
      </c>
      <c r="J292" s="273">
        <v>0</v>
      </c>
      <c r="K292" s="273">
        <v>18</v>
      </c>
      <c r="L292" s="256">
        <v>467</v>
      </c>
    </row>
    <row r="293" spans="1:12">
      <c r="A293" s="519" t="s">
        <v>971</v>
      </c>
      <c r="B293" s="514" t="s">
        <v>972</v>
      </c>
      <c r="C293" s="273">
        <v>0</v>
      </c>
      <c r="D293" s="273">
        <v>0</v>
      </c>
      <c r="E293" s="273">
        <v>306</v>
      </c>
      <c r="F293" s="273">
        <v>31</v>
      </c>
      <c r="G293" s="273">
        <v>1</v>
      </c>
      <c r="H293" s="273">
        <v>0</v>
      </c>
      <c r="I293" s="273">
        <v>32</v>
      </c>
      <c r="J293" s="273">
        <v>0</v>
      </c>
      <c r="K293" s="273">
        <v>2</v>
      </c>
      <c r="L293" s="256">
        <v>372</v>
      </c>
    </row>
    <row r="294" spans="1:12">
      <c r="A294" s="519" t="s">
        <v>973</v>
      </c>
      <c r="B294" s="514" t="s">
        <v>974</v>
      </c>
      <c r="C294" s="273">
        <v>0</v>
      </c>
      <c r="D294" s="273">
        <v>0</v>
      </c>
      <c r="E294" s="273">
        <v>90</v>
      </c>
      <c r="F294" s="273">
        <v>7</v>
      </c>
      <c r="G294" s="273">
        <v>1</v>
      </c>
      <c r="H294" s="273">
        <v>1</v>
      </c>
      <c r="I294" s="273">
        <v>32</v>
      </c>
      <c r="J294" s="273">
        <v>0</v>
      </c>
      <c r="K294" s="273">
        <v>3</v>
      </c>
      <c r="L294" s="256">
        <v>134</v>
      </c>
    </row>
    <row r="295" spans="1:12">
      <c r="A295" s="519" t="s">
        <v>975</v>
      </c>
      <c r="B295" s="514" t="s">
        <v>976</v>
      </c>
      <c r="C295" s="273">
        <v>0</v>
      </c>
      <c r="D295" s="273">
        <v>0</v>
      </c>
      <c r="E295" s="273">
        <v>185</v>
      </c>
      <c r="F295" s="273">
        <v>17</v>
      </c>
      <c r="G295" s="273">
        <v>11</v>
      </c>
      <c r="H295" s="273">
        <v>0</v>
      </c>
      <c r="I295" s="273">
        <v>57</v>
      </c>
      <c r="J295" s="273">
        <v>0</v>
      </c>
      <c r="K295" s="273">
        <v>2</v>
      </c>
      <c r="L295" s="256">
        <v>272</v>
      </c>
    </row>
    <row r="296" spans="1:12">
      <c r="A296" s="519" t="s">
        <v>977</v>
      </c>
      <c r="B296" s="514" t="s">
        <v>978</v>
      </c>
      <c r="C296" s="273">
        <v>1</v>
      </c>
      <c r="D296" s="273">
        <v>1</v>
      </c>
      <c r="E296" s="273">
        <v>23</v>
      </c>
      <c r="F296" s="273">
        <v>10</v>
      </c>
      <c r="G296" s="273">
        <v>13</v>
      </c>
      <c r="H296" s="273">
        <v>0</v>
      </c>
      <c r="I296" s="273">
        <v>69</v>
      </c>
      <c r="J296" s="273">
        <v>0</v>
      </c>
      <c r="K296" s="273">
        <v>1</v>
      </c>
      <c r="L296" s="256">
        <v>118</v>
      </c>
    </row>
    <row r="297" spans="1:12">
      <c r="A297" s="519" t="s">
        <v>979</v>
      </c>
      <c r="B297" s="514" t="s">
        <v>980</v>
      </c>
      <c r="C297" s="273">
        <v>0</v>
      </c>
      <c r="D297" s="273">
        <v>0</v>
      </c>
      <c r="E297" s="273">
        <v>143</v>
      </c>
      <c r="F297" s="273">
        <v>37</v>
      </c>
      <c r="G297" s="273">
        <v>0</v>
      </c>
      <c r="H297" s="273">
        <v>0</v>
      </c>
      <c r="I297" s="273">
        <v>40</v>
      </c>
      <c r="J297" s="273">
        <v>0</v>
      </c>
      <c r="K297" s="273">
        <v>2</v>
      </c>
      <c r="L297" s="256">
        <v>222</v>
      </c>
    </row>
    <row r="298" spans="1:12">
      <c r="A298" s="519" t="s">
        <v>981</v>
      </c>
      <c r="B298" s="514" t="s">
        <v>982</v>
      </c>
      <c r="C298" s="273">
        <v>0</v>
      </c>
      <c r="D298" s="273">
        <v>1</v>
      </c>
      <c r="E298" s="273">
        <v>188</v>
      </c>
      <c r="F298" s="273">
        <v>48</v>
      </c>
      <c r="G298" s="273">
        <v>0</v>
      </c>
      <c r="H298" s="273">
        <v>1</v>
      </c>
      <c r="I298" s="273">
        <v>57</v>
      </c>
      <c r="J298" s="273">
        <v>1</v>
      </c>
      <c r="K298" s="273">
        <v>50</v>
      </c>
      <c r="L298" s="256">
        <v>346</v>
      </c>
    </row>
    <row r="299" spans="1:12">
      <c r="A299" s="519" t="s">
        <v>983</v>
      </c>
      <c r="B299" s="514" t="s">
        <v>984</v>
      </c>
      <c r="C299" s="273">
        <v>2</v>
      </c>
      <c r="D299" s="273">
        <v>0</v>
      </c>
      <c r="E299" s="273">
        <v>92</v>
      </c>
      <c r="F299" s="273">
        <v>22</v>
      </c>
      <c r="G299" s="273">
        <v>2</v>
      </c>
      <c r="H299" s="273">
        <v>0</v>
      </c>
      <c r="I299" s="273">
        <v>32</v>
      </c>
      <c r="J299" s="273">
        <v>0</v>
      </c>
      <c r="K299" s="273">
        <v>3</v>
      </c>
      <c r="L299" s="256">
        <v>153</v>
      </c>
    </row>
    <row r="300" spans="1:12">
      <c r="A300" s="519" t="s">
        <v>985</v>
      </c>
      <c r="B300" s="514" t="s">
        <v>986</v>
      </c>
      <c r="C300" s="273">
        <v>0</v>
      </c>
      <c r="D300" s="273">
        <v>2</v>
      </c>
      <c r="E300" s="273">
        <v>205</v>
      </c>
      <c r="F300" s="273">
        <v>4</v>
      </c>
      <c r="G300" s="273">
        <v>2</v>
      </c>
      <c r="H300" s="273">
        <v>1</v>
      </c>
      <c r="I300" s="273">
        <v>161</v>
      </c>
      <c r="J300" s="273">
        <v>0</v>
      </c>
      <c r="K300" s="273">
        <v>13</v>
      </c>
      <c r="L300" s="256">
        <v>388</v>
      </c>
    </row>
    <row r="301" spans="1:12">
      <c r="A301" s="519" t="s">
        <v>987</v>
      </c>
      <c r="B301" s="514" t="s">
        <v>988</v>
      </c>
      <c r="C301" s="273">
        <v>0</v>
      </c>
      <c r="D301" s="273">
        <v>0</v>
      </c>
      <c r="E301" s="273">
        <v>212</v>
      </c>
      <c r="F301" s="273">
        <v>8</v>
      </c>
      <c r="G301" s="273">
        <v>0</v>
      </c>
      <c r="H301" s="273">
        <v>0</v>
      </c>
      <c r="I301" s="273">
        <v>48</v>
      </c>
      <c r="J301" s="273">
        <v>1</v>
      </c>
      <c r="K301" s="273">
        <v>2</v>
      </c>
      <c r="L301" s="256">
        <v>271</v>
      </c>
    </row>
    <row r="302" spans="1:12">
      <c r="A302" s="519" t="s">
        <v>989</v>
      </c>
      <c r="B302" s="514" t="s">
        <v>990</v>
      </c>
      <c r="C302" s="273">
        <v>0</v>
      </c>
      <c r="D302" s="273">
        <v>0</v>
      </c>
      <c r="E302" s="273">
        <v>22</v>
      </c>
      <c r="F302" s="273">
        <v>4</v>
      </c>
      <c r="G302" s="273">
        <v>1</v>
      </c>
      <c r="H302" s="273">
        <v>0</v>
      </c>
      <c r="I302" s="273">
        <v>5</v>
      </c>
      <c r="J302" s="273">
        <v>0</v>
      </c>
      <c r="K302" s="273">
        <v>0</v>
      </c>
      <c r="L302" s="256">
        <v>32</v>
      </c>
    </row>
    <row r="303" spans="1:12">
      <c r="A303" s="519" t="s">
        <v>991</v>
      </c>
      <c r="B303" s="514" t="s">
        <v>992</v>
      </c>
      <c r="C303" s="273">
        <v>0</v>
      </c>
      <c r="D303" s="273">
        <v>1</v>
      </c>
      <c r="E303" s="273">
        <v>362</v>
      </c>
      <c r="F303" s="273">
        <v>3</v>
      </c>
      <c r="G303" s="273">
        <v>1</v>
      </c>
      <c r="H303" s="273">
        <v>0</v>
      </c>
      <c r="I303" s="273">
        <v>150</v>
      </c>
      <c r="J303" s="273">
        <v>5</v>
      </c>
      <c r="K303" s="273">
        <v>17</v>
      </c>
      <c r="L303" s="256">
        <v>539</v>
      </c>
    </row>
    <row r="304" spans="1:12">
      <c r="A304" s="519" t="s">
        <v>993</v>
      </c>
      <c r="B304" s="514" t="s">
        <v>994</v>
      </c>
      <c r="C304" s="273">
        <v>1</v>
      </c>
      <c r="D304" s="273">
        <v>0</v>
      </c>
      <c r="E304" s="273">
        <v>232</v>
      </c>
      <c r="F304" s="273">
        <v>8</v>
      </c>
      <c r="G304" s="273">
        <v>3</v>
      </c>
      <c r="H304" s="273">
        <v>0</v>
      </c>
      <c r="I304" s="273">
        <v>166</v>
      </c>
      <c r="J304" s="273">
        <v>2</v>
      </c>
      <c r="K304" s="273">
        <v>17</v>
      </c>
      <c r="L304" s="256">
        <v>429</v>
      </c>
    </row>
    <row r="305" spans="1:12">
      <c r="A305" s="519" t="s">
        <v>995</v>
      </c>
      <c r="B305" s="514" t="s">
        <v>996</v>
      </c>
      <c r="C305" s="273">
        <v>1</v>
      </c>
      <c r="D305" s="273">
        <v>0</v>
      </c>
      <c r="E305" s="273">
        <v>102</v>
      </c>
      <c r="F305" s="273">
        <v>4</v>
      </c>
      <c r="G305" s="273">
        <v>0</v>
      </c>
      <c r="H305" s="273">
        <v>0</v>
      </c>
      <c r="I305" s="273">
        <v>37</v>
      </c>
      <c r="J305" s="273">
        <v>0</v>
      </c>
      <c r="K305" s="273">
        <v>4</v>
      </c>
      <c r="L305" s="256">
        <v>148</v>
      </c>
    </row>
    <row r="306" spans="1:12">
      <c r="A306" s="519" t="s">
        <v>997</v>
      </c>
      <c r="B306" s="514" t="s">
        <v>998</v>
      </c>
      <c r="C306" s="273">
        <v>1</v>
      </c>
      <c r="D306" s="273">
        <v>1</v>
      </c>
      <c r="E306" s="273">
        <v>73</v>
      </c>
      <c r="F306" s="273">
        <v>2</v>
      </c>
      <c r="G306" s="273">
        <v>9</v>
      </c>
      <c r="H306" s="273">
        <v>24</v>
      </c>
      <c r="I306" s="273">
        <v>218</v>
      </c>
      <c r="J306" s="273">
        <v>0</v>
      </c>
      <c r="K306" s="273">
        <v>127</v>
      </c>
      <c r="L306" s="256">
        <v>455</v>
      </c>
    </row>
    <row r="307" spans="1:12">
      <c r="A307" s="519" t="s">
        <v>999</v>
      </c>
      <c r="B307" s="514" t="s">
        <v>1000</v>
      </c>
      <c r="C307" s="273">
        <v>1</v>
      </c>
      <c r="D307" s="273">
        <v>0</v>
      </c>
      <c r="E307" s="273">
        <v>150</v>
      </c>
      <c r="F307" s="273">
        <v>54</v>
      </c>
      <c r="G307" s="273">
        <v>34</v>
      </c>
      <c r="H307" s="273">
        <v>1</v>
      </c>
      <c r="I307" s="273">
        <v>87</v>
      </c>
      <c r="J307" s="273">
        <v>1</v>
      </c>
      <c r="K307" s="273">
        <v>4</v>
      </c>
      <c r="L307" s="256">
        <v>332</v>
      </c>
    </row>
    <row r="308" spans="1:12">
      <c r="A308" s="519" t="s">
        <v>1001</v>
      </c>
      <c r="B308" s="514" t="s">
        <v>1002</v>
      </c>
      <c r="C308" s="273">
        <v>0</v>
      </c>
      <c r="D308" s="273">
        <v>0</v>
      </c>
      <c r="E308" s="273">
        <v>40</v>
      </c>
      <c r="F308" s="273">
        <v>9</v>
      </c>
      <c r="G308" s="273">
        <v>1</v>
      </c>
      <c r="H308" s="273">
        <v>0</v>
      </c>
      <c r="I308" s="273">
        <v>11</v>
      </c>
      <c r="J308" s="273">
        <v>0</v>
      </c>
      <c r="K308" s="273">
        <v>14</v>
      </c>
      <c r="L308" s="256">
        <v>75</v>
      </c>
    </row>
    <row r="309" spans="1:12">
      <c r="A309" s="519" t="s">
        <v>1003</v>
      </c>
      <c r="B309" s="514" t="s">
        <v>1004</v>
      </c>
      <c r="C309" s="273">
        <v>0</v>
      </c>
      <c r="D309" s="273">
        <v>0</v>
      </c>
      <c r="E309" s="273">
        <v>60</v>
      </c>
      <c r="F309" s="273">
        <v>7</v>
      </c>
      <c r="G309" s="273">
        <v>10</v>
      </c>
      <c r="H309" s="273">
        <v>0</v>
      </c>
      <c r="I309" s="273">
        <v>29</v>
      </c>
      <c r="J309" s="273">
        <v>0</v>
      </c>
      <c r="K309" s="273">
        <v>6</v>
      </c>
      <c r="L309" s="256">
        <v>112</v>
      </c>
    </row>
    <row r="310" spans="1:12">
      <c r="A310" s="519" t="s">
        <v>1005</v>
      </c>
      <c r="B310" s="514" t="s">
        <v>1006</v>
      </c>
      <c r="C310" s="273">
        <v>2</v>
      </c>
      <c r="D310" s="273">
        <v>0</v>
      </c>
      <c r="E310" s="273">
        <v>234</v>
      </c>
      <c r="F310" s="273">
        <v>28</v>
      </c>
      <c r="G310" s="273">
        <v>9</v>
      </c>
      <c r="H310" s="273">
        <v>1</v>
      </c>
      <c r="I310" s="273">
        <v>53</v>
      </c>
      <c r="J310" s="273">
        <v>1</v>
      </c>
      <c r="K310" s="273">
        <v>3</v>
      </c>
      <c r="L310" s="256">
        <v>331</v>
      </c>
    </row>
    <row r="311" spans="1:12">
      <c r="A311" s="519" t="s">
        <v>1007</v>
      </c>
      <c r="B311" s="514" t="s">
        <v>1008</v>
      </c>
      <c r="C311" s="273">
        <v>0</v>
      </c>
      <c r="D311" s="273">
        <v>0</v>
      </c>
      <c r="E311" s="273">
        <v>43</v>
      </c>
      <c r="F311" s="273">
        <v>3</v>
      </c>
      <c r="G311" s="273">
        <v>0</v>
      </c>
      <c r="H311" s="273">
        <v>0</v>
      </c>
      <c r="I311" s="273">
        <v>9</v>
      </c>
      <c r="J311" s="273">
        <v>0</v>
      </c>
      <c r="K311" s="273">
        <v>5</v>
      </c>
      <c r="L311" s="256">
        <v>60</v>
      </c>
    </row>
    <row r="312" spans="1:12">
      <c r="A312" s="519" t="s">
        <v>1009</v>
      </c>
      <c r="B312" s="514" t="s">
        <v>1010</v>
      </c>
      <c r="C312" s="273">
        <v>2</v>
      </c>
      <c r="D312" s="273">
        <v>0</v>
      </c>
      <c r="E312" s="273">
        <v>165</v>
      </c>
      <c r="F312" s="273">
        <v>3</v>
      </c>
      <c r="G312" s="273">
        <v>1</v>
      </c>
      <c r="H312" s="273">
        <v>0</v>
      </c>
      <c r="I312" s="273">
        <v>132</v>
      </c>
      <c r="J312" s="273">
        <v>0</v>
      </c>
      <c r="K312" s="273">
        <v>5</v>
      </c>
      <c r="L312" s="256">
        <v>308</v>
      </c>
    </row>
    <row r="313" spans="1:12">
      <c r="A313" s="519" t="s">
        <v>1011</v>
      </c>
      <c r="B313" s="514" t="s">
        <v>1012</v>
      </c>
      <c r="C313" s="273">
        <v>0</v>
      </c>
      <c r="D313" s="273">
        <v>0</v>
      </c>
      <c r="E313" s="273">
        <v>284</v>
      </c>
      <c r="F313" s="273">
        <v>39</v>
      </c>
      <c r="G313" s="273">
        <v>0</v>
      </c>
      <c r="H313" s="273">
        <v>0</v>
      </c>
      <c r="I313" s="273">
        <v>18</v>
      </c>
      <c r="J313" s="273">
        <v>0</v>
      </c>
      <c r="K313" s="273">
        <v>5</v>
      </c>
      <c r="L313" s="256">
        <v>346</v>
      </c>
    </row>
    <row r="314" spans="1:12">
      <c r="A314" s="519" t="s">
        <v>1013</v>
      </c>
      <c r="B314" s="514" t="s">
        <v>1014</v>
      </c>
      <c r="C314" s="273">
        <v>0</v>
      </c>
      <c r="D314" s="273">
        <v>0</v>
      </c>
      <c r="E314" s="273">
        <v>285</v>
      </c>
      <c r="F314" s="273">
        <v>31</v>
      </c>
      <c r="G314" s="273">
        <v>0</v>
      </c>
      <c r="H314" s="273">
        <v>0</v>
      </c>
      <c r="I314" s="273">
        <v>10</v>
      </c>
      <c r="J314" s="273">
        <v>0</v>
      </c>
      <c r="K314" s="273">
        <v>0</v>
      </c>
      <c r="L314" s="256">
        <v>326</v>
      </c>
    </row>
    <row r="315" spans="1:12">
      <c r="A315" s="519" t="s">
        <v>1015</v>
      </c>
      <c r="B315" s="514" t="s">
        <v>1016</v>
      </c>
      <c r="C315" s="273">
        <v>0</v>
      </c>
      <c r="D315" s="273">
        <v>0</v>
      </c>
      <c r="E315" s="273">
        <v>77</v>
      </c>
      <c r="F315" s="273">
        <v>1</v>
      </c>
      <c r="G315" s="273">
        <v>0</v>
      </c>
      <c r="H315" s="273">
        <v>0</v>
      </c>
      <c r="I315" s="273">
        <v>6</v>
      </c>
      <c r="J315" s="273">
        <v>0</v>
      </c>
      <c r="K315" s="273">
        <v>2</v>
      </c>
      <c r="L315" s="256">
        <v>86</v>
      </c>
    </row>
    <row r="316" spans="1:12">
      <c r="A316" s="519" t="s">
        <v>1017</v>
      </c>
      <c r="B316" s="514" t="s">
        <v>1018</v>
      </c>
      <c r="C316" s="273">
        <v>0</v>
      </c>
      <c r="D316" s="273">
        <v>0</v>
      </c>
      <c r="E316" s="273">
        <v>22</v>
      </c>
      <c r="F316" s="273">
        <v>0</v>
      </c>
      <c r="G316" s="273">
        <v>0</v>
      </c>
      <c r="H316" s="273">
        <v>0</v>
      </c>
      <c r="I316" s="273">
        <v>1</v>
      </c>
      <c r="J316" s="273">
        <v>0</v>
      </c>
      <c r="K316" s="273">
        <v>0</v>
      </c>
      <c r="L316" s="256">
        <v>23</v>
      </c>
    </row>
    <row r="317" spans="1:12">
      <c r="A317" s="519" t="s">
        <v>1019</v>
      </c>
      <c r="B317" s="514" t="s">
        <v>1020</v>
      </c>
      <c r="C317" s="273">
        <v>0</v>
      </c>
      <c r="D317" s="273">
        <v>0</v>
      </c>
      <c r="E317" s="273">
        <v>121</v>
      </c>
      <c r="F317" s="273">
        <v>2</v>
      </c>
      <c r="G317" s="273">
        <v>0</v>
      </c>
      <c r="H317" s="273">
        <v>1</v>
      </c>
      <c r="I317" s="273">
        <v>9</v>
      </c>
      <c r="J317" s="273">
        <v>0</v>
      </c>
      <c r="K317" s="273">
        <v>4</v>
      </c>
      <c r="L317" s="256">
        <v>137</v>
      </c>
    </row>
    <row r="318" spans="1:12">
      <c r="A318" s="519" t="s">
        <v>1021</v>
      </c>
      <c r="B318" s="514" t="s">
        <v>1022</v>
      </c>
      <c r="C318" s="273">
        <v>0</v>
      </c>
      <c r="D318" s="273">
        <v>0</v>
      </c>
      <c r="E318" s="273">
        <v>30</v>
      </c>
      <c r="F318" s="273">
        <v>0</v>
      </c>
      <c r="G318" s="273">
        <v>0</v>
      </c>
      <c r="H318" s="273">
        <v>0</v>
      </c>
      <c r="I318" s="273">
        <v>1</v>
      </c>
      <c r="J318" s="273">
        <v>0</v>
      </c>
      <c r="K318" s="273">
        <v>0</v>
      </c>
      <c r="L318" s="256">
        <v>31</v>
      </c>
    </row>
    <row r="319" spans="1:12">
      <c r="A319" s="519" t="s">
        <v>1023</v>
      </c>
      <c r="B319" s="514" t="s">
        <v>1024</v>
      </c>
      <c r="C319" s="273">
        <v>0</v>
      </c>
      <c r="D319" s="273">
        <v>0</v>
      </c>
      <c r="E319" s="273">
        <v>28</v>
      </c>
      <c r="F319" s="273">
        <v>2</v>
      </c>
      <c r="G319" s="273">
        <v>0</v>
      </c>
      <c r="H319" s="273">
        <v>0</v>
      </c>
      <c r="I319" s="273">
        <v>0</v>
      </c>
      <c r="J319" s="273">
        <v>0</v>
      </c>
      <c r="K319" s="273">
        <v>0</v>
      </c>
      <c r="L319" s="256">
        <v>30</v>
      </c>
    </row>
    <row r="320" spans="1:12">
      <c r="A320" s="519" t="s">
        <v>1025</v>
      </c>
      <c r="B320" s="514" t="s">
        <v>1026</v>
      </c>
      <c r="C320" s="273">
        <v>0</v>
      </c>
      <c r="D320" s="273">
        <v>0</v>
      </c>
      <c r="E320" s="273">
        <v>17</v>
      </c>
      <c r="F320" s="273">
        <v>0</v>
      </c>
      <c r="G320" s="273">
        <v>0</v>
      </c>
      <c r="H320" s="273">
        <v>0</v>
      </c>
      <c r="I320" s="273">
        <v>1</v>
      </c>
      <c r="J320" s="273">
        <v>0</v>
      </c>
      <c r="K320" s="273">
        <v>0</v>
      </c>
      <c r="L320" s="256">
        <v>18</v>
      </c>
    </row>
    <row r="321" spans="1:12">
      <c r="A321" s="519" t="s">
        <v>1027</v>
      </c>
      <c r="B321" s="514" t="s">
        <v>1028</v>
      </c>
      <c r="C321" s="273">
        <v>0</v>
      </c>
      <c r="D321" s="273">
        <v>0</v>
      </c>
      <c r="E321" s="273">
        <v>1</v>
      </c>
      <c r="F321" s="273">
        <v>0</v>
      </c>
      <c r="G321" s="273">
        <v>0</v>
      </c>
      <c r="H321" s="273">
        <v>0</v>
      </c>
      <c r="I321" s="273">
        <v>4</v>
      </c>
      <c r="J321" s="273">
        <v>0</v>
      </c>
      <c r="K321" s="273">
        <v>0</v>
      </c>
      <c r="L321" s="256">
        <v>5</v>
      </c>
    </row>
    <row r="322" spans="1:12">
      <c r="A322" s="519" t="s">
        <v>1029</v>
      </c>
      <c r="B322" s="514" t="s">
        <v>1030</v>
      </c>
      <c r="C322" s="273">
        <v>0</v>
      </c>
      <c r="D322" s="273">
        <v>0</v>
      </c>
      <c r="E322" s="273">
        <v>45</v>
      </c>
      <c r="F322" s="273">
        <v>5</v>
      </c>
      <c r="G322" s="273">
        <v>0</v>
      </c>
      <c r="H322" s="273">
        <v>0</v>
      </c>
      <c r="I322" s="273">
        <v>25</v>
      </c>
      <c r="J322" s="273">
        <v>0</v>
      </c>
      <c r="K322" s="273">
        <v>1</v>
      </c>
      <c r="L322" s="256">
        <v>76</v>
      </c>
    </row>
    <row r="323" spans="1:12">
      <c r="A323" s="519" t="s">
        <v>1031</v>
      </c>
      <c r="B323" s="514" t="s">
        <v>1032</v>
      </c>
      <c r="C323" s="273">
        <v>0</v>
      </c>
      <c r="D323" s="273">
        <v>0</v>
      </c>
      <c r="E323" s="273">
        <v>559</v>
      </c>
      <c r="F323" s="273">
        <v>65</v>
      </c>
      <c r="G323" s="273">
        <v>1</v>
      </c>
      <c r="H323" s="273">
        <v>0</v>
      </c>
      <c r="I323" s="273">
        <v>284</v>
      </c>
      <c r="J323" s="273">
        <v>2</v>
      </c>
      <c r="K323" s="273">
        <v>23</v>
      </c>
      <c r="L323" s="256">
        <v>934</v>
      </c>
    </row>
    <row r="324" spans="1:12">
      <c r="A324" s="519" t="s">
        <v>1033</v>
      </c>
      <c r="B324" s="514" t="s">
        <v>1034</v>
      </c>
      <c r="C324" s="273">
        <v>0</v>
      </c>
      <c r="D324" s="273">
        <v>0</v>
      </c>
      <c r="E324" s="273">
        <v>72</v>
      </c>
      <c r="F324" s="273">
        <v>0</v>
      </c>
      <c r="G324" s="273">
        <v>2</v>
      </c>
      <c r="H324" s="273">
        <v>14</v>
      </c>
      <c r="I324" s="273">
        <v>63</v>
      </c>
      <c r="J324" s="273">
        <v>0</v>
      </c>
      <c r="K324" s="273">
        <v>6</v>
      </c>
      <c r="L324" s="256">
        <v>157</v>
      </c>
    </row>
    <row r="325" spans="1:12">
      <c r="A325" s="519" t="s">
        <v>1035</v>
      </c>
      <c r="B325" s="514" t="s">
        <v>1036</v>
      </c>
      <c r="C325" s="273">
        <v>1</v>
      </c>
      <c r="D325" s="273">
        <v>2</v>
      </c>
      <c r="E325" s="273">
        <v>442</v>
      </c>
      <c r="F325" s="273">
        <v>29</v>
      </c>
      <c r="G325" s="273">
        <v>6</v>
      </c>
      <c r="H325" s="273">
        <v>63</v>
      </c>
      <c r="I325" s="273">
        <v>354</v>
      </c>
      <c r="J325" s="273">
        <v>4</v>
      </c>
      <c r="K325" s="273">
        <v>28</v>
      </c>
      <c r="L325" s="256">
        <v>929</v>
      </c>
    </row>
    <row r="326" spans="1:12">
      <c r="A326" s="519" t="s">
        <v>1037</v>
      </c>
      <c r="B326" s="514" t="s">
        <v>1038</v>
      </c>
      <c r="C326" s="273">
        <v>0</v>
      </c>
      <c r="D326" s="273">
        <v>0</v>
      </c>
      <c r="E326" s="273">
        <v>74</v>
      </c>
      <c r="F326" s="273">
        <v>6</v>
      </c>
      <c r="G326" s="273">
        <v>3</v>
      </c>
      <c r="H326" s="273">
        <v>0</v>
      </c>
      <c r="I326" s="273">
        <v>2</v>
      </c>
      <c r="J326" s="273">
        <v>0</v>
      </c>
      <c r="K326" s="273">
        <v>0</v>
      </c>
      <c r="L326" s="256">
        <v>85</v>
      </c>
    </row>
    <row r="327" spans="1:12">
      <c r="A327" s="519" t="s">
        <v>1039</v>
      </c>
      <c r="B327" s="514" t="s">
        <v>1040</v>
      </c>
      <c r="C327" s="273">
        <v>0</v>
      </c>
      <c r="D327" s="273">
        <v>0</v>
      </c>
      <c r="E327" s="273">
        <v>88</v>
      </c>
      <c r="F327" s="273">
        <v>17</v>
      </c>
      <c r="G327" s="273">
        <v>0</v>
      </c>
      <c r="H327" s="273">
        <v>0</v>
      </c>
      <c r="I327" s="273">
        <v>32</v>
      </c>
      <c r="J327" s="273">
        <v>1</v>
      </c>
      <c r="K327" s="273">
        <v>0</v>
      </c>
      <c r="L327" s="256">
        <v>138</v>
      </c>
    </row>
    <row r="328" spans="1:12">
      <c r="A328" s="519" t="s">
        <v>1041</v>
      </c>
      <c r="B328" s="514" t="s">
        <v>1042</v>
      </c>
      <c r="C328" s="273">
        <v>1</v>
      </c>
      <c r="D328" s="273">
        <v>1</v>
      </c>
      <c r="E328" s="273">
        <v>213</v>
      </c>
      <c r="F328" s="273">
        <v>35</v>
      </c>
      <c r="G328" s="273">
        <v>4</v>
      </c>
      <c r="H328" s="273">
        <v>0</v>
      </c>
      <c r="I328" s="273">
        <v>68</v>
      </c>
      <c r="J328" s="273">
        <v>0</v>
      </c>
      <c r="K328" s="273">
        <v>4</v>
      </c>
      <c r="L328" s="256">
        <v>326</v>
      </c>
    </row>
    <row r="329" spans="1:12">
      <c r="A329" s="519" t="s">
        <v>1043</v>
      </c>
      <c r="B329" s="514" t="s">
        <v>1044</v>
      </c>
      <c r="C329" s="273">
        <v>0</v>
      </c>
      <c r="D329" s="273">
        <v>0</v>
      </c>
      <c r="E329" s="273">
        <v>38</v>
      </c>
      <c r="F329" s="273">
        <v>2</v>
      </c>
      <c r="G329" s="273">
        <v>0</v>
      </c>
      <c r="H329" s="273">
        <v>0</v>
      </c>
      <c r="I329" s="273">
        <v>3</v>
      </c>
      <c r="J329" s="273">
        <v>0</v>
      </c>
      <c r="K329" s="273">
        <v>1</v>
      </c>
      <c r="L329" s="256">
        <v>44</v>
      </c>
    </row>
    <row r="330" spans="1:12">
      <c r="A330" s="519" t="s">
        <v>1045</v>
      </c>
      <c r="B330" s="514" t="s">
        <v>1046</v>
      </c>
      <c r="C330" s="273">
        <v>0</v>
      </c>
      <c r="D330" s="273">
        <v>0</v>
      </c>
      <c r="E330" s="273">
        <v>14</v>
      </c>
      <c r="F330" s="273">
        <v>0</v>
      </c>
      <c r="G330" s="273">
        <v>0</v>
      </c>
      <c r="H330" s="273">
        <v>0</v>
      </c>
      <c r="I330" s="273">
        <v>2</v>
      </c>
      <c r="J330" s="273">
        <v>0</v>
      </c>
      <c r="K330" s="273">
        <v>0</v>
      </c>
      <c r="L330" s="256">
        <v>16</v>
      </c>
    </row>
    <row r="331" spans="1:12">
      <c r="A331" s="519" t="s">
        <v>1047</v>
      </c>
      <c r="B331" s="514" t="s">
        <v>1048</v>
      </c>
      <c r="C331" s="273">
        <v>0</v>
      </c>
      <c r="D331" s="273">
        <v>0</v>
      </c>
      <c r="E331" s="273">
        <v>15</v>
      </c>
      <c r="F331" s="273">
        <v>0</v>
      </c>
      <c r="G331" s="273">
        <v>0</v>
      </c>
      <c r="H331" s="273">
        <v>0</v>
      </c>
      <c r="I331" s="273">
        <v>0</v>
      </c>
      <c r="J331" s="273">
        <v>0</v>
      </c>
      <c r="K331" s="273">
        <v>0</v>
      </c>
      <c r="L331" s="256">
        <v>15</v>
      </c>
    </row>
    <row r="332" spans="1:12">
      <c r="A332" s="519" t="s">
        <v>1049</v>
      </c>
      <c r="B332" s="514" t="s">
        <v>1050</v>
      </c>
      <c r="C332" s="273">
        <v>0</v>
      </c>
      <c r="D332" s="273">
        <v>0</v>
      </c>
      <c r="E332" s="273">
        <v>16</v>
      </c>
      <c r="F332" s="273">
        <v>2</v>
      </c>
      <c r="G332" s="273">
        <v>0</v>
      </c>
      <c r="H332" s="273">
        <v>0</v>
      </c>
      <c r="I332" s="273">
        <v>3</v>
      </c>
      <c r="J332" s="273">
        <v>0</v>
      </c>
      <c r="K332" s="273">
        <v>0</v>
      </c>
      <c r="L332" s="256">
        <v>21</v>
      </c>
    </row>
    <row r="333" spans="1:12">
      <c r="A333" s="519" t="s">
        <v>1051</v>
      </c>
      <c r="B333" s="514" t="s">
        <v>1052</v>
      </c>
      <c r="C333" s="273">
        <v>0</v>
      </c>
      <c r="D333" s="273">
        <v>0</v>
      </c>
      <c r="E333" s="273">
        <v>70</v>
      </c>
      <c r="F333" s="273">
        <v>3</v>
      </c>
      <c r="G333" s="273">
        <v>1</v>
      </c>
      <c r="H333" s="273">
        <v>0</v>
      </c>
      <c r="I333" s="273">
        <v>8</v>
      </c>
      <c r="J333" s="273">
        <v>0</v>
      </c>
      <c r="K333" s="273">
        <v>0</v>
      </c>
      <c r="L333" s="256">
        <v>82</v>
      </c>
    </row>
    <row r="334" spans="1:12">
      <c r="A334" s="519" t="s">
        <v>1053</v>
      </c>
      <c r="B334" s="514" t="s">
        <v>1054</v>
      </c>
      <c r="C334" s="273">
        <v>5</v>
      </c>
      <c r="D334" s="273">
        <v>1</v>
      </c>
      <c r="E334" s="273">
        <v>885</v>
      </c>
      <c r="F334" s="273">
        <v>69</v>
      </c>
      <c r="G334" s="273">
        <v>9</v>
      </c>
      <c r="H334" s="273">
        <v>6</v>
      </c>
      <c r="I334" s="273">
        <v>323</v>
      </c>
      <c r="J334" s="273">
        <v>2</v>
      </c>
      <c r="K334" s="273">
        <v>18</v>
      </c>
      <c r="L334" s="256">
        <v>1318</v>
      </c>
    </row>
    <row r="335" spans="1:12">
      <c r="A335" s="106"/>
      <c r="B335" s="515"/>
      <c r="C335" s="273"/>
      <c r="D335" s="273"/>
      <c r="E335" s="273"/>
      <c r="F335" s="273"/>
      <c r="G335" s="273"/>
      <c r="H335" s="273"/>
      <c r="I335" s="273"/>
      <c r="J335" s="273"/>
      <c r="K335" s="273"/>
      <c r="L335" s="256"/>
    </row>
    <row r="336" spans="1:12" ht="13.9" thickBot="1">
      <c r="A336" s="459" t="s">
        <v>40</v>
      </c>
      <c r="B336" s="516"/>
      <c r="C336" s="275">
        <v>661</v>
      </c>
      <c r="D336" s="275">
        <v>852</v>
      </c>
      <c r="E336" s="275">
        <v>177398</v>
      </c>
      <c r="F336" s="275">
        <v>15585</v>
      </c>
      <c r="G336" s="275">
        <v>3556</v>
      </c>
      <c r="H336" s="275">
        <v>984</v>
      </c>
      <c r="I336" s="275">
        <v>53033</v>
      </c>
      <c r="J336" s="275">
        <v>938</v>
      </c>
      <c r="K336" s="275">
        <v>6443</v>
      </c>
      <c r="L336" s="276">
        <v>259450</v>
      </c>
    </row>
    <row r="337" spans="1:12" ht="13.9" thickBot="1">
      <c r="A337" s="459"/>
      <c r="B337" s="516"/>
      <c r="C337" s="531">
        <f>C336/$L$336</f>
        <v>2.5476970514550011E-3</v>
      </c>
      <c r="D337" s="532">
        <f t="shared" ref="D337:L337" si="0">D336/$L$336</f>
        <v>3.2838697244170359E-3</v>
      </c>
      <c r="E337" s="532">
        <f t="shared" si="0"/>
        <v>0.68374638658701103</v>
      </c>
      <c r="F337" s="532">
        <f t="shared" si="0"/>
        <v>6.0069377529389095E-2</v>
      </c>
      <c r="G337" s="532">
        <f t="shared" si="0"/>
        <v>1.3705916361534015E-2</v>
      </c>
      <c r="H337" s="532">
        <f t="shared" si="0"/>
        <v>3.7926382732703795E-3</v>
      </c>
      <c r="I337" s="532">
        <f t="shared" si="0"/>
        <v>0.20440547311620735</v>
      </c>
      <c r="J337" s="532">
        <f t="shared" si="0"/>
        <v>3.615340142609366E-3</v>
      </c>
      <c r="K337" s="532">
        <f t="shared" si="0"/>
        <v>2.4833301214106766E-2</v>
      </c>
      <c r="L337" s="534">
        <f t="shared" si="0"/>
        <v>1</v>
      </c>
    </row>
    <row r="340" spans="1:12">
      <c r="A340" s="726"/>
      <c r="B340" s="726"/>
      <c r="C340" s="726"/>
      <c r="D340" s="726"/>
      <c r="E340" s="726"/>
      <c r="F340" s="726"/>
      <c r="G340" s="850"/>
      <c r="H340" s="726"/>
      <c r="I340" s="726"/>
      <c r="J340" s="726"/>
      <c r="K340" s="726"/>
      <c r="L340" s="726"/>
    </row>
  </sheetData>
  <autoFilter ref="A4:L334" xr:uid="{4747B9BD-6AE0-40B6-B475-F6212EA32363}"/>
  <mergeCells count="1">
    <mergeCell ref="C3:K3"/>
  </mergeCells>
  <hyperlinks>
    <hyperlink ref="N2" location="Home!A1" display="Home" xr:uid="{A4C25B2A-8A9B-4FED-90D6-2458F80328D7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6"/>
  <sheetViews>
    <sheetView zoomScaleNormal="100" workbookViewId="0">
      <pane xSplit="3" ySplit="4" topLeftCell="D323" activePane="bottomRight" state="frozen"/>
      <selection pane="bottomRight" activeCell="B338" sqref="B338"/>
      <selection pane="bottomLeft" activeCell="A5" sqref="A5"/>
      <selection pane="topRight" activeCell="D1" sqref="D1"/>
    </sheetView>
  </sheetViews>
  <sheetFormatPr defaultColWidth="9.42578125" defaultRowHeight="13.15"/>
  <cols>
    <col min="1" max="1" width="8.7109375" style="163" customWidth="1"/>
    <col min="2" max="2" width="47.7109375" style="163" customWidth="1"/>
    <col min="3" max="3" width="11.7109375" style="163" customWidth="1"/>
    <col min="4" max="4" width="12.42578125" style="163" customWidth="1"/>
    <col min="5" max="6" width="11.7109375" style="163" customWidth="1"/>
    <col min="7" max="7" width="3.28515625" style="161" customWidth="1"/>
    <col min="8" max="8" width="8.7109375" style="161" customWidth="1"/>
    <col min="9" max="16384" width="9.42578125" style="163"/>
  </cols>
  <sheetData>
    <row r="1" spans="1:8" ht="13.9" thickBot="1">
      <c r="A1" s="22" t="s">
        <v>1055</v>
      </c>
      <c r="B1" s="851"/>
      <c r="C1" s="851"/>
      <c r="D1" s="851"/>
      <c r="E1" s="851"/>
      <c r="F1" s="372" t="s">
        <v>260</v>
      </c>
      <c r="G1" s="385"/>
      <c r="H1" s="726"/>
    </row>
    <row r="2" spans="1:8" ht="15" thickTop="1" thickBot="1">
      <c r="A2" s="23"/>
      <c r="B2" s="852"/>
      <c r="C2" s="853"/>
      <c r="D2" s="853"/>
      <c r="E2" s="853"/>
      <c r="F2" s="854"/>
      <c r="G2" s="385"/>
      <c r="H2" s="208" t="s">
        <v>18</v>
      </c>
    </row>
    <row r="3" spans="1:8" ht="13.9" thickTop="1">
      <c r="A3" s="24"/>
      <c r="B3" s="25"/>
      <c r="C3" s="691" t="s">
        <v>1056</v>
      </c>
      <c r="D3" s="692"/>
      <c r="E3" s="692"/>
      <c r="F3" s="693"/>
      <c r="G3" s="726"/>
      <c r="H3" s="207"/>
    </row>
    <row r="4" spans="1:8" s="164" customFormat="1" ht="66">
      <c r="A4" s="224" t="s">
        <v>386</v>
      </c>
      <c r="B4" s="225" t="s">
        <v>134</v>
      </c>
      <c r="C4" s="226" t="s">
        <v>1057</v>
      </c>
      <c r="D4" s="430" t="s">
        <v>1058</v>
      </c>
      <c r="E4" s="347" t="s">
        <v>1059</v>
      </c>
      <c r="F4" s="348" t="s">
        <v>1060</v>
      </c>
      <c r="G4" s="726"/>
      <c r="H4" s="726"/>
    </row>
    <row r="5" spans="1:8" ht="12" customHeight="1">
      <c r="A5" s="112" t="s">
        <v>395</v>
      </c>
      <c r="B5" s="102" t="s">
        <v>396</v>
      </c>
      <c r="C5" s="257">
        <v>201</v>
      </c>
      <c r="D5" s="527">
        <v>0</v>
      </c>
      <c r="E5" s="855">
        <v>547</v>
      </c>
      <c r="F5" s="856">
        <f t="shared" ref="F5:F68" si="0">C5/E5</f>
        <v>0.36745886654478976</v>
      </c>
      <c r="G5" s="726"/>
      <c r="H5" s="726"/>
    </row>
    <row r="6" spans="1:8">
      <c r="A6" s="112" t="s">
        <v>397</v>
      </c>
      <c r="B6" s="102" t="s">
        <v>398</v>
      </c>
      <c r="C6" s="257">
        <v>92</v>
      </c>
      <c r="D6" s="527">
        <v>0</v>
      </c>
      <c r="E6" s="855">
        <v>1041</v>
      </c>
      <c r="F6" s="856">
        <f t="shared" si="0"/>
        <v>8.8376560999039386E-2</v>
      </c>
      <c r="G6" s="726"/>
      <c r="H6" s="726"/>
    </row>
    <row r="7" spans="1:8">
      <c r="A7" s="112" t="s">
        <v>399</v>
      </c>
      <c r="B7" s="102" t="s">
        <v>400</v>
      </c>
      <c r="C7" s="257">
        <v>216</v>
      </c>
      <c r="D7" s="527">
        <v>16</v>
      </c>
      <c r="E7" s="855">
        <v>554</v>
      </c>
      <c r="F7" s="856">
        <f t="shared" si="0"/>
        <v>0.38989169675090252</v>
      </c>
      <c r="G7" s="726"/>
      <c r="H7" s="726"/>
    </row>
    <row r="8" spans="1:8">
      <c r="A8" s="112" t="s">
        <v>401</v>
      </c>
      <c r="B8" s="102" t="s">
        <v>402</v>
      </c>
      <c r="C8" s="257">
        <v>103</v>
      </c>
      <c r="D8" s="527">
        <v>15</v>
      </c>
      <c r="E8" s="855">
        <v>335</v>
      </c>
      <c r="F8" s="856">
        <f t="shared" si="0"/>
        <v>0.30746268656716419</v>
      </c>
      <c r="G8" s="726"/>
      <c r="H8" s="726"/>
    </row>
    <row r="9" spans="1:8">
      <c r="A9" s="112" t="s">
        <v>403</v>
      </c>
      <c r="B9" s="102" t="s">
        <v>404</v>
      </c>
      <c r="C9" s="257">
        <v>36</v>
      </c>
      <c r="D9" s="527">
        <v>14</v>
      </c>
      <c r="E9" s="855">
        <v>404</v>
      </c>
      <c r="F9" s="856">
        <f t="shared" si="0"/>
        <v>8.9108910891089105E-2</v>
      </c>
      <c r="G9" s="726"/>
      <c r="H9" s="726"/>
    </row>
    <row r="10" spans="1:8">
      <c r="A10" s="112" t="s">
        <v>405</v>
      </c>
      <c r="B10" s="102" t="s">
        <v>406</v>
      </c>
      <c r="C10" s="257">
        <v>78</v>
      </c>
      <c r="D10" s="527">
        <v>0</v>
      </c>
      <c r="E10" s="855">
        <v>745</v>
      </c>
      <c r="F10" s="856">
        <f t="shared" si="0"/>
        <v>0.10469798657718121</v>
      </c>
      <c r="G10" s="726"/>
      <c r="H10" s="726"/>
    </row>
    <row r="11" spans="1:8">
      <c r="A11" s="112" t="s">
        <v>407</v>
      </c>
      <c r="B11" s="102" t="s">
        <v>408</v>
      </c>
      <c r="C11" s="257">
        <v>71</v>
      </c>
      <c r="D11" s="527">
        <v>12</v>
      </c>
      <c r="E11" s="855">
        <v>363</v>
      </c>
      <c r="F11" s="856">
        <f t="shared" si="0"/>
        <v>0.19559228650137742</v>
      </c>
      <c r="G11" s="726"/>
      <c r="H11" s="726"/>
    </row>
    <row r="12" spans="1:8">
      <c r="A12" s="112" t="s">
        <v>409</v>
      </c>
      <c r="B12" s="102" t="s">
        <v>410</v>
      </c>
      <c r="C12" s="257">
        <v>277</v>
      </c>
      <c r="D12" s="527">
        <v>1</v>
      </c>
      <c r="E12" s="855">
        <v>1384</v>
      </c>
      <c r="F12" s="856">
        <f t="shared" si="0"/>
        <v>0.20014450867052022</v>
      </c>
      <c r="G12" s="726"/>
      <c r="H12" s="726"/>
    </row>
    <row r="13" spans="1:8">
      <c r="A13" s="112" t="s">
        <v>411</v>
      </c>
      <c r="B13" s="102" t="s">
        <v>412</v>
      </c>
      <c r="C13" s="257">
        <v>143</v>
      </c>
      <c r="D13" s="527">
        <v>1</v>
      </c>
      <c r="E13" s="855">
        <v>530</v>
      </c>
      <c r="F13" s="856">
        <f t="shared" si="0"/>
        <v>0.26981132075471698</v>
      </c>
      <c r="G13" s="726"/>
      <c r="H13" s="726"/>
    </row>
    <row r="14" spans="1:8">
      <c r="A14" s="112" t="s">
        <v>413</v>
      </c>
      <c r="B14" s="102" t="s">
        <v>414</v>
      </c>
      <c r="C14" s="257">
        <v>150</v>
      </c>
      <c r="D14" s="527">
        <v>30</v>
      </c>
      <c r="E14" s="855">
        <v>486</v>
      </c>
      <c r="F14" s="856">
        <f t="shared" si="0"/>
        <v>0.30864197530864196</v>
      </c>
      <c r="G14" s="726"/>
      <c r="H14" s="726"/>
    </row>
    <row r="15" spans="1:8">
      <c r="A15" s="112" t="s">
        <v>415</v>
      </c>
      <c r="B15" s="102" t="s">
        <v>416</v>
      </c>
      <c r="C15" s="257">
        <v>168</v>
      </c>
      <c r="D15" s="527">
        <v>0</v>
      </c>
      <c r="E15" s="855">
        <v>2262</v>
      </c>
      <c r="F15" s="856">
        <f t="shared" si="0"/>
        <v>7.4270557029177717E-2</v>
      </c>
      <c r="G15" s="726"/>
      <c r="H15" s="726"/>
    </row>
    <row r="16" spans="1:8">
      <c r="A16" s="112" t="s">
        <v>417</v>
      </c>
      <c r="B16" s="102" t="s">
        <v>418</v>
      </c>
      <c r="C16" s="257">
        <v>0</v>
      </c>
      <c r="D16" s="527">
        <v>0</v>
      </c>
      <c r="E16" s="855">
        <v>1211</v>
      </c>
      <c r="F16" s="856">
        <f t="shared" si="0"/>
        <v>0</v>
      </c>
      <c r="G16" s="726"/>
      <c r="H16" s="726"/>
    </row>
    <row r="17" spans="1:6">
      <c r="A17" s="112" t="s">
        <v>419</v>
      </c>
      <c r="B17" s="102" t="s">
        <v>420</v>
      </c>
      <c r="C17" s="257">
        <v>109</v>
      </c>
      <c r="D17" s="527">
        <v>0</v>
      </c>
      <c r="E17" s="855">
        <v>590</v>
      </c>
      <c r="F17" s="856">
        <f t="shared" si="0"/>
        <v>0.18474576271186441</v>
      </c>
    </row>
    <row r="18" spans="1:6">
      <c r="A18" s="112" t="s">
        <v>421</v>
      </c>
      <c r="B18" s="102" t="s">
        <v>422</v>
      </c>
      <c r="C18" s="257">
        <v>32</v>
      </c>
      <c r="D18" s="527">
        <v>13</v>
      </c>
      <c r="E18" s="855">
        <v>308</v>
      </c>
      <c r="F18" s="856">
        <f t="shared" si="0"/>
        <v>0.1038961038961039</v>
      </c>
    </row>
    <row r="19" spans="1:6">
      <c r="A19" s="112" t="s">
        <v>423</v>
      </c>
      <c r="B19" s="102" t="s">
        <v>424</v>
      </c>
      <c r="C19" s="257">
        <v>115</v>
      </c>
      <c r="D19" s="527">
        <v>0</v>
      </c>
      <c r="E19" s="855">
        <v>1472</v>
      </c>
      <c r="F19" s="856">
        <f t="shared" si="0"/>
        <v>7.8125E-2</v>
      </c>
    </row>
    <row r="20" spans="1:6">
      <c r="A20" s="112" t="s">
        <v>425</v>
      </c>
      <c r="B20" s="102" t="s">
        <v>426</v>
      </c>
      <c r="C20" s="257">
        <v>207</v>
      </c>
      <c r="D20" s="527">
        <v>10</v>
      </c>
      <c r="E20" s="855">
        <v>709</v>
      </c>
      <c r="F20" s="856">
        <f t="shared" si="0"/>
        <v>0.29196050775740479</v>
      </c>
    </row>
    <row r="21" spans="1:6">
      <c r="A21" s="112" t="s">
        <v>427</v>
      </c>
      <c r="B21" s="102" t="s">
        <v>428</v>
      </c>
      <c r="C21" s="257">
        <v>115</v>
      </c>
      <c r="D21" s="527">
        <v>13</v>
      </c>
      <c r="E21" s="855">
        <v>648</v>
      </c>
      <c r="F21" s="856">
        <f t="shared" si="0"/>
        <v>0.17746913580246915</v>
      </c>
    </row>
    <row r="22" spans="1:6">
      <c r="A22" s="112" t="s">
        <v>429</v>
      </c>
      <c r="B22" s="102" t="s">
        <v>430</v>
      </c>
      <c r="C22" s="257">
        <v>191</v>
      </c>
      <c r="D22" s="527">
        <v>0</v>
      </c>
      <c r="E22" s="855">
        <v>2061</v>
      </c>
      <c r="F22" s="856">
        <f t="shared" si="0"/>
        <v>9.267345948568656E-2</v>
      </c>
    </row>
    <row r="23" spans="1:6">
      <c r="A23" s="112" t="s">
        <v>431</v>
      </c>
      <c r="B23" s="102" t="s">
        <v>432</v>
      </c>
      <c r="C23" s="257">
        <v>107</v>
      </c>
      <c r="D23" s="527">
        <v>0</v>
      </c>
      <c r="E23" s="855">
        <v>1245</v>
      </c>
      <c r="F23" s="856">
        <f t="shared" si="0"/>
        <v>8.5943775100401604E-2</v>
      </c>
    </row>
    <row r="24" spans="1:6">
      <c r="A24" s="112" t="s">
        <v>433</v>
      </c>
      <c r="B24" s="102" t="s">
        <v>434</v>
      </c>
      <c r="C24" s="257">
        <v>23</v>
      </c>
      <c r="D24" s="527">
        <v>0</v>
      </c>
      <c r="E24" s="855">
        <v>684</v>
      </c>
      <c r="F24" s="856">
        <f t="shared" si="0"/>
        <v>3.3625730994152045E-2</v>
      </c>
    </row>
    <row r="25" spans="1:6">
      <c r="A25" s="112" t="s">
        <v>435</v>
      </c>
      <c r="B25" s="102" t="s">
        <v>436</v>
      </c>
      <c r="C25" s="257">
        <v>26</v>
      </c>
      <c r="D25" s="527">
        <v>1</v>
      </c>
      <c r="E25" s="855">
        <v>760</v>
      </c>
      <c r="F25" s="856">
        <f t="shared" si="0"/>
        <v>3.4210526315789476E-2</v>
      </c>
    </row>
    <row r="26" spans="1:6">
      <c r="A26" s="112" t="s">
        <v>437</v>
      </c>
      <c r="B26" s="102" t="s">
        <v>438</v>
      </c>
      <c r="C26" s="257">
        <v>17</v>
      </c>
      <c r="D26" s="527">
        <v>7</v>
      </c>
      <c r="E26" s="855">
        <v>317</v>
      </c>
      <c r="F26" s="856">
        <f t="shared" si="0"/>
        <v>5.362776025236593E-2</v>
      </c>
    </row>
    <row r="27" spans="1:6">
      <c r="A27" s="112" t="s">
        <v>439</v>
      </c>
      <c r="B27" s="102" t="s">
        <v>440</v>
      </c>
      <c r="C27" s="257">
        <v>13</v>
      </c>
      <c r="D27" s="527">
        <v>0</v>
      </c>
      <c r="E27" s="855">
        <v>397</v>
      </c>
      <c r="F27" s="856">
        <f t="shared" si="0"/>
        <v>3.2745591939546598E-2</v>
      </c>
    </row>
    <row r="28" spans="1:6">
      <c r="A28" s="112" t="s">
        <v>441</v>
      </c>
      <c r="B28" s="102" t="s">
        <v>442</v>
      </c>
      <c r="C28" s="257">
        <v>73</v>
      </c>
      <c r="D28" s="527">
        <v>0</v>
      </c>
      <c r="E28" s="855">
        <v>840</v>
      </c>
      <c r="F28" s="856">
        <f t="shared" si="0"/>
        <v>8.6904761904761901E-2</v>
      </c>
    </row>
    <row r="29" spans="1:6">
      <c r="A29" s="112" t="s">
        <v>443</v>
      </c>
      <c r="B29" s="102" t="s">
        <v>444</v>
      </c>
      <c r="C29" s="257">
        <v>237</v>
      </c>
      <c r="D29" s="527">
        <v>0</v>
      </c>
      <c r="E29" s="855">
        <v>2001</v>
      </c>
      <c r="F29" s="856">
        <f t="shared" si="0"/>
        <v>0.1184407796101949</v>
      </c>
    </row>
    <row r="30" spans="1:6">
      <c r="A30" s="112" t="s">
        <v>445</v>
      </c>
      <c r="B30" s="102" t="s">
        <v>446</v>
      </c>
      <c r="C30" s="257">
        <v>64</v>
      </c>
      <c r="D30" s="527">
        <v>0</v>
      </c>
      <c r="E30" s="855">
        <v>2430</v>
      </c>
      <c r="F30" s="856">
        <f t="shared" si="0"/>
        <v>2.6337448559670781E-2</v>
      </c>
    </row>
    <row r="31" spans="1:6">
      <c r="A31" s="112" t="s">
        <v>447</v>
      </c>
      <c r="B31" s="102" t="s">
        <v>448</v>
      </c>
      <c r="C31" s="257">
        <v>47</v>
      </c>
      <c r="D31" s="527">
        <v>3</v>
      </c>
      <c r="E31" s="855">
        <v>597</v>
      </c>
      <c r="F31" s="856">
        <f t="shared" si="0"/>
        <v>7.8726968174204354E-2</v>
      </c>
    </row>
    <row r="32" spans="1:6">
      <c r="A32" s="112" t="s">
        <v>449</v>
      </c>
      <c r="B32" s="102" t="s">
        <v>450</v>
      </c>
      <c r="C32" s="257">
        <v>127</v>
      </c>
      <c r="D32" s="527">
        <v>0</v>
      </c>
      <c r="E32" s="855">
        <v>1152</v>
      </c>
      <c r="F32" s="856">
        <f t="shared" si="0"/>
        <v>0.11024305555555555</v>
      </c>
    </row>
    <row r="33" spans="1:6">
      <c r="A33" s="112" t="s">
        <v>451</v>
      </c>
      <c r="B33" s="102" t="s">
        <v>452</v>
      </c>
      <c r="C33" s="257">
        <v>2</v>
      </c>
      <c r="D33" s="527">
        <v>0</v>
      </c>
      <c r="E33" s="855">
        <v>48</v>
      </c>
      <c r="F33" s="856">
        <f t="shared" si="0"/>
        <v>4.1666666666666664E-2</v>
      </c>
    </row>
    <row r="34" spans="1:6">
      <c r="A34" s="112" t="s">
        <v>453</v>
      </c>
      <c r="B34" s="102" t="s">
        <v>454</v>
      </c>
      <c r="C34" s="257">
        <v>60</v>
      </c>
      <c r="D34" s="527">
        <v>0</v>
      </c>
      <c r="E34" s="855">
        <v>697</v>
      </c>
      <c r="F34" s="856">
        <f t="shared" si="0"/>
        <v>8.608321377331421E-2</v>
      </c>
    </row>
    <row r="35" spans="1:6">
      <c r="A35" s="112" t="s">
        <v>455</v>
      </c>
      <c r="B35" s="102" t="s">
        <v>456</v>
      </c>
      <c r="C35" s="257">
        <v>84</v>
      </c>
      <c r="D35" s="527">
        <v>21</v>
      </c>
      <c r="E35" s="855">
        <v>483</v>
      </c>
      <c r="F35" s="856">
        <f t="shared" si="0"/>
        <v>0.17391304347826086</v>
      </c>
    </row>
    <row r="36" spans="1:6">
      <c r="A36" s="112" t="s">
        <v>457</v>
      </c>
      <c r="B36" s="102" t="s">
        <v>458</v>
      </c>
      <c r="C36" s="257">
        <v>91</v>
      </c>
      <c r="D36" s="527">
        <v>0</v>
      </c>
      <c r="E36" s="855">
        <v>678</v>
      </c>
      <c r="F36" s="856">
        <f t="shared" si="0"/>
        <v>0.13421828908554573</v>
      </c>
    </row>
    <row r="37" spans="1:6">
      <c r="A37" s="112" t="s">
        <v>459</v>
      </c>
      <c r="B37" s="102" t="s">
        <v>460</v>
      </c>
      <c r="C37" s="257">
        <v>42</v>
      </c>
      <c r="D37" s="527">
        <v>0</v>
      </c>
      <c r="E37" s="855">
        <v>750</v>
      </c>
      <c r="F37" s="856">
        <f t="shared" si="0"/>
        <v>5.6000000000000001E-2</v>
      </c>
    </row>
    <row r="38" spans="1:6">
      <c r="A38" s="112" t="s">
        <v>461</v>
      </c>
      <c r="B38" s="102" t="s">
        <v>462</v>
      </c>
      <c r="C38" s="257">
        <v>40</v>
      </c>
      <c r="D38" s="527">
        <v>0</v>
      </c>
      <c r="E38" s="855">
        <v>467</v>
      </c>
      <c r="F38" s="856">
        <f t="shared" si="0"/>
        <v>8.5653104925053528E-2</v>
      </c>
    </row>
    <row r="39" spans="1:6">
      <c r="A39" s="112" t="s">
        <v>463</v>
      </c>
      <c r="B39" s="102" t="s">
        <v>464</v>
      </c>
      <c r="C39" s="257">
        <v>22</v>
      </c>
      <c r="D39" s="527">
        <v>0</v>
      </c>
      <c r="E39" s="855">
        <v>294</v>
      </c>
      <c r="F39" s="856">
        <f t="shared" si="0"/>
        <v>7.4829931972789115E-2</v>
      </c>
    </row>
    <row r="40" spans="1:6">
      <c r="A40" s="112" t="s">
        <v>465</v>
      </c>
      <c r="B40" s="102" t="s">
        <v>466</v>
      </c>
      <c r="C40" s="257">
        <v>88</v>
      </c>
      <c r="D40" s="527">
        <v>5</v>
      </c>
      <c r="E40" s="855">
        <v>449</v>
      </c>
      <c r="F40" s="856">
        <f t="shared" si="0"/>
        <v>0.19599109131403117</v>
      </c>
    </row>
    <row r="41" spans="1:6">
      <c r="A41" s="112" t="s">
        <v>467</v>
      </c>
      <c r="B41" s="102" t="s">
        <v>468</v>
      </c>
      <c r="C41" s="257">
        <v>97</v>
      </c>
      <c r="D41" s="527">
        <v>0</v>
      </c>
      <c r="E41" s="855">
        <v>808</v>
      </c>
      <c r="F41" s="856">
        <f t="shared" si="0"/>
        <v>0.12004950495049505</v>
      </c>
    </row>
    <row r="42" spans="1:6">
      <c r="A42" s="112" t="s">
        <v>469</v>
      </c>
      <c r="B42" s="102" t="s">
        <v>470</v>
      </c>
      <c r="C42" s="257">
        <v>100</v>
      </c>
      <c r="D42" s="527">
        <v>10</v>
      </c>
      <c r="E42" s="855">
        <v>495</v>
      </c>
      <c r="F42" s="856">
        <f t="shared" si="0"/>
        <v>0.20202020202020202</v>
      </c>
    </row>
    <row r="43" spans="1:6">
      <c r="A43" s="112" t="s">
        <v>471</v>
      </c>
      <c r="B43" s="102" t="s">
        <v>472</v>
      </c>
      <c r="C43" s="257">
        <v>64</v>
      </c>
      <c r="D43" s="527">
        <v>0</v>
      </c>
      <c r="E43" s="855">
        <v>664</v>
      </c>
      <c r="F43" s="856">
        <f t="shared" si="0"/>
        <v>9.6385542168674704E-2</v>
      </c>
    </row>
    <row r="44" spans="1:6">
      <c r="A44" s="112" t="s">
        <v>473</v>
      </c>
      <c r="B44" s="102" t="s">
        <v>474</v>
      </c>
      <c r="C44" s="257">
        <v>203</v>
      </c>
      <c r="D44" s="527">
        <v>17</v>
      </c>
      <c r="E44" s="855">
        <v>689</v>
      </c>
      <c r="F44" s="856">
        <f t="shared" si="0"/>
        <v>0.2946298984034833</v>
      </c>
    </row>
    <row r="45" spans="1:6">
      <c r="A45" s="112" t="s">
        <v>475</v>
      </c>
      <c r="B45" s="102" t="s">
        <v>476</v>
      </c>
      <c r="C45" s="257">
        <v>329</v>
      </c>
      <c r="D45" s="527">
        <v>13</v>
      </c>
      <c r="E45" s="855">
        <v>536</v>
      </c>
      <c r="F45" s="856">
        <f t="shared" si="0"/>
        <v>0.61380597014925375</v>
      </c>
    </row>
    <row r="46" spans="1:6">
      <c r="A46" s="112" t="s">
        <v>477</v>
      </c>
      <c r="B46" s="102" t="s">
        <v>478</v>
      </c>
      <c r="C46" s="257">
        <v>77</v>
      </c>
      <c r="D46" s="527">
        <v>0</v>
      </c>
      <c r="E46" s="855">
        <v>1209</v>
      </c>
      <c r="F46" s="856">
        <f t="shared" si="0"/>
        <v>6.3688999172870145E-2</v>
      </c>
    </row>
    <row r="47" spans="1:6">
      <c r="A47" s="112" t="s">
        <v>479</v>
      </c>
      <c r="B47" s="102" t="s">
        <v>480</v>
      </c>
      <c r="C47" s="257">
        <v>24</v>
      </c>
      <c r="D47" s="527">
        <v>0</v>
      </c>
      <c r="E47" s="855">
        <v>211</v>
      </c>
      <c r="F47" s="856">
        <f t="shared" si="0"/>
        <v>0.11374407582938388</v>
      </c>
    </row>
    <row r="48" spans="1:6">
      <c r="A48" s="112" t="s">
        <v>481</v>
      </c>
      <c r="B48" s="102" t="s">
        <v>482</v>
      </c>
      <c r="C48" s="257">
        <v>25</v>
      </c>
      <c r="D48" s="527">
        <v>2</v>
      </c>
      <c r="E48" s="855">
        <v>388</v>
      </c>
      <c r="F48" s="856">
        <f t="shared" si="0"/>
        <v>6.4432989690721643E-2</v>
      </c>
    </row>
    <row r="49" spans="1:6">
      <c r="A49" s="112" t="s">
        <v>483</v>
      </c>
      <c r="B49" s="102" t="s">
        <v>484</v>
      </c>
      <c r="C49" s="257">
        <v>24</v>
      </c>
      <c r="D49" s="527">
        <v>9</v>
      </c>
      <c r="E49" s="855">
        <v>378</v>
      </c>
      <c r="F49" s="856">
        <f t="shared" si="0"/>
        <v>6.3492063492063489E-2</v>
      </c>
    </row>
    <row r="50" spans="1:6">
      <c r="A50" s="112" t="s">
        <v>485</v>
      </c>
      <c r="B50" s="102" t="s">
        <v>486</v>
      </c>
      <c r="C50" s="257">
        <v>76</v>
      </c>
      <c r="D50" s="527">
        <v>6</v>
      </c>
      <c r="E50" s="855">
        <v>618</v>
      </c>
      <c r="F50" s="856">
        <f t="shared" si="0"/>
        <v>0.12297734627831715</v>
      </c>
    </row>
    <row r="51" spans="1:6">
      <c r="A51" s="112" t="s">
        <v>487</v>
      </c>
      <c r="B51" s="102" t="s">
        <v>488</v>
      </c>
      <c r="C51" s="257">
        <v>45</v>
      </c>
      <c r="D51" s="527">
        <v>0</v>
      </c>
      <c r="E51" s="855">
        <v>501</v>
      </c>
      <c r="F51" s="856">
        <f t="shared" si="0"/>
        <v>8.9820359281437126E-2</v>
      </c>
    </row>
    <row r="52" spans="1:6">
      <c r="A52" s="112" t="s">
        <v>489</v>
      </c>
      <c r="B52" s="102" t="s">
        <v>490</v>
      </c>
      <c r="C52" s="257">
        <v>0</v>
      </c>
      <c r="D52" s="527">
        <v>0</v>
      </c>
      <c r="E52" s="855">
        <v>59</v>
      </c>
      <c r="F52" s="856">
        <f t="shared" si="0"/>
        <v>0</v>
      </c>
    </row>
    <row r="53" spans="1:6">
      <c r="A53" s="112" t="s">
        <v>491</v>
      </c>
      <c r="B53" s="102" t="s">
        <v>492</v>
      </c>
      <c r="C53" s="257">
        <v>117</v>
      </c>
      <c r="D53" s="527">
        <v>0</v>
      </c>
      <c r="E53" s="855">
        <v>516</v>
      </c>
      <c r="F53" s="856">
        <f t="shared" si="0"/>
        <v>0.22674418604651161</v>
      </c>
    </row>
    <row r="54" spans="1:6">
      <c r="A54" s="112" t="s">
        <v>493</v>
      </c>
      <c r="B54" s="102" t="s">
        <v>494</v>
      </c>
      <c r="C54" s="257">
        <v>44</v>
      </c>
      <c r="D54" s="527">
        <v>0</v>
      </c>
      <c r="E54" s="855">
        <v>1282</v>
      </c>
      <c r="F54" s="856">
        <f t="shared" si="0"/>
        <v>3.4321372854914198E-2</v>
      </c>
    </row>
    <row r="55" spans="1:6">
      <c r="A55" s="112" t="s">
        <v>495</v>
      </c>
      <c r="B55" s="102" t="s">
        <v>496</v>
      </c>
      <c r="C55" s="257">
        <v>130</v>
      </c>
      <c r="D55" s="527">
        <v>17</v>
      </c>
      <c r="E55" s="855">
        <v>697</v>
      </c>
      <c r="F55" s="856">
        <f t="shared" si="0"/>
        <v>0.18651362984218078</v>
      </c>
    </row>
    <row r="56" spans="1:6">
      <c r="A56" s="112" t="s">
        <v>497</v>
      </c>
      <c r="B56" s="102" t="s">
        <v>498</v>
      </c>
      <c r="C56" s="257">
        <v>121</v>
      </c>
      <c r="D56" s="527">
        <v>38</v>
      </c>
      <c r="E56" s="855">
        <v>609</v>
      </c>
      <c r="F56" s="856">
        <f t="shared" si="0"/>
        <v>0.19868637110016421</v>
      </c>
    </row>
    <row r="57" spans="1:6">
      <c r="A57" s="112" t="s">
        <v>499</v>
      </c>
      <c r="B57" s="102" t="s">
        <v>500</v>
      </c>
      <c r="C57" s="257">
        <v>65</v>
      </c>
      <c r="D57" s="527">
        <v>4</v>
      </c>
      <c r="E57" s="855">
        <v>826</v>
      </c>
      <c r="F57" s="856">
        <f t="shared" si="0"/>
        <v>7.8692493946731237E-2</v>
      </c>
    </row>
    <row r="58" spans="1:6">
      <c r="A58" s="112" t="s">
        <v>501</v>
      </c>
      <c r="B58" s="102" t="s">
        <v>502</v>
      </c>
      <c r="C58" s="257">
        <v>70</v>
      </c>
      <c r="D58" s="527">
        <v>8</v>
      </c>
      <c r="E58" s="855">
        <v>434</v>
      </c>
      <c r="F58" s="856">
        <f t="shared" si="0"/>
        <v>0.16129032258064516</v>
      </c>
    </row>
    <row r="59" spans="1:6">
      <c r="A59" s="112" t="s">
        <v>503</v>
      </c>
      <c r="B59" s="102" t="s">
        <v>504</v>
      </c>
      <c r="C59" s="257">
        <v>352</v>
      </c>
      <c r="D59" s="527">
        <v>12</v>
      </c>
      <c r="E59" s="855">
        <v>698</v>
      </c>
      <c r="F59" s="856">
        <f t="shared" si="0"/>
        <v>0.50429799426934097</v>
      </c>
    </row>
    <row r="60" spans="1:6">
      <c r="A60" s="112" t="s">
        <v>505</v>
      </c>
      <c r="B60" s="102" t="s">
        <v>506</v>
      </c>
      <c r="C60" s="257">
        <v>195</v>
      </c>
      <c r="D60" s="527">
        <v>21</v>
      </c>
      <c r="E60" s="855">
        <v>709</v>
      </c>
      <c r="F60" s="856">
        <f t="shared" si="0"/>
        <v>0.27503526093088859</v>
      </c>
    </row>
    <row r="61" spans="1:6">
      <c r="A61" s="112" t="s">
        <v>507</v>
      </c>
      <c r="B61" s="102" t="s">
        <v>508</v>
      </c>
      <c r="C61" s="257">
        <v>80</v>
      </c>
      <c r="D61" s="527">
        <v>9</v>
      </c>
      <c r="E61" s="855">
        <v>604</v>
      </c>
      <c r="F61" s="856">
        <f t="shared" si="0"/>
        <v>0.13245033112582782</v>
      </c>
    </row>
    <row r="62" spans="1:6">
      <c r="A62" s="112" t="s">
        <v>509</v>
      </c>
      <c r="B62" s="102" t="s">
        <v>510</v>
      </c>
      <c r="C62" s="257">
        <v>104</v>
      </c>
      <c r="D62" s="527">
        <v>7</v>
      </c>
      <c r="E62" s="855">
        <v>608</v>
      </c>
      <c r="F62" s="856">
        <f t="shared" si="0"/>
        <v>0.17105263157894737</v>
      </c>
    </row>
    <row r="63" spans="1:6">
      <c r="A63" s="112" t="s">
        <v>511</v>
      </c>
      <c r="B63" s="102" t="s">
        <v>512</v>
      </c>
      <c r="C63" s="257">
        <v>48</v>
      </c>
      <c r="D63" s="527">
        <v>0</v>
      </c>
      <c r="E63" s="855">
        <v>698</v>
      </c>
      <c r="F63" s="856">
        <f t="shared" si="0"/>
        <v>6.8767908309455589E-2</v>
      </c>
    </row>
    <row r="64" spans="1:6">
      <c r="A64" s="112" t="s">
        <v>513</v>
      </c>
      <c r="B64" s="102" t="s">
        <v>514</v>
      </c>
      <c r="C64" s="257">
        <v>115</v>
      </c>
      <c r="D64" s="527">
        <v>0</v>
      </c>
      <c r="E64" s="855">
        <v>1334</v>
      </c>
      <c r="F64" s="856">
        <f t="shared" si="0"/>
        <v>8.6206896551724144E-2</v>
      </c>
    </row>
    <row r="65" spans="1:6">
      <c r="A65" s="112" t="s">
        <v>515</v>
      </c>
      <c r="B65" s="102" t="s">
        <v>516</v>
      </c>
      <c r="C65" s="257">
        <v>0</v>
      </c>
      <c r="D65" s="527">
        <v>0</v>
      </c>
      <c r="E65" s="855">
        <v>147</v>
      </c>
      <c r="F65" s="856">
        <f t="shared" si="0"/>
        <v>0</v>
      </c>
    </row>
    <row r="66" spans="1:6">
      <c r="A66" s="112" t="s">
        <v>517</v>
      </c>
      <c r="B66" s="102" t="s">
        <v>518</v>
      </c>
      <c r="C66" s="257">
        <v>139</v>
      </c>
      <c r="D66" s="527">
        <v>0</v>
      </c>
      <c r="E66" s="855">
        <v>1546</v>
      </c>
      <c r="F66" s="856">
        <f t="shared" si="0"/>
        <v>8.9909443725743859E-2</v>
      </c>
    </row>
    <row r="67" spans="1:6">
      <c r="A67" s="112" t="s">
        <v>519</v>
      </c>
      <c r="B67" s="102" t="s">
        <v>520</v>
      </c>
      <c r="C67" s="257">
        <v>40</v>
      </c>
      <c r="D67" s="527">
        <v>6</v>
      </c>
      <c r="E67" s="855">
        <v>426</v>
      </c>
      <c r="F67" s="856">
        <f t="shared" si="0"/>
        <v>9.3896713615023469E-2</v>
      </c>
    </row>
    <row r="68" spans="1:6">
      <c r="A68" s="112" t="s">
        <v>521</v>
      </c>
      <c r="B68" s="102" t="s">
        <v>522</v>
      </c>
      <c r="C68" s="257">
        <v>174</v>
      </c>
      <c r="D68" s="527">
        <v>28</v>
      </c>
      <c r="E68" s="855">
        <v>513</v>
      </c>
      <c r="F68" s="856">
        <f t="shared" si="0"/>
        <v>0.33918128654970758</v>
      </c>
    </row>
    <row r="69" spans="1:6">
      <c r="A69" s="112" t="s">
        <v>523</v>
      </c>
      <c r="B69" s="102" t="s">
        <v>524</v>
      </c>
      <c r="C69" s="257">
        <v>115</v>
      </c>
      <c r="D69" s="527">
        <v>0</v>
      </c>
      <c r="E69" s="855">
        <v>1176</v>
      </c>
      <c r="F69" s="856">
        <f t="shared" ref="F69:F132" si="1">C69/E69</f>
        <v>9.7789115646258501E-2</v>
      </c>
    </row>
    <row r="70" spans="1:6">
      <c r="A70" s="112" t="s">
        <v>525</v>
      </c>
      <c r="B70" s="102" t="s">
        <v>526</v>
      </c>
      <c r="C70" s="257">
        <v>298</v>
      </c>
      <c r="D70" s="527">
        <v>11</v>
      </c>
      <c r="E70" s="855">
        <v>671</v>
      </c>
      <c r="F70" s="856">
        <f t="shared" si="1"/>
        <v>0.44411326378539495</v>
      </c>
    </row>
    <row r="71" spans="1:6">
      <c r="A71" s="112" t="s">
        <v>527</v>
      </c>
      <c r="B71" s="102" t="s">
        <v>528</v>
      </c>
      <c r="C71" s="257">
        <v>71</v>
      </c>
      <c r="D71" s="527">
        <v>22</v>
      </c>
      <c r="E71" s="855">
        <v>619</v>
      </c>
      <c r="F71" s="856">
        <f t="shared" si="1"/>
        <v>0.1147011308562197</v>
      </c>
    </row>
    <row r="72" spans="1:6">
      <c r="A72" s="112" t="s">
        <v>529</v>
      </c>
      <c r="B72" s="102" t="s">
        <v>530</v>
      </c>
      <c r="C72" s="257">
        <v>86</v>
      </c>
      <c r="D72" s="527">
        <v>12</v>
      </c>
      <c r="E72" s="855">
        <v>587</v>
      </c>
      <c r="F72" s="856">
        <f t="shared" si="1"/>
        <v>0.1465076660988075</v>
      </c>
    </row>
    <row r="73" spans="1:6">
      <c r="A73" s="112" t="s">
        <v>531</v>
      </c>
      <c r="B73" s="102" t="s">
        <v>532</v>
      </c>
      <c r="C73" s="257">
        <v>80</v>
      </c>
      <c r="D73" s="527">
        <v>0</v>
      </c>
      <c r="E73" s="855">
        <v>2282</v>
      </c>
      <c r="F73" s="856">
        <f t="shared" si="1"/>
        <v>3.5056967572304996E-2</v>
      </c>
    </row>
    <row r="74" spans="1:6">
      <c r="A74" s="112" t="s">
        <v>533</v>
      </c>
      <c r="B74" s="102" t="s">
        <v>534</v>
      </c>
      <c r="C74" s="257">
        <v>146</v>
      </c>
      <c r="D74" s="527">
        <v>38</v>
      </c>
      <c r="E74" s="855">
        <v>655</v>
      </c>
      <c r="F74" s="856">
        <f t="shared" si="1"/>
        <v>0.22290076335877862</v>
      </c>
    </row>
    <row r="75" spans="1:6">
      <c r="A75" s="112" t="s">
        <v>535</v>
      </c>
      <c r="B75" s="102" t="s">
        <v>536</v>
      </c>
      <c r="C75" s="257">
        <v>0</v>
      </c>
      <c r="D75" s="527">
        <v>41</v>
      </c>
      <c r="E75" s="855">
        <v>119</v>
      </c>
      <c r="F75" s="856">
        <f t="shared" si="1"/>
        <v>0</v>
      </c>
    </row>
    <row r="76" spans="1:6">
      <c r="A76" s="112" t="s">
        <v>537</v>
      </c>
      <c r="B76" s="102" t="s">
        <v>538</v>
      </c>
      <c r="C76" s="257">
        <v>1</v>
      </c>
      <c r="D76" s="527">
        <v>0</v>
      </c>
      <c r="E76" s="855">
        <v>111</v>
      </c>
      <c r="F76" s="856">
        <f t="shared" si="1"/>
        <v>9.0090090090090089E-3</v>
      </c>
    </row>
    <row r="77" spans="1:6">
      <c r="A77" s="112" t="s">
        <v>539</v>
      </c>
      <c r="B77" s="102" t="s">
        <v>540</v>
      </c>
      <c r="C77" s="257">
        <v>0</v>
      </c>
      <c r="D77" s="527">
        <v>0</v>
      </c>
      <c r="E77" s="855">
        <v>564</v>
      </c>
      <c r="F77" s="856">
        <f t="shared" si="1"/>
        <v>0</v>
      </c>
    </row>
    <row r="78" spans="1:6">
      <c r="A78" s="112" t="s">
        <v>541</v>
      </c>
      <c r="B78" s="102" t="s">
        <v>542</v>
      </c>
      <c r="C78" s="257">
        <v>67</v>
      </c>
      <c r="D78" s="527">
        <v>0</v>
      </c>
      <c r="E78" s="855">
        <v>893</v>
      </c>
      <c r="F78" s="856">
        <f t="shared" si="1"/>
        <v>7.5027995520716692E-2</v>
      </c>
    </row>
    <row r="79" spans="1:6">
      <c r="A79" s="112" t="s">
        <v>543</v>
      </c>
      <c r="B79" s="102" t="s">
        <v>544</v>
      </c>
      <c r="C79" s="257">
        <v>214</v>
      </c>
      <c r="D79" s="527">
        <v>10</v>
      </c>
      <c r="E79" s="855">
        <v>499</v>
      </c>
      <c r="F79" s="856">
        <f t="shared" si="1"/>
        <v>0.42885771543086171</v>
      </c>
    </row>
    <row r="80" spans="1:6">
      <c r="A80" s="112" t="s">
        <v>545</v>
      </c>
      <c r="B80" s="102" t="s">
        <v>546</v>
      </c>
      <c r="C80" s="257">
        <v>258</v>
      </c>
      <c r="D80" s="527">
        <v>12</v>
      </c>
      <c r="E80" s="855">
        <v>572</v>
      </c>
      <c r="F80" s="856">
        <f t="shared" si="1"/>
        <v>0.45104895104895104</v>
      </c>
    </row>
    <row r="81" spans="1:6">
      <c r="A81" s="112" t="s">
        <v>547</v>
      </c>
      <c r="B81" s="102" t="s">
        <v>548</v>
      </c>
      <c r="C81" s="257">
        <v>198</v>
      </c>
      <c r="D81" s="527">
        <v>0</v>
      </c>
      <c r="E81" s="855">
        <v>2524</v>
      </c>
      <c r="F81" s="856">
        <f t="shared" si="1"/>
        <v>7.8446909667194933E-2</v>
      </c>
    </row>
    <row r="82" spans="1:6">
      <c r="A82" s="112" t="s">
        <v>549</v>
      </c>
      <c r="B82" s="102" t="s">
        <v>550</v>
      </c>
      <c r="C82" s="257">
        <v>70</v>
      </c>
      <c r="D82" s="527">
        <v>31</v>
      </c>
      <c r="E82" s="855">
        <v>1019</v>
      </c>
      <c r="F82" s="856">
        <f t="shared" si="1"/>
        <v>6.8694798822374878E-2</v>
      </c>
    </row>
    <row r="83" spans="1:6">
      <c r="A83" s="112" t="s">
        <v>551</v>
      </c>
      <c r="B83" s="102" t="s">
        <v>552</v>
      </c>
      <c r="C83" s="257">
        <v>75</v>
      </c>
      <c r="D83" s="527">
        <v>0</v>
      </c>
      <c r="E83" s="855">
        <v>508</v>
      </c>
      <c r="F83" s="856">
        <f t="shared" si="1"/>
        <v>0.14763779527559054</v>
      </c>
    </row>
    <row r="84" spans="1:6">
      <c r="A84" s="112" t="s">
        <v>553</v>
      </c>
      <c r="B84" s="102" t="s">
        <v>554</v>
      </c>
      <c r="C84" s="257">
        <v>21</v>
      </c>
      <c r="D84" s="527">
        <v>0</v>
      </c>
      <c r="E84" s="855">
        <v>418</v>
      </c>
      <c r="F84" s="856">
        <f t="shared" si="1"/>
        <v>5.0239234449760764E-2</v>
      </c>
    </row>
    <row r="85" spans="1:6">
      <c r="A85" s="112" t="s">
        <v>555</v>
      </c>
      <c r="B85" s="102" t="s">
        <v>556</v>
      </c>
      <c r="C85" s="257">
        <v>25</v>
      </c>
      <c r="D85" s="527">
        <v>0</v>
      </c>
      <c r="E85" s="855">
        <v>703</v>
      </c>
      <c r="F85" s="856">
        <f t="shared" si="1"/>
        <v>3.5561877667140827E-2</v>
      </c>
    </row>
    <row r="86" spans="1:6">
      <c r="A86" s="112" t="s">
        <v>557</v>
      </c>
      <c r="B86" s="102" t="s">
        <v>558</v>
      </c>
      <c r="C86" s="257">
        <v>95</v>
      </c>
      <c r="D86" s="527">
        <v>13</v>
      </c>
      <c r="E86" s="855">
        <v>563</v>
      </c>
      <c r="F86" s="856">
        <f t="shared" si="1"/>
        <v>0.16873889875666073</v>
      </c>
    </row>
    <row r="87" spans="1:6">
      <c r="A87" s="112" t="s">
        <v>559</v>
      </c>
      <c r="B87" s="102" t="s">
        <v>560</v>
      </c>
      <c r="C87" s="257">
        <v>124</v>
      </c>
      <c r="D87" s="527">
        <v>0</v>
      </c>
      <c r="E87" s="855">
        <v>1563</v>
      </c>
      <c r="F87" s="856">
        <f t="shared" si="1"/>
        <v>7.9334612923864359E-2</v>
      </c>
    </row>
    <row r="88" spans="1:6">
      <c r="A88" s="112" t="s">
        <v>561</v>
      </c>
      <c r="B88" s="102" t="s">
        <v>562</v>
      </c>
      <c r="C88" s="257">
        <v>29</v>
      </c>
      <c r="D88" s="527">
        <v>0</v>
      </c>
      <c r="E88" s="855">
        <v>511</v>
      </c>
      <c r="F88" s="856">
        <f t="shared" si="1"/>
        <v>5.6751467710371817E-2</v>
      </c>
    </row>
    <row r="89" spans="1:6">
      <c r="A89" s="112" t="s">
        <v>563</v>
      </c>
      <c r="B89" s="102" t="s">
        <v>564</v>
      </c>
      <c r="C89" s="257">
        <v>43</v>
      </c>
      <c r="D89" s="527">
        <v>0</v>
      </c>
      <c r="E89" s="855">
        <v>749</v>
      </c>
      <c r="F89" s="856">
        <f t="shared" si="1"/>
        <v>5.7409879839786383E-2</v>
      </c>
    </row>
    <row r="90" spans="1:6">
      <c r="A90" s="112" t="s">
        <v>565</v>
      </c>
      <c r="B90" s="102" t="s">
        <v>566</v>
      </c>
      <c r="C90" s="257">
        <v>35</v>
      </c>
      <c r="D90" s="527">
        <v>0</v>
      </c>
      <c r="E90" s="855">
        <v>2263</v>
      </c>
      <c r="F90" s="856">
        <f t="shared" si="1"/>
        <v>1.5466195315952275E-2</v>
      </c>
    </row>
    <row r="91" spans="1:6">
      <c r="A91" s="112" t="s">
        <v>567</v>
      </c>
      <c r="B91" s="102" t="s">
        <v>568</v>
      </c>
      <c r="C91" s="257">
        <v>43</v>
      </c>
      <c r="D91" s="527">
        <v>0</v>
      </c>
      <c r="E91" s="855">
        <v>751</v>
      </c>
      <c r="F91" s="856">
        <f t="shared" si="1"/>
        <v>5.7256990679094538E-2</v>
      </c>
    </row>
    <row r="92" spans="1:6">
      <c r="A92" s="112" t="s">
        <v>569</v>
      </c>
      <c r="B92" s="102" t="s">
        <v>570</v>
      </c>
      <c r="C92" s="257">
        <v>4</v>
      </c>
      <c r="D92" s="527">
        <v>0</v>
      </c>
      <c r="E92" s="855">
        <v>602</v>
      </c>
      <c r="F92" s="856">
        <f t="shared" si="1"/>
        <v>6.6445182724252493E-3</v>
      </c>
    </row>
    <row r="93" spans="1:6">
      <c r="A93" s="112" t="s">
        <v>571</v>
      </c>
      <c r="B93" s="102" t="s">
        <v>572</v>
      </c>
      <c r="C93" s="257">
        <v>36</v>
      </c>
      <c r="D93" s="527">
        <v>0</v>
      </c>
      <c r="E93" s="855">
        <v>1319</v>
      </c>
      <c r="F93" s="856">
        <f t="shared" si="1"/>
        <v>2.7293404094010616E-2</v>
      </c>
    </row>
    <row r="94" spans="1:6">
      <c r="A94" s="112" t="s">
        <v>573</v>
      </c>
      <c r="B94" s="102" t="s">
        <v>574</v>
      </c>
      <c r="C94" s="257">
        <v>105</v>
      </c>
      <c r="D94" s="527">
        <v>4</v>
      </c>
      <c r="E94" s="855">
        <v>573</v>
      </c>
      <c r="F94" s="856">
        <f t="shared" si="1"/>
        <v>0.18324607329842932</v>
      </c>
    </row>
    <row r="95" spans="1:6">
      <c r="A95" s="112" t="s">
        <v>575</v>
      </c>
      <c r="B95" s="102" t="s">
        <v>576</v>
      </c>
      <c r="C95" s="257">
        <v>61</v>
      </c>
      <c r="D95" s="527">
        <v>13</v>
      </c>
      <c r="E95" s="855">
        <v>571</v>
      </c>
      <c r="F95" s="856">
        <f t="shared" si="1"/>
        <v>0.10683012259194395</v>
      </c>
    </row>
    <row r="96" spans="1:6">
      <c r="A96" s="112" t="s">
        <v>577</v>
      </c>
      <c r="B96" s="102" t="s">
        <v>578</v>
      </c>
      <c r="C96" s="257">
        <v>54</v>
      </c>
      <c r="D96" s="527">
        <v>0</v>
      </c>
      <c r="E96" s="855">
        <v>782</v>
      </c>
      <c r="F96" s="856">
        <f t="shared" si="1"/>
        <v>6.9053708439897693E-2</v>
      </c>
    </row>
    <row r="97" spans="1:6">
      <c r="A97" s="112" t="s">
        <v>579</v>
      </c>
      <c r="B97" s="102" t="s">
        <v>580</v>
      </c>
      <c r="C97" s="257">
        <v>24</v>
      </c>
      <c r="D97" s="527">
        <v>0</v>
      </c>
      <c r="E97" s="855">
        <v>510</v>
      </c>
      <c r="F97" s="856">
        <f t="shared" si="1"/>
        <v>4.7058823529411764E-2</v>
      </c>
    </row>
    <row r="98" spans="1:6">
      <c r="A98" s="112" t="s">
        <v>581</v>
      </c>
      <c r="B98" s="102" t="s">
        <v>582</v>
      </c>
      <c r="C98" s="257">
        <v>130</v>
      </c>
      <c r="D98" s="527">
        <v>0</v>
      </c>
      <c r="E98" s="855">
        <v>1921</v>
      </c>
      <c r="F98" s="856">
        <f t="shared" si="1"/>
        <v>6.7673086933888599E-2</v>
      </c>
    </row>
    <row r="99" spans="1:6">
      <c r="A99" s="112" t="s">
        <v>583</v>
      </c>
      <c r="B99" s="102" t="s">
        <v>584</v>
      </c>
      <c r="C99" s="257">
        <v>116</v>
      </c>
      <c r="D99" s="527">
        <v>32</v>
      </c>
      <c r="E99" s="855">
        <v>558</v>
      </c>
      <c r="F99" s="856">
        <f t="shared" si="1"/>
        <v>0.2078853046594982</v>
      </c>
    </row>
    <row r="100" spans="1:6">
      <c r="A100" s="112" t="s">
        <v>585</v>
      </c>
      <c r="B100" s="102" t="s">
        <v>586</v>
      </c>
      <c r="C100" s="257">
        <v>25</v>
      </c>
      <c r="D100" s="527">
        <v>7</v>
      </c>
      <c r="E100" s="855">
        <v>501</v>
      </c>
      <c r="F100" s="856">
        <f t="shared" si="1"/>
        <v>4.9900199600798403E-2</v>
      </c>
    </row>
    <row r="101" spans="1:6">
      <c r="A101" s="112" t="s">
        <v>587</v>
      </c>
      <c r="B101" s="102" t="s">
        <v>588</v>
      </c>
      <c r="C101" s="257">
        <v>120</v>
      </c>
      <c r="D101" s="527">
        <v>6</v>
      </c>
      <c r="E101" s="855">
        <v>601</v>
      </c>
      <c r="F101" s="856">
        <f t="shared" si="1"/>
        <v>0.19966722129783693</v>
      </c>
    </row>
    <row r="102" spans="1:6">
      <c r="A102" s="112" t="s">
        <v>589</v>
      </c>
      <c r="B102" s="102" t="s">
        <v>590</v>
      </c>
      <c r="C102" s="257">
        <v>62</v>
      </c>
      <c r="D102" s="527">
        <v>7</v>
      </c>
      <c r="E102" s="855">
        <v>705</v>
      </c>
      <c r="F102" s="856">
        <f t="shared" si="1"/>
        <v>8.794326241134752E-2</v>
      </c>
    </row>
    <row r="103" spans="1:6">
      <c r="A103" s="112" t="s">
        <v>591</v>
      </c>
      <c r="B103" s="102" t="s">
        <v>592</v>
      </c>
      <c r="C103" s="257">
        <v>33</v>
      </c>
      <c r="D103" s="527">
        <v>7</v>
      </c>
      <c r="E103" s="855">
        <v>620</v>
      </c>
      <c r="F103" s="856">
        <f t="shared" si="1"/>
        <v>5.32258064516129E-2</v>
      </c>
    </row>
    <row r="104" spans="1:6">
      <c r="A104" s="112" t="s">
        <v>593</v>
      </c>
      <c r="B104" s="102" t="s">
        <v>594</v>
      </c>
      <c r="C104" s="257">
        <v>222</v>
      </c>
      <c r="D104" s="527">
        <v>0</v>
      </c>
      <c r="E104" s="855">
        <v>1797</v>
      </c>
      <c r="F104" s="856">
        <f t="shared" si="1"/>
        <v>0.12353923205342238</v>
      </c>
    </row>
    <row r="105" spans="1:6">
      <c r="A105" s="112" t="s">
        <v>595</v>
      </c>
      <c r="B105" s="102" t="s">
        <v>596</v>
      </c>
      <c r="C105" s="257">
        <v>211</v>
      </c>
      <c r="D105" s="527">
        <v>2</v>
      </c>
      <c r="E105" s="855">
        <v>530</v>
      </c>
      <c r="F105" s="856">
        <f t="shared" si="1"/>
        <v>0.39811320754716983</v>
      </c>
    </row>
    <row r="106" spans="1:6">
      <c r="A106" s="112" t="s">
        <v>597</v>
      </c>
      <c r="B106" s="102" t="s">
        <v>598</v>
      </c>
      <c r="C106" s="257">
        <v>145</v>
      </c>
      <c r="D106" s="527">
        <v>0</v>
      </c>
      <c r="E106" s="855">
        <v>1774</v>
      </c>
      <c r="F106" s="856">
        <f t="shared" si="1"/>
        <v>8.1736189402480272E-2</v>
      </c>
    </row>
    <row r="107" spans="1:6">
      <c r="A107" s="112" t="s">
        <v>599</v>
      </c>
      <c r="B107" s="102" t="s">
        <v>600</v>
      </c>
      <c r="C107" s="257">
        <v>118</v>
      </c>
      <c r="D107" s="527">
        <v>0</v>
      </c>
      <c r="E107" s="855">
        <v>783</v>
      </c>
      <c r="F107" s="856">
        <f t="shared" si="1"/>
        <v>0.15070242656449553</v>
      </c>
    </row>
    <row r="108" spans="1:6">
      <c r="A108" s="112" t="s">
        <v>601</v>
      </c>
      <c r="B108" s="102" t="s">
        <v>602</v>
      </c>
      <c r="C108" s="257">
        <v>278</v>
      </c>
      <c r="D108" s="527">
        <v>0</v>
      </c>
      <c r="E108" s="855">
        <v>2349</v>
      </c>
      <c r="F108" s="856">
        <f t="shared" si="1"/>
        <v>0.11834823329076202</v>
      </c>
    </row>
    <row r="109" spans="1:6">
      <c r="A109" s="112" t="s">
        <v>603</v>
      </c>
      <c r="B109" s="102" t="s">
        <v>604</v>
      </c>
      <c r="C109" s="257">
        <v>236</v>
      </c>
      <c r="D109" s="527">
        <v>0</v>
      </c>
      <c r="E109" s="855">
        <v>1891</v>
      </c>
      <c r="F109" s="856">
        <f t="shared" si="1"/>
        <v>0.12480169222633528</v>
      </c>
    </row>
    <row r="110" spans="1:6">
      <c r="A110" s="112" t="s">
        <v>605</v>
      </c>
      <c r="B110" s="102" t="s">
        <v>606</v>
      </c>
      <c r="C110" s="257">
        <v>101</v>
      </c>
      <c r="D110" s="527">
        <v>0</v>
      </c>
      <c r="E110" s="855">
        <v>2095</v>
      </c>
      <c r="F110" s="856">
        <f t="shared" si="1"/>
        <v>4.8210023866348449E-2</v>
      </c>
    </row>
    <row r="111" spans="1:6">
      <c r="A111" s="112" t="s">
        <v>607</v>
      </c>
      <c r="B111" s="102" t="s">
        <v>608</v>
      </c>
      <c r="C111" s="257">
        <v>2</v>
      </c>
      <c r="D111" s="527">
        <v>0</v>
      </c>
      <c r="E111" s="855">
        <v>210</v>
      </c>
      <c r="F111" s="856">
        <f t="shared" si="1"/>
        <v>9.5238095238095247E-3</v>
      </c>
    </row>
    <row r="112" spans="1:6">
      <c r="A112" s="112" t="s">
        <v>609</v>
      </c>
      <c r="B112" s="102" t="s">
        <v>610</v>
      </c>
      <c r="C112" s="257">
        <v>131</v>
      </c>
      <c r="D112" s="527">
        <v>23</v>
      </c>
      <c r="E112" s="855">
        <v>431</v>
      </c>
      <c r="F112" s="856">
        <f t="shared" si="1"/>
        <v>0.30394431554524359</v>
      </c>
    </row>
    <row r="113" spans="1:6">
      <c r="A113" s="112" t="s">
        <v>611</v>
      </c>
      <c r="B113" s="102" t="s">
        <v>612</v>
      </c>
      <c r="C113" s="257">
        <v>263</v>
      </c>
      <c r="D113" s="527">
        <v>28</v>
      </c>
      <c r="E113" s="855">
        <v>695</v>
      </c>
      <c r="F113" s="856">
        <f t="shared" si="1"/>
        <v>0.37841726618705035</v>
      </c>
    </row>
    <row r="114" spans="1:6">
      <c r="A114" s="112" t="s">
        <v>613</v>
      </c>
      <c r="B114" s="102" t="s">
        <v>614</v>
      </c>
      <c r="C114" s="257">
        <v>124</v>
      </c>
      <c r="D114" s="527">
        <v>0</v>
      </c>
      <c r="E114" s="855">
        <v>1360</v>
      </c>
      <c r="F114" s="856">
        <f t="shared" si="1"/>
        <v>9.1176470588235289E-2</v>
      </c>
    </row>
    <row r="115" spans="1:6">
      <c r="A115" s="112" t="s">
        <v>615</v>
      </c>
      <c r="B115" s="102" t="s">
        <v>616</v>
      </c>
      <c r="C115" s="257">
        <v>76</v>
      </c>
      <c r="D115" s="527">
        <v>14</v>
      </c>
      <c r="E115" s="855">
        <v>511</v>
      </c>
      <c r="F115" s="856">
        <f t="shared" si="1"/>
        <v>0.14872798434442269</v>
      </c>
    </row>
    <row r="116" spans="1:6">
      <c r="A116" s="112" t="s">
        <v>617</v>
      </c>
      <c r="B116" s="102" t="s">
        <v>618</v>
      </c>
      <c r="C116" s="257">
        <v>121</v>
      </c>
      <c r="D116" s="527">
        <v>5</v>
      </c>
      <c r="E116" s="855">
        <v>624</v>
      </c>
      <c r="F116" s="856">
        <f t="shared" si="1"/>
        <v>0.19391025641025642</v>
      </c>
    </row>
    <row r="117" spans="1:6">
      <c r="A117" s="112" t="s">
        <v>619</v>
      </c>
      <c r="B117" s="102" t="s">
        <v>620</v>
      </c>
      <c r="C117" s="257">
        <v>77</v>
      </c>
      <c r="D117" s="527">
        <v>14</v>
      </c>
      <c r="E117" s="855">
        <v>611</v>
      </c>
      <c r="F117" s="856">
        <f t="shared" si="1"/>
        <v>0.1260229132569558</v>
      </c>
    </row>
    <row r="118" spans="1:6">
      <c r="A118" s="112" t="s">
        <v>621</v>
      </c>
      <c r="B118" s="102" t="s">
        <v>622</v>
      </c>
      <c r="C118" s="257">
        <v>72</v>
      </c>
      <c r="D118" s="527">
        <v>7</v>
      </c>
      <c r="E118" s="855">
        <v>732</v>
      </c>
      <c r="F118" s="856">
        <f t="shared" si="1"/>
        <v>9.8360655737704916E-2</v>
      </c>
    </row>
    <row r="119" spans="1:6">
      <c r="A119" s="112" t="s">
        <v>623</v>
      </c>
      <c r="B119" s="102" t="s">
        <v>624</v>
      </c>
      <c r="C119" s="257">
        <v>134</v>
      </c>
      <c r="D119" s="527">
        <v>0</v>
      </c>
      <c r="E119" s="855">
        <v>1257</v>
      </c>
      <c r="F119" s="856">
        <f t="shared" si="1"/>
        <v>0.10660302307080351</v>
      </c>
    </row>
    <row r="120" spans="1:6">
      <c r="A120" s="112" t="s">
        <v>625</v>
      </c>
      <c r="B120" s="102" t="s">
        <v>626</v>
      </c>
      <c r="C120" s="257">
        <v>56</v>
      </c>
      <c r="D120" s="527">
        <v>0</v>
      </c>
      <c r="E120" s="855">
        <v>713</v>
      </c>
      <c r="F120" s="856">
        <f t="shared" si="1"/>
        <v>7.8541374474053294E-2</v>
      </c>
    </row>
    <row r="121" spans="1:6">
      <c r="A121" s="112" t="s">
        <v>627</v>
      </c>
      <c r="B121" s="102" t="s">
        <v>628</v>
      </c>
      <c r="C121" s="257">
        <v>64</v>
      </c>
      <c r="D121" s="527">
        <v>0</v>
      </c>
      <c r="E121" s="855">
        <v>1174</v>
      </c>
      <c r="F121" s="856">
        <f t="shared" si="1"/>
        <v>5.4514480408858604E-2</v>
      </c>
    </row>
    <row r="122" spans="1:6">
      <c r="A122" s="112" t="s">
        <v>629</v>
      </c>
      <c r="B122" s="102" t="s">
        <v>630</v>
      </c>
      <c r="C122" s="257">
        <v>140</v>
      </c>
      <c r="D122" s="527">
        <v>0</v>
      </c>
      <c r="E122" s="855">
        <v>2216</v>
      </c>
      <c r="F122" s="856">
        <f t="shared" si="1"/>
        <v>6.3176895306859202E-2</v>
      </c>
    </row>
    <row r="123" spans="1:6">
      <c r="A123" s="112" t="s">
        <v>631</v>
      </c>
      <c r="B123" s="102" t="s">
        <v>632</v>
      </c>
      <c r="C123" s="257">
        <v>65</v>
      </c>
      <c r="D123" s="527">
        <v>0</v>
      </c>
      <c r="E123" s="855">
        <v>2319</v>
      </c>
      <c r="F123" s="856">
        <f t="shared" si="1"/>
        <v>2.8029322984044848E-2</v>
      </c>
    </row>
    <row r="124" spans="1:6">
      <c r="A124" s="112" t="s">
        <v>633</v>
      </c>
      <c r="B124" s="102" t="s">
        <v>634</v>
      </c>
      <c r="C124" s="257">
        <v>257</v>
      </c>
      <c r="D124" s="527">
        <v>3</v>
      </c>
      <c r="E124" s="855">
        <v>573</v>
      </c>
      <c r="F124" s="856">
        <f t="shared" si="1"/>
        <v>0.44851657940663175</v>
      </c>
    </row>
    <row r="125" spans="1:6">
      <c r="A125" s="112" t="s">
        <v>635</v>
      </c>
      <c r="B125" s="102" t="s">
        <v>636</v>
      </c>
      <c r="C125" s="257">
        <v>239</v>
      </c>
      <c r="D125" s="527">
        <v>7</v>
      </c>
      <c r="E125" s="855">
        <v>508</v>
      </c>
      <c r="F125" s="856">
        <f t="shared" si="1"/>
        <v>0.47047244094488189</v>
      </c>
    </row>
    <row r="126" spans="1:6">
      <c r="A126" s="112" t="s">
        <v>637</v>
      </c>
      <c r="B126" s="102" t="s">
        <v>638</v>
      </c>
      <c r="C126" s="257">
        <v>75</v>
      </c>
      <c r="D126" s="527">
        <v>14</v>
      </c>
      <c r="E126" s="855">
        <v>486</v>
      </c>
      <c r="F126" s="856">
        <f t="shared" si="1"/>
        <v>0.15432098765432098</v>
      </c>
    </row>
    <row r="127" spans="1:6">
      <c r="A127" s="112" t="s">
        <v>639</v>
      </c>
      <c r="B127" s="102" t="s">
        <v>640</v>
      </c>
      <c r="C127" s="257">
        <v>68</v>
      </c>
      <c r="D127" s="527">
        <v>0</v>
      </c>
      <c r="E127" s="855">
        <v>556</v>
      </c>
      <c r="F127" s="856">
        <f t="shared" si="1"/>
        <v>0.1223021582733813</v>
      </c>
    </row>
    <row r="128" spans="1:6">
      <c r="A128" s="112" t="s">
        <v>641</v>
      </c>
      <c r="B128" s="102" t="s">
        <v>642</v>
      </c>
      <c r="C128" s="257">
        <v>66</v>
      </c>
      <c r="D128" s="527">
        <v>0</v>
      </c>
      <c r="E128" s="855">
        <v>1345</v>
      </c>
      <c r="F128" s="856">
        <f t="shared" si="1"/>
        <v>4.9070631970260223E-2</v>
      </c>
    </row>
    <row r="129" spans="1:6">
      <c r="A129" s="112" t="s">
        <v>643</v>
      </c>
      <c r="B129" s="102" t="s">
        <v>644</v>
      </c>
      <c r="C129" s="257">
        <v>21</v>
      </c>
      <c r="D129" s="527">
        <v>1</v>
      </c>
      <c r="E129" s="855">
        <v>760</v>
      </c>
      <c r="F129" s="856">
        <f t="shared" si="1"/>
        <v>2.763157894736842E-2</v>
      </c>
    </row>
    <row r="130" spans="1:6">
      <c r="A130" s="112" t="s">
        <v>645</v>
      </c>
      <c r="B130" s="102" t="s">
        <v>646</v>
      </c>
      <c r="C130" s="257">
        <v>36</v>
      </c>
      <c r="D130" s="527">
        <v>0</v>
      </c>
      <c r="E130" s="855">
        <v>1016</v>
      </c>
      <c r="F130" s="856">
        <f t="shared" si="1"/>
        <v>3.5433070866141732E-2</v>
      </c>
    </row>
    <row r="131" spans="1:6">
      <c r="A131" s="112" t="s">
        <v>647</v>
      </c>
      <c r="B131" s="102" t="s">
        <v>648</v>
      </c>
      <c r="C131" s="257">
        <v>106</v>
      </c>
      <c r="D131" s="527">
        <v>29</v>
      </c>
      <c r="E131" s="855">
        <v>502</v>
      </c>
      <c r="F131" s="856">
        <f t="shared" si="1"/>
        <v>0.21115537848605578</v>
      </c>
    </row>
    <row r="132" spans="1:6">
      <c r="A132" s="112" t="s">
        <v>649</v>
      </c>
      <c r="B132" s="102" t="s">
        <v>650</v>
      </c>
      <c r="C132" s="257">
        <v>113</v>
      </c>
      <c r="D132" s="527">
        <v>0</v>
      </c>
      <c r="E132" s="855">
        <v>935</v>
      </c>
      <c r="F132" s="856">
        <f t="shared" si="1"/>
        <v>0.12085561497326203</v>
      </c>
    </row>
    <row r="133" spans="1:6">
      <c r="A133" s="112" t="s">
        <v>651</v>
      </c>
      <c r="B133" s="102" t="s">
        <v>652</v>
      </c>
      <c r="C133" s="257">
        <v>3</v>
      </c>
      <c r="D133" s="527">
        <v>0</v>
      </c>
      <c r="E133" s="855">
        <v>100</v>
      </c>
      <c r="F133" s="856">
        <f t="shared" ref="F133:F196" si="2">C133/E133</f>
        <v>0.03</v>
      </c>
    </row>
    <row r="134" spans="1:6">
      <c r="A134" s="112" t="s">
        <v>653</v>
      </c>
      <c r="B134" s="102" t="s">
        <v>654</v>
      </c>
      <c r="C134" s="257">
        <v>4</v>
      </c>
      <c r="D134" s="527">
        <v>0</v>
      </c>
      <c r="E134" s="855">
        <v>681</v>
      </c>
      <c r="F134" s="856">
        <f t="shared" si="2"/>
        <v>5.8737151248164461E-3</v>
      </c>
    </row>
    <row r="135" spans="1:6">
      <c r="A135" s="112" t="s">
        <v>655</v>
      </c>
      <c r="B135" s="102" t="s">
        <v>656</v>
      </c>
      <c r="C135" s="257">
        <v>189</v>
      </c>
      <c r="D135" s="527">
        <v>17</v>
      </c>
      <c r="E135" s="855">
        <v>742</v>
      </c>
      <c r="F135" s="856">
        <f t="shared" si="2"/>
        <v>0.25471698113207547</v>
      </c>
    </row>
    <row r="136" spans="1:6">
      <c r="A136" s="112" t="s">
        <v>657</v>
      </c>
      <c r="B136" s="102" t="s">
        <v>658</v>
      </c>
      <c r="C136" s="257">
        <v>121</v>
      </c>
      <c r="D136" s="527">
        <v>0</v>
      </c>
      <c r="E136" s="855">
        <v>2270</v>
      </c>
      <c r="F136" s="856">
        <f t="shared" si="2"/>
        <v>5.3303964757709252E-2</v>
      </c>
    </row>
    <row r="137" spans="1:6">
      <c r="A137" s="112" t="s">
        <v>659</v>
      </c>
      <c r="B137" s="102" t="s">
        <v>660</v>
      </c>
      <c r="C137" s="257">
        <v>122</v>
      </c>
      <c r="D137" s="527">
        <v>13</v>
      </c>
      <c r="E137" s="855">
        <v>647</v>
      </c>
      <c r="F137" s="856">
        <f t="shared" si="2"/>
        <v>0.18856259659969088</v>
      </c>
    </row>
    <row r="138" spans="1:6">
      <c r="A138" s="112" t="s">
        <v>661</v>
      </c>
      <c r="B138" s="102" t="s">
        <v>662</v>
      </c>
      <c r="C138" s="257">
        <v>61</v>
      </c>
      <c r="D138" s="527">
        <v>8</v>
      </c>
      <c r="E138" s="855">
        <v>560</v>
      </c>
      <c r="F138" s="856">
        <f t="shared" si="2"/>
        <v>0.10892857142857143</v>
      </c>
    </row>
    <row r="139" spans="1:6">
      <c r="A139" s="112" t="s">
        <v>663</v>
      </c>
      <c r="B139" s="102" t="s">
        <v>664</v>
      </c>
      <c r="C139" s="257">
        <v>141</v>
      </c>
      <c r="D139" s="527">
        <v>12</v>
      </c>
      <c r="E139" s="855">
        <v>628</v>
      </c>
      <c r="F139" s="856">
        <f t="shared" si="2"/>
        <v>0.22452229299363058</v>
      </c>
    </row>
    <row r="140" spans="1:6">
      <c r="A140" s="112" t="s">
        <v>665</v>
      </c>
      <c r="B140" s="102" t="s">
        <v>666</v>
      </c>
      <c r="C140" s="257">
        <v>104</v>
      </c>
      <c r="D140" s="527">
        <v>8</v>
      </c>
      <c r="E140" s="855">
        <v>630</v>
      </c>
      <c r="F140" s="856">
        <f t="shared" si="2"/>
        <v>0.16507936507936508</v>
      </c>
    </row>
    <row r="141" spans="1:6">
      <c r="A141" s="112" t="s">
        <v>667</v>
      </c>
      <c r="B141" s="102" t="s">
        <v>668</v>
      </c>
      <c r="C141" s="257">
        <v>26</v>
      </c>
      <c r="D141" s="527">
        <v>0</v>
      </c>
      <c r="E141" s="855">
        <v>1042</v>
      </c>
      <c r="F141" s="856">
        <f t="shared" si="2"/>
        <v>2.4952015355086371E-2</v>
      </c>
    </row>
    <row r="142" spans="1:6">
      <c r="A142" s="112" t="s">
        <v>669</v>
      </c>
      <c r="B142" s="102" t="s">
        <v>670</v>
      </c>
      <c r="C142" s="257">
        <v>58</v>
      </c>
      <c r="D142" s="527">
        <v>0</v>
      </c>
      <c r="E142" s="855">
        <v>1430</v>
      </c>
      <c r="F142" s="856">
        <f t="shared" si="2"/>
        <v>4.0559440559440559E-2</v>
      </c>
    </row>
    <row r="143" spans="1:6">
      <c r="A143" s="112" t="s">
        <v>671</v>
      </c>
      <c r="B143" s="102" t="s">
        <v>672</v>
      </c>
      <c r="C143" s="257">
        <v>41</v>
      </c>
      <c r="D143" s="527">
        <v>0</v>
      </c>
      <c r="E143" s="855">
        <v>865</v>
      </c>
      <c r="F143" s="856">
        <f t="shared" si="2"/>
        <v>4.7398843930635835E-2</v>
      </c>
    </row>
    <row r="144" spans="1:6">
      <c r="A144" s="112" t="s">
        <v>673</v>
      </c>
      <c r="B144" s="102" t="s">
        <v>674</v>
      </c>
      <c r="C144" s="257">
        <v>123</v>
      </c>
      <c r="D144" s="527">
        <v>9</v>
      </c>
      <c r="E144" s="855">
        <v>639</v>
      </c>
      <c r="F144" s="856">
        <f t="shared" si="2"/>
        <v>0.19248826291079812</v>
      </c>
    </row>
    <row r="145" spans="1:6">
      <c r="A145" s="112" t="s">
        <v>675</v>
      </c>
      <c r="B145" s="102" t="s">
        <v>676</v>
      </c>
      <c r="C145" s="257">
        <v>203</v>
      </c>
      <c r="D145" s="527">
        <v>30</v>
      </c>
      <c r="E145" s="855">
        <v>714</v>
      </c>
      <c r="F145" s="856">
        <f t="shared" si="2"/>
        <v>0.28431372549019607</v>
      </c>
    </row>
    <row r="146" spans="1:6">
      <c r="A146" s="112" t="s">
        <v>677</v>
      </c>
      <c r="B146" s="102" t="s">
        <v>678</v>
      </c>
      <c r="C146" s="257">
        <v>60</v>
      </c>
      <c r="D146" s="527">
        <v>0</v>
      </c>
      <c r="E146" s="855">
        <v>744</v>
      </c>
      <c r="F146" s="856">
        <f t="shared" si="2"/>
        <v>8.0645161290322578E-2</v>
      </c>
    </row>
    <row r="147" spans="1:6">
      <c r="A147" s="112" t="s">
        <v>679</v>
      </c>
      <c r="B147" s="102" t="s">
        <v>680</v>
      </c>
      <c r="C147" s="257">
        <v>55</v>
      </c>
      <c r="D147" s="527">
        <v>1</v>
      </c>
      <c r="E147" s="855">
        <v>685</v>
      </c>
      <c r="F147" s="856">
        <f t="shared" si="2"/>
        <v>8.0291970802919707E-2</v>
      </c>
    </row>
    <row r="148" spans="1:6">
      <c r="A148" s="112" t="s">
        <v>681</v>
      </c>
      <c r="B148" s="102" t="s">
        <v>682</v>
      </c>
      <c r="C148" s="257">
        <v>23</v>
      </c>
      <c r="D148" s="527">
        <v>9</v>
      </c>
      <c r="E148" s="855">
        <v>584</v>
      </c>
      <c r="F148" s="856">
        <f t="shared" si="2"/>
        <v>3.9383561643835614E-2</v>
      </c>
    </row>
    <row r="149" spans="1:6">
      <c r="A149" s="112" t="s">
        <v>683</v>
      </c>
      <c r="B149" s="102" t="s">
        <v>684</v>
      </c>
      <c r="C149" s="257">
        <v>149</v>
      </c>
      <c r="D149" s="527">
        <v>0</v>
      </c>
      <c r="E149" s="855">
        <v>1064</v>
      </c>
      <c r="F149" s="856">
        <f t="shared" si="2"/>
        <v>0.14003759398496241</v>
      </c>
    </row>
    <row r="150" spans="1:6">
      <c r="A150" s="112" t="s">
        <v>685</v>
      </c>
      <c r="B150" s="102" t="s">
        <v>686</v>
      </c>
      <c r="C150" s="257">
        <v>82</v>
      </c>
      <c r="D150" s="527">
        <v>10</v>
      </c>
      <c r="E150" s="855">
        <v>535</v>
      </c>
      <c r="F150" s="856">
        <f t="shared" si="2"/>
        <v>0.15327102803738318</v>
      </c>
    </row>
    <row r="151" spans="1:6">
      <c r="A151" s="112" t="s">
        <v>687</v>
      </c>
      <c r="B151" s="102" t="s">
        <v>688</v>
      </c>
      <c r="C151" s="257">
        <v>48</v>
      </c>
      <c r="D151" s="527">
        <v>0</v>
      </c>
      <c r="E151" s="855">
        <v>1176</v>
      </c>
      <c r="F151" s="856">
        <f t="shared" si="2"/>
        <v>4.0816326530612242E-2</v>
      </c>
    </row>
    <row r="152" spans="1:6">
      <c r="A152" s="112" t="s">
        <v>689</v>
      </c>
      <c r="B152" s="102" t="s">
        <v>690</v>
      </c>
      <c r="C152" s="257">
        <v>84</v>
      </c>
      <c r="D152" s="527">
        <v>12</v>
      </c>
      <c r="E152" s="855">
        <v>765</v>
      </c>
      <c r="F152" s="856">
        <f t="shared" si="2"/>
        <v>0.10980392156862745</v>
      </c>
    </row>
    <row r="153" spans="1:6">
      <c r="A153" s="112" t="s">
        <v>691</v>
      </c>
      <c r="B153" s="102" t="s">
        <v>692</v>
      </c>
      <c r="C153" s="257">
        <v>39</v>
      </c>
      <c r="D153" s="527">
        <v>9</v>
      </c>
      <c r="E153" s="855">
        <v>651</v>
      </c>
      <c r="F153" s="856">
        <f t="shared" si="2"/>
        <v>5.9907834101382486E-2</v>
      </c>
    </row>
    <row r="154" spans="1:6">
      <c r="A154" s="112" t="s">
        <v>693</v>
      </c>
      <c r="B154" s="102" t="s">
        <v>694</v>
      </c>
      <c r="C154" s="257">
        <v>140</v>
      </c>
      <c r="D154" s="527">
        <v>0</v>
      </c>
      <c r="E154" s="855">
        <v>2758</v>
      </c>
      <c r="F154" s="856">
        <f t="shared" si="2"/>
        <v>5.0761421319796954E-2</v>
      </c>
    </row>
    <row r="155" spans="1:6">
      <c r="A155" s="112" t="s">
        <v>695</v>
      </c>
      <c r="B155" s="102" t="s">
        <v>696</v>
      </c>
      <c r="C155" s="257">
        <v>252</v>
      </c>
      <c r="D155" s="527">
        <v>1</v>
      </c>
      <c r="E155" s="855">
        <v>700</v>
      </c>
      <c r="F155" s="856">
        <f t="shared" si="2"/>
        <v>0.36</v>
      </c>
    </row>
    <row r="156" spans="1:6">
      <c r="A156" s="112" t="s">
        <v>697</v>
      </c>
      <c r="B156" s="102" t="s">
        <v>698</v>
      </c>
      <c r="C156" s="257">
        <v>65</v>
      </c>
      <c r="D156" s="527">
        <v>13</v>
      </c>
      <c r="E156" s="855">
        <v>639</v>
      </c>
      <c r="F156" s="856">
        <f t="shared" si="2"/>
        <v>0.10172143974960876</v>
      </c>
    </row>
    <row r="157" spans="1:6">
      <c r="A157" s="112" t="s">
        <v>699</v>
      </c>
      <c r="B157" s="102" t="s">
        <v>700</v>
      </c>
      <c r="C157" s="257">
        <v>203</v>
      </c>
      <c r="D157" s="527">
        <v>0</v>
      </c>
      <c r="E157" s="855">
        <v>3544</v>
      </c>
      <c r="F157" s="856">
        <f t="shared" si="2"/>
        <v>5.7279909706546277E-2</v>
      </c>
    </row>
    <row r="158" spans="1:6">
      <c r="A158" s="112" t="s">
        <v>701</v>
      </c>
      <c r="B158" s="102" t="s">
        <v>702</v>
      </c>
      <c r="C158" s="257">
        <v>12</v>
      </c>
      <c r="D158" s="527">
        <v>4</v>
      </c>
      <c r="E158" s="855">
        <v>616</v>
      </c>
      <c r="F158" s="856">
        <f t="shared" si="2"/>
        <v>1.948051948051948E-2</v>
      </c>
    </row>
    <row r="159" spans="1:6">
      <c r="A159" s="112" t="s">
        <v>703</v>
      </c>
      <c r="B159" s="102" t="s">
        <v>704</v>
      </c>
      <c r="C159" s="257">
        <v>79</v>
      </c>
      <c r="D159" s="527">
        <v>25</v>
      </c>
      <c r="E159" s="855">
        <v>522</v>
      </c>
      <c r="F159" s="856">
        <f t="shared" si="2"/>
        <v>0.15134099616858238</v>
      </c>
    </row>
    <row r="160" spans="1:6">
      <c r="A160" s="112" t="s">
        <v>705</v>
      </c>
      <c r="B160" s="102" t="s">
        <v>706</v>
      </c>
      <c r="C160" s="257">
        <v>95</v>
      </c>
      <c r="D160" s="527">
        <v>0</v>
      </c>
      <c r="E160" s="855">
        <v>799</v>
      </c>
      <c r="F160" s="856">
        <f t="shared" si="2"/>
        <v>0.11889862327909888</v>
      </c>
    </row>
    <row r="161" spans="1:6">
      <c r="A161" s="112" t="s">
        <v>707</v>
      </c>
      <c r="B161" s="102" t="s">
        <v>708</v>
      </c>
      <c r="C161" s="257">
        <v>82</v>
      </c>
      <c r="D161" s="527">
        <v>15</v>
      </c>
      <c r="E161" s="855">
        <v>708</v>
      </c>
      <c r="F161" s="856">
        <f t="shared" si="2"/>
        <v>0.11581920903954802</v>
      </c>
    </row>
    <row r="162" spans="1:6">
      <c r="A162" s="112" t="s">
        <v>709</v>
      </c>
      <c r="B162" s="102" t="s">
        <v>710</v>
      </c>
      <c r="C162" s="257">
        <v>84</v>
      </c>
      <c r="D162" s="527">
        <v>2</v>
      </c>
      <c r="E162" s="855">
        <v>1096</v>
      </c>
      <c r="F162" s="856">
        <f t="shared" si="2"/>
        <v>7.6642335766423361E-2</v>
      </c>
    </row>
    <row r="163" spans="1:6">
      <c r="A163" s="112" t="s">
        <v>711</v>
      </c>
      <c r="B163" s="102" t="s">
        <v>712</v>
      </c>
      <c r="C163" s="257">
        <v>164</v>
      </c>
      <c r="D163" s="527">
        <v>21</v>
      </c>
      <c r="E163" s="855">
        <v>975</v>
      </c>
      <c r="F163" s="856">
        <f t="shared" si="2"/>
        <v>0.1682051282051282</v>
      </c>
    </row>
    <row r="164" spans="1:6">
      <c r="A164" s="112" t="s">
        <v>713</v>
      </c>
      <c r="B164" s="102" t="s">
        <v>714</v>
      </c>
      <c r="C164" s="257">
        <v>66</v>
      </c>
      <c r="D164" s="527">
        <v>9</v>
      </c>
      <c r="E164" s="855">
        <v>837</v>
      </c>
      <c r="F164" s="856">
        <f t="shared" si="2"/>
        <v>7.8853046594982074E-2</v>
      </c>
    </row>
    <row r="165" spans="1:6">
      <c r="A165" s="112" t="s">
        <v>715</v>
      </c>
      <c r="B165" s="102" t="s">
        <v>716</v>
      </c>
      <c r="C165" s="257">
        <v>78</v>
      </c>
      <c r="D165" s="527">
        <v>0</v>
      </c>
      <c r="E165" s="855">
        <v>661</v>
      </c>
      <c r="F165" s="856">
        <f t="shared" si="2"/>
        <v>0.11800302571860817</v>
      </c>
    </row>
    <row r="166" spans="1:6">
      <c r="A166" s="112" t="s">
        <v>717</v>
      </c>
      <c r="B166" s="102" t="s">
        <v>718</v>
      </c>
      <c r="C166" s="257">
        <v>157</v>
      </c>
      <c r="D166" s="527">
        <v>14</v>
      </c>
      <c r="E166" s="855">
        <v>846</v>
      </c>
      <c r="F166" s="856">
        <f t="shared" si="2"/>
        <v>0.18557919621749408</v>
      </c>
    </row>
    <row r="167" spans="1:6">
      <c r="A167" s="112" t="s">
        <v>719</v>
      </c>
      <c r="B167" s="102" t="s">
        <v>720</v>
      </c>
      <c r="C167" s="257">
        <v>64</v>
      </c>
      <c r="D167" s="527">
        <v>0</v>
      </c>
      <c r="E167" s="855">
        <v>1011</v>
      </c>
      <c r="F167" s="856">
        <f t="shared" si="2"/>
        <v>6.330365974282888E-2</v>
      </c>
    </row>
    <row r="168" spans="1:6">
      <c r="A168" s="112" t="s">
        <v>721</v>
      </c>
      <c r="B168" s="102" t="s">
        <v>722</v>
      </c>
      <c r="C168" s="257">
        <v>153</v>
      </c>
      <c r="D168" s="527">
        <v>0</v>
      </c>
      <c r="E168" s="855">
        <v>3329</v>
      </c>
      <c r="F168" s="856">
        <f t="shared" si="2"/>
        <v>4.5959747671973562E-2</v>
      </c>
    </row>
    <row r="169" spans="1:6">
      <c r="A169" s="112" t="s">
        <v>723</v>
      </c>
      <c r="B169" s="102" t="s">
        <v>724</v>
      </c>
      <c r="C169" s="257">
        <v>93</v>
      </c>
      <c r="D169" s="527">
        <v>0</v>
      </c>
      <c r="E169" s="855">
        <v>700</v>
      </c>
      <c r="F169" s="856">
        <f t="shared" si="2"/>
        <v>0.13285714285714287</v>
      </c>
    </row>
    <row r="170" spans="1:6">
      <c r="A170" s="112" t="s">
        <v>725</v>
      </c>
      <c r="B170" s="102" t="s">
        <v>726</v>
      </c>
      <c r="C170" s="257">
        <v>43</v>
      </c>
      <c r="D170" s="527">
        <v>0</v>
      </c>
      <c r="E170" s="855">
        <v>545</v>
      </c>
      <c r="F170" s="856">
        <f t="shared" si="2"/>
        <v>7.8899082568807344E-2</v>
      </c>
    </row>
    <row r="171" spans="1:6">
      <c r="A171" s="112" t="s">
        <v>727</v>
      </c>
      <c r="B171" s="102" t="s">
        <v>728</v>
      </c>
      <c r="C171" s="257">
        <v>99</v>
      </c>
      <c r="D171" s="527">
        <v>0</v>
      </c>
      <c r="E171" s="855">
        <v>1216</v>
      </c>
      <c r="F171" s="856">
        <f t="shared" si="2"/>
        <v>8.1414473684210523E-2</v>
      </c>
    </row>
    <row r="172" spans="1:6">
      <c r="A172" s="112" t="s">
        <v>729</v>
      </c>
      <c r="B172" s="102" t="s">
        <v>730</v>
      </c>
      <c r="C172" s="257">
        <v>55</v>
      </c>
      <c r="D172" s="527">
        <v>24</v>
      </c>
      <c r="E172" s="855">
        <v>608</v>
      </c>
      <c r="F172" s="856">
        <f t="shared" si="2"/>
        <v>9.0460526315789477E-2</v>
      </c>
    </row>
    <row r="173" spans="1:6">
      <c r="A173" s="112" t="s">
        <v>731</v>
      </c>
      <c r="B173" s="102" t="s">
        <v>732</v>
      </c>
      <c r="C173" s="257">
        <v>68</v>
      </c>
      <c r="D173" s="527">
        <v>7</v>
      </c>
      <c r="E173" s="855">
        <v>981</v>
      </c>
      <c r="F173" s="856">
        <f t="shared" si="2"/>
        <v>6.931702344546381E-2</v>
      </c>
    </row>
    <row r="174" spans="1:6">
      <c r="A174" s="112" t="s">
        <v>733</v>
      </c>
      <c r="B174" s="102" t="s">
        <v>734</v>
      </c>
      <c r="C174" s="257">
        <v>192</v>
      </c>
      <c r="D174" s="527">
        <v>5</v>
      </c>
      <c r="E174" s="855">
        <v>1034</v>
      </c>
      <c r="F174" s="856">
        <f t="shared" si="2"/>
        <v>0.18568665377176016</v>
      </c>
    </row>
    <row r="175" spans="1:6">
      <c r="A175" s="112" t="s">
        <v>735</v>
      </c>
      <c r="B175" s="102" t="s">
        <v>736</v>
      </c>
      <c r="C175" s="257">
        <v>221</v>
      </c>
      <c r="D175" s="527">
        <v>0</v>
      </c>
      <c r="E175" s="855">
        <v>1807</v>
      </c>
      <c r="F175" s="856">
        <f t="shared" si="2"/>
        <v>0.1223021582733813</v>
      </c>
    </row>
    <row r="176" spans="1:6">
      <c r="A176" s="112" t="s">
        <v>737</v>
      </c>
      <c r="B176" s="102" t="s">
        <v>738</v>
      </c>
      <c r="C176" s="257">
        <v>46</v>
      </c>
      <c r="D176" s="527">
        <v>0</v>
      </c>
      <c r="E176" s="855">
        <v>817</v>
      </c>
      <c r="F176" s="856">
        <f t="shared" si="2"/>
        <v>5.6303549571603426E-2</v>
      </c>
    </row>
    <row r="177" spans="1:6">
      <c r="A177" s="112" t="s">
        <v>739</v>
      </c>
      <c r="B177" s="102" t="s">
        <v>740</v>
      </c>
      <c r="C177" s="257">
        <v>325</v>
      </c>
      <c r="D177" s="527">
        <v>43</v>
      </c>
      <c r="E177" s="855">
        <v>1100</v>
      </c>
      <c r="F177" s="856">
        <f t="shared" si="2"/>
        <v>0.29545454545454547</v>
      </c>
    </row>
    <row r="178" spans="1:6">
      <c r="A178" s="112" t="s">
        <v>741</v>
      </c>
      <c r="B178" s="102" t="s">
        <v>742</v>
      </c>
      <c r="C178" s="257">
        <v>30</v>
      </c>
      <c r="D178" s="527">
        <v>6</v>
      </c>
      <c r="E178" s="855">
        <v>725</v>
      </c>
      <c r="F178" s="856">
        <f t="shared" si="2"/>
        <v>4.1379310344827586E-2</v>
      </c>
    </row>
    <row r="179" spans="1:6">
      <c r="A179" s="112" t="s">
        <v>743</v>
      </c>
      <c r="B179" s="102" t="s">
        <v>744</v>
      </c>
      <c r="C179" s="257">
        <v>166</v>
      </c>
      <c r="D179" s="527">
        <v>0</v>
      </c>
      <c r="E179" s="855">
        <v>1498</v>
      </c>
      <c r="F179" s="856">
        <f t="shared" si="2"/>
        <v>0.11081441922563418</v>
      </c>
    </row>
    <row r="180" spans="1:6">
      <c r="A180" s="112" t="s">
        <v>745</v>
      </c>
      <c r="B180" s="102" t="s">
        <v>746</v>
      </c>
      <c r="C180" s="257">
        <v>98</v>
      </c>
      <c r="D180" s="527">
        <v>4</v>
      </c>
      <c r="E180" s="855">
        <v>879</v>
      </c>
      <c r="F180" s="856">
        <f t="shared" si="2"/>
        <v>0.11149032992036405</v>
      </c>
    </row>
    <row r="181" spans="1:6">
      <c r="A181" s="112" t="s">
        <v>747</v>
      </c>
      <c r="B181" s="102" t="s">
        <v>748</v>
      </c>
      <c r="C181" s="257">
        <v>55</v>
      </c>
      <c r="D181" s="527">
        <v>13</v>
      </c>
      <c r="E181" s="855">
        <v>657</v>
      </c>
      <c r="F181" s="856">
        <f t="shared" si="2"/>
        <v>8.3713850837138504E-2</v>
      </c>
    </row>
    <row r="182" spans="1:6">
      <c r="A182" s="112" t="s">
        <v>749</v>
      </c>
      <c r="B182" s="102" t="s">
        <v>750</v>
      </c>
      <c r="C182" s="257">
        <v>67</v>
      </c>
      <c r="D182" s="527">
        <v>0</v>
      </c>
      <c r="E182" s="855">
        <v>1151</v>
      </c>
      <c r="F182" s="856">
        <f t="shared" si="2"/>
        <v>5.8210251954821893E-2</v>
      </c>
    </row>
    <row r="183" spans="1:6">
      <c r="A183" s="112" t="s">
        <v>751</v>
      </c>
      <c r="B183" s="102" t="s">
        <v>752</v>
      </c>
      <c r="C183" s="257">
        <v>143</v>
      </c>
      <c r="D183" s="527">
        <v>15</v>
      </c>
      <c r="E183" s="855">
        <v>504</v>
      </c>
      <c r="F183" s="856">
        <f t="shared" si="2"/>
        <v>0.28373015873015872</v>
      </c>
    </row>
    <row r="184" spans="1:6">
      <c r="A184" s="112" t="s">
        <v>753</v>
      </c>
      <c r="B184" s="102" t="s">
        <v>754</v>
      </c>
      <c r="C184" s="257">
        <v>1</v>
      </c>
      <c r="D184" s="527">
        <v>0</v>
      </c>
      <c r="E184" s="855">
        <v>139</v>
      </c>
      <c r="F184" s="856">
        <f t="shared" si="2"/>
        <v>7.1942446043165471E-3</v>
      </c>
    </row>
    <row r="185" spans="1:6">
      <c r="A185" s="112" t="s">
        <v>755</v>
      </c>
      <c r="B185" s="102" t="s">
        <v>756</v>
      </c>
      <c r="C185" s="257">
        <v>73</v>
      </c>
      <c r="D185" s="527">
        <v>0</v>
      </c>
      <c r="E185" s="855">
        <v>365</v>
      </c>
      <c r="F185" s="856">
        <f t="shared" si="2"/>
        <v>0.2</v>
      </c>
    </row>
    <row r="186" spans="1:6">
      <c r="A186" s="112" t="s">
        <v>757</v>
      </c>
      <c r="B186" s="102" t="s">
        <v>758</v>
      </c>
      <c r="C186" s="257">
        <v>51</v>
      </c>
      <c r="D186" s="527">
        <v>3</v>
      </c>
      <c r="E186" s="855">
        <v>353</v>
      </c>
      <c r="F186" s="856">
        <f t="shared" si="2"/>
        <v>0.14447592067988668</v>
      </c>
    </row>
    <row r="187" spans="1:6">
      <c r="A187" s="112" t="s">
        <v>759</v>
      </c>
      <c r="B187" s="102" t="s">
        <v>760</v>
      </c>
      <c r="C187" s="257">
        <v>49</v>
      </c>
      <c r="D187" s="527">
        <v>6</v>
      </c>
      <c r="E187" s="855">
        <v>435</v>
      </c>
      <c r="F187" s="856">
        <f t="shared" si="2"/>
        <v>0.11264367816091954</v>
      </c>
    </row>
    <row r="188" spans="1:6">
      <c r="A188" s="112" t="s">
        <v>761</v>
      </c>
      <c r="B188" s="102" t="s">
        <v>762</v>
      </c>
      <c r="C188" s="257">
        <v>32</v>
      </c>
      <c r="D188" s="527">
        <v>7</v>
      </c>
      <c r="E188" s="855">
        <v>631</v>
      </c>
      <c r="F188" s="856">
        <f t="shared" si="2"/>
        <v>5.0713153724247229E-2</v>
      </c>
    </row>
    <row r="189" spans="1:6">
      <c r="A189" s="112" t="s">
        <v>763</v>
      </c>
      <c r="B189" s="102" t="s">
        <v>764</v>
      </c>
      <c r="C189" s="257">
        <v>54</v>
      </c>
      <c r="D189" s="527">
        <v>0</v>
      </c>
      <c r="E189" s="855">
        <v>1448</v>
      </c>
      <c r="F189" s="856">
        <f t="shared" si="2"/>
        <v>3.7292817679558013E-2</v>
      </c>
    </row>
    <row r="190" spans="1:6">
      <c r="A190" s="112" t="s">
        <v>765</v>
      </c>
      <c r="B190" s="102" t="s">
        <v>766</v>
      </c>
      <c r="C190" s="257">
        <v>49</v>
      </c>
      <c r="D190" s="527">
        <v>9</v>
      </c>
      <c r="E190" s="855">
        <v>376</v>
      </c>
      <c r="F190" s="856">
        <f t="shared" si="2"/>
        <v>0.13031914893617022</v>
      </c>
    </row>
    <row r="191" spans="1:6">
      <c r="A191" s="112" t="s">
        <v>767</v>
      </c>
      <c r="B191" s="102" t="s">
        <v>768</v>
      </c>
      <c r="C191" s="257">
        <v>224</v>
      </c>
      <c r="D191" s="527">
        <v>0</v>
      </c>
      <c r="E191" s="855">
        <v>2512</v>
      </c>
      <c r="F191" s="856">
        <f t="shared" si="2"/>
        <v>8.9171974522292988E-2</v>
      </c>
    </row>
    <row r="192" spans="1:6">
      <c r="A192" s="112" t="s">
        <v>769</v>
      </c>
      <c r="B192" s="102" t="s">
        <v>770</v>
      </c>
      <c r="C192" s="257">
        <v>111</v>
      </c>
      <c r="D192" s="527">
        <v>21</v>
      </c>
      <c r="E192" s="855">
        <v>959</v>
      </c>
      <c r="F192" s="856">
        <f t="shared" si="2"/>
        <v>0.11574556830031282</v>
      </c>
    </row>
    <row r="193" spans="1:6">
      <c r="A193" s="112" t="s">
        <v>771</v>
      </c>
      <c r="B193" s="102" t="s">
        <v>772</v>
      </c>
      <c r="C193" s="257">
        <v>54</v>
      </c>
      <c r="D193" s="527">
        <v>0</v>
      </c>
      <c r="E193" s="855">
        <v>1171</v>
      </c>
      <c r="F193" s="856">
        <f t="shared" si="2"/>
        <v>4.6114432109308282E-2</v>
      </c>
    </row>
    <row r="194" spans="1:6">
      <c r="A194" s="112" t="s">
        <v>773</v>
      </c>
      <c r="B194" s="102" t="s">
        <v>774</v>
      </c>
      <c r="C194" s="257">
        <v>70</v>
      </c>
      <c r="D194" s="527">
        <v>18</v>
      </c>
      <c r="E194" s="855">
        <v>806</v>
      </c>
      <c r="F194" s="856">
        <f t="shared" si="2"/>
        <v>8.6848635235732011E-2</v>
      </c>
    </row>
    <row r="195" spans="1:6">
      <c r="A195" s="112" t="s">
        <v>775</v>
      </c>
      <c r="B195" s="102" t="s">
        <v>776</v>
      </c>
      <c r="C195" s="257">
        <v>260</v>
      </c>
      <c r="D195" s="527">
        <v>28</v>
      </c>
      <c r="E195" s="855">
        <v>1238</v>
      </c>
      <c r="F195" s="856">
        <f t="shared" si="2"/>
        <v>0.21001615508885299</v>
      </c>
    </row>
    <row r="196" spans="1:6">
      <c r="A196" s="112" t="s">
        <v>777</v>
      </c>
      <c r="B196" s="102" t="s">
        <v>778</v>
      </c>
      <c r="C196" s="257">
        <v>94</v>
      </c>
      <c r="D196" s="527">
        <v>0</v>
      </c>
      <c r="E196" s="855">
        <v>1894</v>
      </c>
      <c r="F196" s="856">
        <f t="shared" si="2"/>
        <v>4.9630411826821541E-2</v>
      </c>
    </row>
    <row r="197" spans="1:6">
      <c r="A197" s="112" t="s">
        <v>779</v>
      </c>
      <c r="B197" s="102" t="s">
        <v>780</v>
      </c>
      <c r="C197" s="257">
        <v>262</v>
      </c>
      <c r="D197" s="527">
        <v>20</v>
      </c>
      <c r="E197" s="855">
        <v>1028</v>
      </c>
      <c r="F197" s="856">
        <f t="shared" ref="F197:F260" si="3">C197/E197</f>
        <v>0.25486381322957197</v>
      </c>
    </row>
    <row r="198" spans="1:6">
      <c r="A198" s="112" t="s">
        <v>781</v>
      </c>
      <c r="B198" s="102" t="s">
        <v>782</v>
      </c>
      <c r="C198" s="257">
        <v>78</v>
      </c>
      <c r="D198" s="527">
        <v>12</v>
      </c>
      <c r="E198" s="855">
        <v>539</v>
      </c>
      <c r="F198" s="856">
        <f t="shared" si="3"/>
        <v>0.14471243042671614</v>
      </c>
    </row>
    <row r="199" spans="1:6">
      <c r="A199" s="112" t="s">
        <v>783</v>
      </c>
      <c r="B199" s="102" t="s">
        <v>784</v>
      </c>
      <c r="C199" s="257">
        <v>151</v>
      </c>
      <c r="D199" s="527">
        <v>1</v>
      </c>
      <c r="E199" s="855">
        <v>1113</v>
      </c>
      <c r="F199" s="856">
        <f t="shared" si="3"/>
        <v>0.13566936208445643</v>
      </c>
    </row>
    <row r="200" spans="1:6">
      <c r="A200" s="112" t="s">
        <v>785</v>
      </c>
      <c r="B200" s="102" t="s">
        <v>786</v>
      </c>
      <c r="C200" s="257">
        <v>162</v>
      </c>
      <c r="D200" s="527">
        <v>0</v>
      </c>
      <c r="E200" s="855">
        <v>2385</v>
      </c>
      <c r="F200" s="856">
        <f t="shared" si="3"/>
        <v>6.7924528301886791E-2</v>
      </c>
    </row>
    <row r="201" spans="1:6">
      <c r="A201" s="112" t="s">
        <v>787</v>
      </c>
      <c r="B201" s="102" t="s">
        <v>788</v>
      </c>
      <c r="C201" s="257">
        <v>45</v>
      </c>
      <c r="D201" s="527">
        <v>0</v>
      </c>
      <c r="E201" s="855">
        <v>428</v>
      </c>
      <c r="F201" s="856">
        <f t="shared" si="3"/>
        <v>0.10514018691588785</v>
      </c>
    </row>
    <row r="202" spans="1:6">
      <c r="A202" s="112" t="s">
        <v>789</v>
      </c>
      <c r="B202" s="102" t="s">
        <v>790</v>
      </c>
      <c r="C202" s="257">
        <v>11</v>
      </c>
      <c r="D202" s="527">
        <v>21</v>
      </c>
      <c r="E202" s="855">
        <v>328</v>
      </c>
      <c r="F202" s="856">
        <f t="shared" si="3"/>
        <v>3.3536585365853661E-2</v>
      </c>
    </row>
    <row r="203" spans="1:6">
      <c r="A203" s="112" t="s">
        <v>791</v>
      </c>
      <c r="B203" s="102" t="s">
        <v>792</v>
      </c>
      <c r="C203" s="257">
        <v>117</v>
      </c>
      <c r="D203" s="527">
        <v>10</v>
      </c>
      <c r="E203" s="855">
        <v>648</v>
      </c>
      <c r="F203" s="856">
        <f t="shared" si="3"/>
        <v>0.18055555555555555</v>
      </c>
    </row>
    <row r="204" spans="1:6">
      <c r="A204" s="112" t="s">
        <v>793</v>
      </c>
      <c r="B204" s="102" t="s">
        <v>794</v>
      </c>
      <c r="C204" s="257">
        <v>215</v>
      </c>
      <c r="D204" s="527">
        <v>0</v>
      </c>
      <c r="E204" s="855">
        <v>2238</v>
      </c>
      <c r="F204" s="856">
        <f t="shared" si="3"/>
        <v>9.6067917783735482E-2</v>
      </c>
    </row>
    <row r="205" spans="1:6">
      <c r="A205" s="112" t="s">
        <v>795</v>
      </c>
      <c r="B205" s="102" t="s">
        <v>796</v>
      </c>
      <c r="C205" s="257">
        <v>288</v>
      </c>
      <c r="D205" s="527">
        <v>0</v>
      </c>
      <c r="E205" s="855">
        <v>4666</v>
      </c>
      <c r="F205" s="856">
        <f t="shared" si="3"/>
        <v>6.1723103300471496E-2</v>
      </c>
    </row>
    <row r="206" spans="1:6">
      <c r="A206" s="112" t="s">
        <v>797</v>
      </c>
      <c r="B206" s="102" t="s">
        <v>798</v>
      </c>
      <c r="C206" s="257">
        <v>101</v>
      </c>
      <c r="D206" s="527">
        <v>15</v>
      </c>
      <c r="E206" s="855">
        <v>838</v>
      </c>
      <c r="F206" s="856">
        <f t="shared" si="3"/>
        <v>0.12052505966587113</v>
      </c>
    </row>
    <row r="207" spans="1:6">
      <c r="A207" s="112" t="s">
        <v>799</v>
      </c>
      <c r="B207" s="102" t="s">
        <v>800</v>
      </c>
      <c r="C207" s="257">
        <v>324</v>
      </c>
      <c r="D207" s="527">
        <v>21</v>
      </c>
      <c r="E207" s="855">
        <v>1230</v>
      </c>
      <c r="F207" s="856">
        <f t="shared" si="3"/>
        <v>0.26341463414634148</v>
      </c>
    </row>
    <row r="208" spans="1:6">
      <c r="A208" s="112" t="s">
        <v>801</v>
      </c>
      <c r="B208" s="102" t="s">
        <v>802</v>
      </c>
      <c r="C208" s="257">
        <v>52</v>
      </c>
      <c r="D208" s="527">
        <v>0</v>
      </c>
      <c r="E208" s="855">
        <v>541</v>
      </c>
      <c r="F208" s="856">
        <f t="shared" si="3"/>
        <v>9.6118299445471345E-2</v>
      </c>
    </row>
    <row r="209" spans="1:6">
      <c r="A209" s="112" t="s">
        <v>803</v>
      </c>
      <c r="B209" s="102" t="s">
        <v>804</v>
      </c>
      <c r="C209" s="257">
        <v>101</v>
      </c>
      <c r="D209" s="527">
        <v>21</v>
      </c>
      <c r="E209" s="855">
        <v>811</v>
      </c>
      <c r="F209" s="856">
        <f t="shared" si="3"/>
        <v>0.12453760789149199</v>
      </c>
    </row>
    <row r="210" spans="1:6">
      <c r="A210" s="112" t="s">
        <v>805</v>
      </c>
      <c r="B210" s="102" t="s">
        <v>806</v>
      </c>
      <c r="C210" s="257">
        <v>93</v>
      </c>
      <c r="D210" s="527">
        <v>4</v>
      </c>
      <c r="E210" s="855">
        <v>511</v>
      </c>
      <c r="F210" s="856">
        <f t="shared" si="3"/>
        <v>0.18199608610567514</v>
      </c>
    </row>
    <row r="211" spans="1:6">
      <c r="A211" s="112" t="s">
        <v>807</v>
      </c>
      <c r="B211" s="102" t="s">
        <v>808</v>
      </c>
      <c r="C211" s="257">
        <v>136</v>
      </c>
      <c r="D211" s="527">
        <v>0</v>
      </c>
      <c r="E211" s="855">
        <v>2124</v>
      </c>
      <c r="F211" s="856">
        <f t="shared" si="3"/>
        <v>6.4030131826741998E-2</v>
      </c>
    </row>
    <row r="212" spans="1:6">
      <c r="A212" s="112" t="s">
        <v>809</v>
      </c>
      <c r="B212" s="102" t="s">
        <v>810</v>
      </c>
      <c r="C212" s="257">
        <v>105</v>
      </c>
      <c r="D212" s="527">
        <v>0</v>
      </c>
      <c r="E212" s="855">
        <v>604</v>
      </c>
      <c r="F212" s="856">
        <f t="shared" si="3"/>
        <v>0.17384105960264901</v>
      </c>
    </row>
    <row r="213" spans="1:6">
      <c r="A213" s="112" t="s">
        <v>811</v>
      </c>
      <c r="B213" s="102" t="s">
        <v>812</v>
      </c>
      <c r="C213" s="257">
        <v>91</v>
      </c>
      <c r="D213" s="527">
        <v>10</v>
      </c>
      <c r="E213" s="855">
        <v>609</v>
      </c>
      <c r="F213" s="856">
        <f t="shared" si="3"/>
        <v>0.14942528735632185</v>
      </c>
    </row>
    <row r="214" spans="1:6">
      <c r="A214" s="112" t="s">
        <v>813</v>
      </c>
      <c r="B214" s="102" t="s">
        <v>814</v>
      </c>
      <c r="C214" s="257">
        <v>311</v>
      </c>
      <c r="D214" s="527">
        <v>0</v>
      </c>
      <c r="E214" s="855">
        <v>924</v>
      </c>
      <c r="F214" s="856">
        <f t="shared" si="3"/>
        <v>0.33658008658008659</v>
      </c>
    </row>
    <row r="215" spans="1:6">
      <c r="A215" s="112" t="s">
        <v>815</v>
      </c>
      <c r="B215" s="102" t="s">
        <v>816</v>
      </c>
      <c r="C215" s="257">
        <v>164</v>
      </c>
      <c r="D215" s="527">
        <v>16</v>
      </c>
      <c r="E215" s="855">
        <v>944</v>
      </c>
      <c r="F215" s="856">
        <f t="shared" si="3"/>
        <v>0.17372881355932204</v>
      </c>
    </row>
    <row r="216" spans="1:6">
      <c r="A216" s="112" t="s">
        <v>817</v>
      </c>
      <c r="B216" s="102" t="s">
        <v>818</v>
      </c>
      <c r="C216" s="257">
        <v>48</v>
      </c>
      <c r="D216" s="527">
        <v>6</v>
      </c>
      <c r="E216" s="855">
        <v>960</v>
      </c>
      <c r="F216" s="856">
        <f t="shared" si="3"/>
        <v>0.05</v>
      </c>
    </row>
    <row r="217" spans="1:6">
      <c r="A217" s="112" t="s">
        <v>819</v>
      </c>
      <c r="B217" s="102" t="s">
        <v>820</v>
      </c>
      <c r="C217" s="257">
        <v>168</v>
      </c>
      <c r="D217" s="527">
        <v>2</v>
      </c>
      <c r="E217" s="855">
        <v>862</v>
      </c>
      <c r="F217" s="856">
        <f t="shared" si="3"/>
        <v>0.19489559164733178</v>
      </c>
    </row>
    <row r="218" spans="1:6">
      <c r="A218" s="112" t="s">
        <v>821</v>
      </c>
      <c r="B218" s="102" t="s">
        <v>822</v>
      </c>
      <c r="C218" s="257">
        <v>193</v>
      </c>
      <c r="D218" s="527">
        <v>0</v>
      </c>
      <c r="E218" s="855">
        <v>1054</v>
      </c>
      <c r="F218" s="856">
        <f t="shared" si="3"/>
        <v>0.18311195445920303</v>
      </c>
    </row>
    <row r="219" spans="1:6">
      <c r="A219" s="112" t="s">
        <v>823</v>
      </c>
      <c r="B219" s="102" t="s">
        <v>824</v>
      </c>
      <c r="C219" s="257">
        <v>0</v>
      </c>
      <c r="D219" s="527">
        <v>0</v>
      </c>
      <c r="E219" s="855">
        <v>451</v>
      </c>
      <c r="F219" s="856">
        <f t="shared" si="3"/>
        <v>0</v>
      </c>
    </row>
    <row r="220" spans="1:6">
      <c r="A220" s="112" t="s">
        <v>825</v>
      </c>
      <c r="B220" s="102" t="s">
        <v>826</v>
      </c>
      <c r="C220" s="257">
        <v>128</v>
      </c>
      <c r="D220" s="527">
        <v>0</v>
      </c>
      <c r="E220" s="855">
        <v>2658</v>
      </c>
      <c r="F220" s="856">
        <f t="shared" si="3"/>
        <v>4.8156508653122647E-2</v>
      </c>
    </row>
    <row r="221" spans="1:6">
      <c r="A221" s="112" t="s">
        <v>827</v>
      </c>
      <c r="B221" s="102" t="s">
        <v>828</v>
      </c>
      <c r="C221" s="257">
        <v>65</v>
      </c>
      <c r="D221" s="527">
        <v>0</v>
      </c>
      <c r="E221" s="855">
        <v>1810</v>
      </c>
      <c r="F221" s="856">
        <f t="shared" si="3"/>
        <v>3.591160220994475E-2</v>
      </c>
    </row>
    <row r="222" spans="1:6">
      <c r="A222" s="112" t="s">
        <v>829</v>
      </c>
      <c r="B222" s="102" t="s">
        <v>830</v>
      </c>
      <c r="C222" s="257">
        <v>91</v>
      </c>
      <c r="D222" s="527">
        <v>0</v>
      </c>
      <c r="E222" s="855">
        <v>1121</v>
      </c>
      <c r="F222" s="856">
        <f t="shared" si="3"/>
        <v>8.1177520071364848E-2</v>
      </c>
    </row>
    <row r="223" spans="1:6">
      <c r="A223" s="112" t="s">
        <v>831</v>
      </c>
      <c r="B223" s="102" t="s">
        <v>832</v>
      </c>
      <c r="C223" s="257">
        <v>5</v>
      </c>
      <c r="D223" s="527">
        <v>0</v>
      </c>
      <c r="E223" s="855">
        <v>672</v>
      </c>
      <c r="F223" s="856">
        <f t="shared" si="3"/>
        <v>7.4404761904761901E-3</v>
      </c>
    </row>
    <row r="224" spans="1:6">
      <c r="A224" s="112" t="s">
        <v>833</v>
      </c>
      <c r="B224" s="102" t="s">
        <v>834</v>
      </c>
      <c r="C224" s="257">
        <v>2</v>
      </c>
      <c r="D224" s="527">
        <v>0</v>
      </c>
      <c r="E224" s="855">
        <v>120</v>
      </c>
      <c r="F224" s="856">
        <f t="shared" si="3"/>
        <v>1.6666666666666666E-2</v>
      </c>
    </row>
    <row r="225" spans="1:6">
      <c r="A225" s="112" t="s">
        <v>835</v>
      </c>
      <c r="B225" s="102" t="s">
        <v>836</v>
      </c>
      <c r="C225" s="257">
        <v>40</v>
      </c>
      <c r="D225" s="527">
        <v>0</v>
      </c>
      <c r="E225" s="855">
        <v>1033</v>
      </c>
      <c r="F225" s="856">
        <f t="shared" si="3"/>
        <v>3.8722168441432718E-2</v>
      </c>
    </row>
    <row r="226" spans="1:6">
      <c r="A226" s="112" t="s">
        <v>837</v>
      </c>
      <c r="B226" s="102" t="s">
        <v>838</v>
      </c>
      <c r="C226" s="257">
        <v>93</v>
      </c>
      <c r="D226" s="527">
        <v>5</v>
      </c>
      <c r="E226" s="855">
        <v>846</v>
      </c>
      <c r="F226" s="856">
        <f t="shared" si="3"/>
        <v>0.1099290780141844</v>
      </c>
    </row>
    <row r="227" spans="1:6">
      <c r="A227" s="112" t="s">
        <v>839</v>
      </c>
      <c r="B227" s="102" t="s">
        <v>840</v>
      </c>
      <c r="C227" s="257">
        <v>79</v>
      </c>
      <c r="D227" s="527">
        <v>0</v>
      </c>
      <c r="E227" s="855">
        <v>2581</v>
      </c>
      <c r="F227" s="856">
        <f t="shared" si="3"/>
        <v>3.0608291359938009E-2</v>
      </c>
    </row>
    <row r="228" spans="1:6">
      <c r="A228" s="112" t="s">
        <v>841</v>
      </c>
      <c r="B228" s="102" t="s">
        <v>842</v>
      </c>
      <c r="C228" s="257">
        <v>50</v>
      </c>
      <c r="D228" s="527">
        <v>0</v>
      </c>
      <c r="E228" s="855">
        <v>1456</v>
      </c>
      <c r="F228" s="856">
        <f t="shared" si="3"/>
        <v>3.4340659340659344E-2</v>
      </c>
    </row>
    <row r="229" spans="1:6">
      <c r="A229" s="112" t="s">
        <v>843</v>
      </c>
      <c r="B229" s="102" t="s">
        <v>844</v>
      </c>
      <c r="C229" s="257">
        <v>55</v>
      </c>
      <c r="D229" s="527">
        <v>0</v>
      </c>
      <c r="E229" s="855">
        <v>204</v>
      </c>
      <c r="F229" s="856">
        <f t="shared" si="3"/>
        <v>0.26960784313725489</v>
      </c>
    </row>
    <row r="230" spans="1:6">
      <c r="A230" s="112" t="s">
        <v>845</v>
      </c>
      <c r="B230" s="102" t="s">
        <v>846</v>
      </c>
      <c r="C230" s="257">
        <v>15</v>
      </c>
      <c r="D230" s="527">
        <v>0</v>
      </c>
      <c r="E230" s="855">
        <v>158</v>
      </c>
      <c r="F230" s="856">
        <f t="shared" si="3"/>
        <v>9.49367088607595E-2</v>
      </c>
    </row>
    <row r="231" spans="1:6">
      <c r="A231" s="112" t="s">
        <v>847</v>
      </c>
      <c r="B231" s="102" t="s">
        <v>848</v>
      </c>
      <c r="C231" s="257">
        <v>116</v>
      </c>
      <c r="D231" s="527">
        <v>0</v>
      </c>
      <c r="E231" s="855">
        <v>730</v>
      </c>
      <c r="F231" s="856">
        <f t="shared" si="3"/>
        <v>0.15890410958904111</v>
      </c>
    </row>
    <row r="232" spans="1:6">
      <c r="A232" s="112" t="s">
        <v>849</v>
      </c>
      <c r="B232" s="102" t="s">
        <v>850</v>
      </c>
      <c r="C232" s="257">
        <v>57</v>
      </c>
      <c r="D232" s="527">
        <v>0</v>
      </c>
      <c r="E232" s="855">
        <v>231</v>
      </c>
      <c r="F232" s="856">
        <f t="shared" si="3"/>
        <v>0.24675324675324675</v>
      </c>
    </row>
    <row r="233" spans="1:6">
      <c r="A233" s="112" t="s">
        <v>851</v>
      </c>
      <c r="B233" s="102" t="s">
        <v>852</v>
      </c>
      <c r="C233" s="257">
        <v>29</v>
      </c>
      <c r="D233" s="527">
        <v>0</v>
      </c>
      <c r="E233" s="855">
        <v>318</v>
      </c>
      <c r="F233" s="856">
        <f t="shared" si="3"/>
        <v>9.1194968553459113E-2</v>
      </c>
    </row>
    <row r="234" spans="1:6">
      <c r="A234" s="112" t="s">
        <v>853</v>
      </c>
      <c r="B234" s="102" t="s">
        <v>854</v>
      </c>
      <c r="C234" s="257">
        <v>4</v>
      </c>
      <c r="D234" s="527">
        <v>0</v>
      </c>
      <c r="E234" s="855">
        <v>273</v>
      </c>
      <c r="F234" s="856">
        <f t="shared" si="3"/>
        <v>1.4652014652014652E-2</v>
      </c>
    </row>
    <row r="235" spans="1:6">
      <c r="A235" s="112" t="s">
        <v>855</v>
      </c>
      <c r="B235" s="102" t="s">
        <v>856</v>
      </c>
      <c r="C235" s="257">
        <v>80</v>
      </c>
      <c r="D235" s="527">
        <v>0</v>
      </c>
      <c r="E235" s="855">
        <v>341</v>
      </c>
      <c r="F235" s="856">
        <f t="shared" si="3"/>
        <v>0.23460410557184752</v>
      </c>
    </row>
    <row r="236" spans="1:6">
      <c r="A236" s="112" t="s">
        <v>857</v>
      </c>
      <c r="B236" s="102" t="s">
        <v>858</v>
      </c>
      <c r="C236" s="257">
        <v>98</v>
      </c>
      <c r="D236" s="527">
        <v>0</v>
      </c>
      <c r="E236" s="855">
        <v>1382</v>
      </c>
      <c r="F236" s="856">
        <f t="shared" si="3"/>
        <v>7.0911722141823438E-2</v>
      </c>
    </row>
    <row r="237" spans="1:6">
      <c r="A237" s="112" t="s">
        <v>859</v>
      </c>
      <c r="B237" s="102" t="s">
        <v>860</v>
      </c>
      <c r="C237" s="257">
        <v>184</v>
      </c>
      <c r="D237" s="527">
        <v>0</v>
      </c>
      <c r="E237" s="855">
        <v>1382</v>
      </c>
      <c r="F237" s="856">
        <f t="shared" si="3"/>
        <v>0.13314037626628075</v>
      </c>
    </row>
    <row r="238" spans="1:6">
      <c r="A238" s="112" t="s">
        <v>861</v>
      </c>
      <c r="B238" s="102" t="s">
        <v>862</v>
      </c>
      <c r="C238" s="257">
        <v>28</v>
      </c>
      <c r="D238" s="527">
        <v>0</v>
      </c>
      <c r="E238" s="855">
        <v>483</v>
      </c>
      <c r="F238" s="856">
        <f t="shared" si="3"/>
        <v>5.7971014492753624E-2</v>
      </c>
    </row>
    <row r="239" spans="1:6">
      <c r="A239" s="112" t="s">
        <v>863</v>
      </c>
      <c r="B239" s="102" t="s">
        <v>864</v>
      </c>
      <c r="C239" s="257">
        <v>228</v>
      </c>
      <c r="D239" s="527">
        <v>0</v>
      </c>
      <c r="E239" s="855">
        <v>935</v>
      </c>
      <c r="F239" s="856">
        <f t="shared" si="3"/>
        <v>0.24385026737967913</v>
      </c>
    </row>
    <row r="240" spans="1:6">
      <c r="A240" s="112" t="s">
        <v>865</v>
      </c>
      <c r="B240" s="102" t="s">
        <v>866</v>
      </c>
      <c r="C240" s="257">
        <v>125</v>
      </c>
      <c r="D240" s="527">
        <v>0</v>
      </c>
      <c r="E240" s="855">
        <v>1509</v>
      </c>
      <c r="F240" s="856">
        <f t="shared" si="3"/>
        <v>8.2836315440689201E-2</v>
      </c>
    </row>
    <row r="241" spans="1:6">
      <c r="A241" s="112" t="s">
        <v>867</v>
      </c>
      <c r="B241" s="102" t="s">
        <v>868</v>
      </c>
      <c r="C241" s="257">
        <v>16</v>
      </c>
      <c r="D241" s="527">
        <v>0</v>
      </c>
      <c r="E241" s="855">
        <v>495</v>
      </c>
      <c r="F241" s="856">
        <f t="shared" si="3"/>
        <v>3.2323232323232323E-2</v>
      </c>
    </row>
    <row r="242" spans="1:6">
      <c r="A242" s="112" t="s">
        <v>869</v>
      </c>
      <c r="B242" s="102" t="s">
        <v>870</v>
      </c>
      <c r="C242" s="257">
        <v>1</v>
      </c>
      <c r="D242" s="527">
        <v>0</v>
      </c>
      <c r="E242" s="855">
        <v>24</v>
      </c>
      <c r="F242" s="856">
        <f t="shared" si="3"/>
        <v>4.1666666666666664E-2</v>
      </c>
    </row>
    <row r="243" spans="1:6">
      <c r="A243" s="112" t="s">
        <v>871</v>
      </c>
      <c r="B243" s="102" t="s">
        <v>872</v>
      </c>
      <c r="C243" s="257">
        <v>40</v>
      </c>
      <c r="D243" s="527">
        <v>0</v>
      </c>
      <c r="E243" s="855">
        <v>1028</v>
      </c>
      <c r="F243" s="856">
        <f t="shared" si="3"/>
        <v>3.8910505836575876E-2</v>
      </c>
    </row>
    <row r="244" spans="1:6">
      <c r="A244" s="112" t="s">
        <v>873</v>
      </c>
      <c r="B244" s="102" t="s">
        <v>874</v>
      </c>
      <c r="C244" s="257">
        <v>58</v>
      </c>
      <c r="D244" s="527">
        <v>0</v>
      </c>
      <c r="E244" s="855">
        <v>862</v>
      </c>
      <c r="F244" s="856">
        <f t="shared" si="3"/>
        <v>6.7285382830626447E-2</v>
      </c>
    </row>
    <row r="245" spans="1:6">
      <c r="A245" s="112" t="s">
        <v>875</v>
      </c>
      <c r="B245" s="102" t="s">
        <v>876</v>
      </c>
      <c r="C245" s="257">
        <v>12</v>
      </c>
      <c r="D245" s="527">
        <v>0</v>
      </c>
      <c r="E245" s="855">
        <v>163</v>
      </c>
      <c r="F245" s="856">
        <f t="shared" si="3"/>
        <v>7.3619631901840496E-2</v>
      </c>
    </row>
    <row r="246" spans="1:6">
      <c r="A246" s="112" t="s">
        <v>877</v>
      </c>
      <c r="B246" s="102" t="s">
        <v>878</v>
      </c>
      <c r="C246" s="257">
        <v>23</v>
      </c>
      <c r="D246" s="527">
        <v>0</v>
      </c>
      <c r="E246" s="855">
        <v>120</v>
      </c>
      <c r="F246" s="856">
        <f t="shared" si="3"/>
        <v>0.19166666666666668</v>
      </c>
    </row>
    <row r="247" spans="1:6">
      <c r="A247" s="112" t="s">
        <v>879</v>
      </c>
      <c r="B247" s="102" t="s">
        <v>880</v>
      </c>
      <c r="C247" s="257">
        <v>92</v>
      </c>
      <c r="D247" s="527">
        <v>0</v>
      </c>
      <c r="E247" s="855">
        <v>443</v>
      </c>
      <c r="F247" s="856">
        <f t="shared" si="3"/>
        <v>0.20767494356659141</v>
      </c>
    </row>
    <row r="248" spans="1:6">
      <c r="A248" s="112" t="s">
        <v>881</v>
      </c>
      <c r="B248" s="102" t="s">
        <v>882</v>
      </c>
      <c r="C248" s="257">
        <v>27</v>
      </c>
      <c r="D248" s="527">
        <v>0</v>
      </c>
      <c r="E248" s="855">
        <v>243</v>
      </c>
      <c r="F248" s="856">
        <f t="shared" si="3"/>
        <v>0.1111111111111111</v>
      </c>
    </row>
    <row r="249" spans="1:6">
      <c r="A249" s="112" t="s">
        <v>883</v>
      </c>
      <c r="B249" s="102" t="s">
        <v>884</v>
      </c>
      <c r="C249" s="257">
        <v>125</v>
      </c>
      <c r="D249" s="527">
        <v>0</v>
      </c>
      <c r="E249" s="855">
        <v>1349</v>
      </c>
      <c r="F249" s="856">
        <f t="shared" si="3"/>
        <v>9.2661230541141587E-2</v>
      </c>
    </row>
    <row r="250" spans="1:6">
      <c r="A250" s="112" t="s">
        <v>885</v>
      </c>
      <c r="B250" s="102" t="s">
        <v>886</v>
      </c>
      <c r="C250" s="257">
        <v>43</v>
      </c>
      <c r="D250" s="527">
        <v>0</v>
      </c>
      <c r="E250" s="855">
        <v>322</v>
      </c>
      <c r="F250" s="856">
        <f t="shared" si="3"/>
        <v>0.13354037267080746</v>
      </c>
    </row>
    <row r="251" spans="1:6">
      <c r="A251" s="112" t="s">
        <v>887</v>
      </c>
      <c r="B251" s="102" t="s">
        <v>888</v>
      </c>
      <c r="C251" s="257">
        <v>159</v>
      </c>
      <c r="D251" s="527">
        <v>0</v>
      </c>
      <c r="E251" s="855">
        <v>1202</v>
      </c>
      <c r="F251" s="856">
        <f t="shared" si="3"/>
        <v>0.13227953410981697</v>
      </c>
    </row>
    <row r="252" spans="1:6">
      <c r="A252" s="112" t="s">
        <v>889</v>
      </c>
      <c r="B252" s="102" t="s">
        <v>890</v>
      </c>
      <c r="C252" s="257">
        <v>52</v>
      </c>
      <c r="D252" s="527">
        <v>0</v>
      </c>
      <c r="E252" s="855">
        <v>358</v>
      </c>
      <c r="F252" s="856">
        <f t="shared" si="3"/>
        <v>0.14525139664804471</v>
      </c>
    </row>
    <row r="253" spans="1:6">
      <c r="A253" s="112" t="s">
        <v>891</v>
      </c>
      <c r="B253" s="102" t="s">
        <v>892</v>
      </c>
      <c r="C253" s="257">
        <v>186</v>
      </c>
      <c r="D253" s="527">
        <v>0</v>
      </c>
      <c r="E253" s="855">
        <v>1114</v>
      </c>
      <c r="F253" s="856">
        <f t="shared" si="3"/>
        <v>0.16696588868940754</v>
      </c>
    </row>
    <row r="254" spans="1:6">
      <c r="A254" s="112" t="s">
        <v>893</v>
      </c>
      <c r="B254" s="102" t="s">
        <v>894</v>
      </c>
      <c r="C254" s="257">
        <v>133</v>
      </c>
      <c r="D254" s="527">
        <v>0</v>
      </c>
      <c r="E254" s="855">
        <v>1423</v>
      </c>
      <c r="F254" s="856">
        <f t="shared" si="3"/>
        <v>9.3464511595221358E-2</v>
      </c>
    </row>
    <row r="255" spans="1:6">
      <c r="A255" s="112" t="s">
        <v>895</v>
      </c>
      <c r="B255" s="102" t="s">
        <v>896</v>
      </c>
      <c r="C255" s="257">
        <v>76</v>
      </c>
      <c r="D255" s="527">
        <v>0</v>
      </c>
      <c r="E255" s="855">
        <v>1224</v>
      </c>
      <c r="F255" s="856">
        <f t="shared" si="3"/>
        <v>6.2091503267973858E-2</v>
      </c>
    </row>
    <row r="256" spans="1:6">
      <c r="A256" s="112" t="s">
        <v>897</v>
      </c>
      <c r="B256" s="102" t="s">
        <v>898</v>
      </c>
      <c r="C256" s="257">
        <v>111</v>
      </c>
      <c r="D256" s="527">
        <v>0</v>
      </c>
      <c r="E256" s="855">
        <v>1894</v>
      </c>
      <c r="F256" s="856">
        <f t="shared" si="3"/>
        <v>5.8606124604012669E-2</v>
      </c>
    </row>
    <row r="257" spans="1:6">
      <c r="A257" s="112" t="s">
        <v>899</v>
      </c>
      <c r="B257" s="102" t="s">
        <v>900</v>
      </c>
      <c r="C257" s="257">
        <v>82</v>
      </c>
      <c r="D257" s="527">
        <v>0</v>
      </c>
      <c r="E257" s="855">
        <v>608</v>
      </c>
      <c r="F257" s="856">
        <f t="shared" si="3"/>
        <v>0.13486842105263158</v>
      </c>
    </row>
    <row r="258" spans="1:6">
      <c r="A258" s="112" t="s">
        <v>901</v>
      </c>
      <c r="B258" s="102" t="s">
        <v>902</v>
      </c>
      <c r="C258" s="257">
        <v>22</v>
      </c>
      <c r="D258" s="527">
        <v>0</v>
      </c>
      <c r="E258" s="855">
        <v>210</v>
      </c>
      <c r="F258" s="856">
        <f t="shared" si="3"/>
        <v>0.10476190476190476</v>
      </c>
    </row>
    <row r="259" spans="1:6">
      <c r="A259" s="112" t="s">
        <v>903</v>
      </c>
      <c r="B259" s="102" t="s">
        <v>904</v>
      </c>
      <c r="C259" s="257">
        <v>2</v>
      </c>
      <c r="D259" s="527">
        <v>0</v>
      </c>
      <c r="E259" s="855">
        <v>215</v>
      </c>
      <c r="F259" s="856">
        <f t="shared" si="3"/>
        <v>9.3023255813953487E-3</v>
      </c>
    </row>
    <row r="260" spans="1:6">
      <c r="A260" s="112" t="s">
        <v>905</v>
      </c>
      <c r="B260" s="102" t="s">
        <v>906</v>
      </c>
      <c r="C260" s="257">
        <v>37</v>
      </c>
      <c r="D260" s="527">
        <v>0</v>
      </c>
      <c r="E260" s="855">
        <v>528</v>
      </c>
      <c r="F260" s="856">
        <f t="shared" si="3"/>
        <v>7.0075757575757569E-2</v>
      </c>
    </row>
    <row r="261" spans="1:6">
      <c r="A261" s="112" t="s">
        <v>907</v>
      </c>
      <c r="B261" s="102" t="s">
        <v>908</v>
      </c>
      <c r="C261" s="257">
        <v>13</v>
      </c>
      <c r="D261" s="527">
        <v>0</v>
      </c>
      <c r="E261" s="855">
        <v>158</v>
      </c>
      <c r="F261" s="856">
        <f t="shared" ref="F261:F324" si="4">C261/E261</f>
        <v>8.2278481012658222E-2</v>
      </c>
    </row>
    <row r="262" spans="1:6">
      <c r="A262" s="112" t="s">
        <v>909</v>
      </c>
      <c r="B262" s="102" t="s">
        <v>910</v>
      </c>
      <c r="C262" s="257">
        <v>9</v>
      </c>
      <c r="D262" s="527">
        <v>0</v>
      </c>
      <c r="E262" s="855">
        <v>1341</v>
      </c>
      <c r="F262" s="856">
        <f t="shared" si="4"/>
        <v>6.7114093959731542E-3</v>
      </c>
    </row>
    <row r="263" spans="1:6">
      <c r="A263" s="112" t="s">
        <v>911</v>
      </c>
      <c r="B263" s="102" t="s">
        <v>912</v>
      </c>
      <c r="C263" s="257">
        <v>45</v>
      </c>
      <c r="D263" s="527">
        <v>0</v>
      </c>
      <c r="E263" s="855">
        <v>1681</v>
      </c>
      <c r="F263" s="856">
        <f t="shared" si="4"/>
        <v>2.676977989292088E-2</v>
      </c>
    </row>
    <row r="264" spans="1:6">
      <c r="A264" s="112" t="s">
        <v>913</v>
      </c>
      <c r="B264" s="102" t="s">
        <v>914</v>
      </c>
      <c r="C264" s="257">
        <v>145</v>
      </c>
      <c r="D264" s="527">
        <v>0</v>
      </c>
      <c r="E264" s="855">
        <v>955</v>
      </c>
      <c r="F264" s="856">
        <f t="shared" si="4"/>
        <v>0.15183246073298429</v>
      </c>
    </row>
    <row r="265" spans="1:6">
      <c r="A265" s="112" t="s">
        <v>915</v>
      </c>
      <c r="B265" s="102" t="s">
        <v>916</v>
      </c>
      <c r="C265" s="257">
        <v>37</v>
      </c>
      <c r="D265" s="527">
        <v>0</v>
      </c>
      <c r="E265" s="855">
        <v>351</v>
      </c>
      <c r="F265" s="856">
        <f t="shared" si="4"/>
        <v>0.10541310541310542</v>
      </c>
    </row>
    <row r="266" spans="1:6">
      <c r="A266" s="112" t="s">
        <v>917</v>
      </c>
      <c r="B266" s="102" t="s">
        <v>918</v>
      </c>
      <c r="C266" s="257">
        <v>9</v>
      </c>
      <c r="D266" s="527">
        <v>0</v>
      </c>
      <c r="E266" s="855">
        <v>2107</v>
      </c>
      <c r="F266" s="856">
        <f t="shared" si="4"/>
        <v>4.2714760322733747E-3</v>
      </c>
    </row>
    <row r="267" spans="1:6">
      <c r="A267" s="112" t="s">
        <v>919</v>
      </c>
      <c r="B267" s="102" t="s">
        <v>920</v>
      </c>
      <c r="C267" s="257">
        <v>48</v>
      </c>
      <c r="D267" s="527">
        <v>0</v>
      </c>
      <c r="E267" s="855">
        <v>205</v>
      </c>
      <c r="F267" s="856">
        <f t="shared" si="4"/>
        <v>0.23414634146341465</v>
      </c>
    </row>
    <row r="268" spans="1:6">
      <c r="A268" s="112" t="s">
        <v>921</v>
      </c>
      <c r="B268" s="102" t="s">
        <v>922</v>
      </c>
      <c r="C268" s="257">
        <v>59</v>
      </c>
      <c r="D268" s="527">
        <v>0</v>
      </c>
      <c r="E268" s="855">
        <v>650</v>
      </c>
      <c r="F268" s="856">
        <f t="shared" si="4"/>
        <v>9.0769230769230769E-2</v>
      </c>
    </row>
    <row r="269" spans="1:6">
      <c r="A269" s="112" t="s">
        <v>923</v>
      </c>
      <c r="B269" s="102" t="s">
        <v>924</v>
      </c>
      <c r="C269" s="257">
        <v>124</v>
      </c>
      <c r="D269" s="527">
        <v>0</v>
      </c>
      <c r="E269" s="855">
        <v>1019</v>
      </c>
      <c r="F269" s="856">
        <f t="shared" si="4"/>
        <v>0.12168792934249265</v>
      </c>
    </row>
    <row r="270" spans="1:6">
      <c r="A270" s="112" t="s">
        <v>925</v>
      </c>
      <c r="B270" s="102" t="s">
        <v>926</v>
      </c>
      <c r="C270" s="257">
        <v>71</v>
      </c>
      <c r="D270" s="527">
        <v>0</v>
      </c>
      <c r="E270" s="855">
        <v>1124</v>
      </c>
      <c r="F270" s="856">
        <f t="shared" si="4"/>
        <v>6.3167259786476873E-2</v>
      </c>
    </row>
    <row r="271" spans="1:6">
      <c r="A271" s="112" t="s">
        <v>927</v>
      </c>
      <c r="B271" s="102" t="s">
        <v>928</v>
      </c>
      <c r="C271" s="257">
        <v>44</v>
      </c>
      <c r="D271" s="527">
        <v>0</v>
      </c>
      <c r="E271" s="855">
        <v>683</v>
      </c>
      <c r="F271" s="856">
        <f t="shared" si="4"/>
        <v>6.4421669106881407E-2</v>
      </c>
    </row>
    <row r="272" spans="1:6">
      <c r="A272" s="112" t="s">
        <v>929</v>
      </c>
      <c r="B272" s="102" t="s">
        <v>930</v>
      </c>
      <c r="C272" s="257">
        <v>29</v>
      </c>
      <c r="D272" s="527">
        <v>0</v>
      </c>
      <c r="E272" s="855">
        <v>149</v>
      </c>
      <c r="F272" s="856">
        <f t="shared" si="4"/>
        <v>0.19463087248322147</v>
      </c>
    </row>
    <row r="273" spans="1:6">
      <c r="A273" s="112" t="s">
        <v>931</v>
      </c>
      <c r="B273" s="102" t="s">
        <v>932</v>
      </c>
      <c r="C273" s="257">
        <v>130</v>
      </c>
      <c r="D273" s="527">
        <v>0</v>
      </c>
      <c r="E273" s="855">
        <v>455</v>
      </c>
      <c r="F273" s="856">
        <f t="shared" si="4"/>
        <v>0.2857142857142857</v>
      </c>
    </row>
    <row r="274" spans="1:6">
      <c r="A274" s="112" t="s">
        <v>933</v>
      </c>
      <c r="B274" s="102" t="s">
        <v>934</v>
      </c>
      <c r="C274" s="257">
        <v>158</v>
      </c>
      <c r="D274" s="527">
        <v>0</v>
      </c>
      <c r="E274" s="855">
        <v>435</v>
      </c>
      <c r="F274" s="856">
        <f t="shared" si="4"/>
        <v>0.36321839080459772</v>
      </c>
    </row>
    <row r="275" spans="1:6">
      <c r="A275" s="112" t="s">
        <v>935</v>
      </c>
      <c r="B275" s="102" t="s">
        <v>936</v>
      </c>
      <c r="C275" s="257">
        <v>41</v>
      </c>
      <c r="D275" s="527">
        <v>0</v>
      </c>
      <c r="E275" s="855">
        <v>369</v>
      </c>
      <c r="F275" s="856">
        <f t="shared" si="4"/>
        <v>0.1111111111111111</v>
      </c>
    </row>
    <row r="276" spans="1:6">
      <c r="A276" s="112" t="s">
        <v>937</v>
      </c>
      <c r="B276" s="102" t="s">
        <v>938</v>
      </c>
      <c r="C276" s="257">
        <v>15</v>
      </c>
      <c r="D276" s="527">
        <v>0</v>
      </c>
      <c r="E276" s="855">
        <v>217</v>
      </c>
      <c r="F276" s="856">
        <f t="shared" si="4"/>
        <v>6.9124423963133647E-2</v>
      </c>
    </row>
    <row r="277" spans="1:6">
      <c r="A277" s="112" t="s">
        <v>939</v>
      </c>
      <c r="B277" s="102" t="s">
        <v>940</v>
      </c>
      <c r="C277" s="257">
        <v>15</v>
      </c>
      <c r="D277" s="527">
        <v>0</v>
      </c>
      <c r="E277" s="855">
        <v>148</v>
      </c>
      <c r="F277" s="856">
        <f t="shared" si="4"/>
        <v>0.10135135135135136</v>
      </c>
    </row>
    <row r="278" spans="1:6">
      <c r="A278" s="112" t="s">
        <v>941</v>
      </c>
      <c r="B278" s="102" t="s">
        <v>942</v>
      </c>
      <c r="C278" s="257">
        <v>18</v>
      </c>
      <c r="D278" s="527">
        <v>0</v>
      </c>
      <c r="E278" s="855">
        <v>192</v>
      </c>
      <c r="F278" s="856">
        <f t="shared" si="4"/>
        <v>9.375E-2</v>
      </c>
    </row>
    <row r="279" spans="1:6">
      <c r="A279" s="112" t="s">
        <v>943</v>
      </c>
      <c r="B279" s="102" t="s">
        <v>944</v>
      </c>
      <c r="C279" s="257">
        <v>9</v>
      </c>
      <c r="D279" s="527">
        <v>0</v>
      </c>
      <c r="E279" s="855">
        <v>88</v>
      </c>
      <c r="F279" s="856">
        <f t="shared" si="4"/>
        <v>0.10227272727272728</v>
      </c>
    </row>
    <row r="280" spans="1:6">
      <c r="A280" s="112" t="s">
        <v>945</v>
      </c>
      <c r="B280" s="102" t="s">
        <v>946</v>
      </c>
      <c r="C280" s="257">
        <v>57</v>
      </c>
      <c r="D280" s="527">
        <v>0</v>
      </c>
      <c r="E280" s="855">
        <v>1390</v>
      </c>
      <c r="F280" s="856">
        <f t="shared" si="4"/>
        <v>4.100719424460432E-2</v>
      </c>
    </row>
    <row r="281" spans="1:6">
      <c r="A281" s="112" t="s">
        <v>947</v>
      </c>
      <c r="B281" s="102" t="s">
        <v>948</v>
      </c>
      <c r="C281" s="257">
        <v>25</v>
      </c>
      <c r="D281" s="527">
        <v>0</v>
      </c>
      <c r="E281" s="855">
        <v>265</v>
      </c>
      <c r="F281" s="856">
        <f t="shared" si="4"/>
        <v>9.4339622641509441E-2</v>
      </c>
    </row>
    <row r="282" spans="1:6">
      <c r="A282" s="112" t="s">
        <v>949</v>
      </c>
      <c r="B282" s="102" t="s">
        <v>950</v>
      </c>
      <c r="C282" s="257">
        <v>15</v>
      </c>
      <c r="D282" s="527">
        <v>0</v>
      </c>
      <c r="E282" s="855">
        <v>163</v>
      </c>
      <c r="F282" s="856">
        <f t="shared" si="4"/>
        <v>9.202453987730061E-2</v>
      </c>
    </row>
    <row r="283" spans="1:6">
      <c r="A283" s="112" t="s">
        <v>951</v>
      </c>
      <c r="B283" s="102" t="s">
        <v>952</v>
      </c>
      <c r="C283" s="257">
        <v>26</v>
      </c>
      <c r="D283" s="527">
        <v>0</v>
      </c>
      <c r="E283" s="855">
        <v>318</v>
      </c>
      <c r="F283" s="856">
        <f t="shared" si="4"/>
        <v>8.1761006289308172E-2</v>
      </c>
    </row>
    <row r="284" spans="1:6">
      <c r="A284" s="112" t="s">
        <v>953</v>
      </c>
      <c r="B284" s="102" t="s">
        <v>954</v>
      </c>
      <c r="C284" s="257">
        <v>36</v>
      </c>
      <c r="D284" s="527">
        <v>0</v>
      </c>
      <c r="E284" s="855">
        <v>228</v>
      </c>
      <c r="F284" s="856">
        <f t="shared" si="4"/>
        <v>0.15789473684210525</v>
      </c>
    </row>
    <row r="285" spans="1:6">
      <c r="A285" s="112" t="s">
        <v>955</v>
      </c>
      <c r="B285" s="102" t="s">
        <v>956</v>
      </c>
      <c r="C285" s="257">
        <v>30</v>
      </c>
      <c r="D285" s="527">
        <v>0</v>
      </c>
      <c r="E285" s="855">
        <v>334</v>
      </c>
      <c r="F285" s="856">
        <f t="shared" si="4"/>
        <v>8.9820359281437126E-2</v>
      </c>
    </row>
    <row r="286" spans="1:6">
      <c r="A286" s="112" t="s">
        <v>957</v>
      </c>
      <c r="B286" s="102" t="s">
        <v>958</v>
      </c>
      <c r="C286" s="257">
        <v>20</v>
      </c>
      <c r="D286" s="527">
        <v>0</v>
      </c>
      <c r="E286" s="855">
        <v>291</v>
      </c>
      <c r="F286" s="856">
        <f t="shared" si="4"/>
        <v>6.8728522336769765E-2</v>
      </c>
    </row>
    <row r="287" spans="1:6">
      <c r="A287" s="112" t="s">
        <v>959</v>
      </c>
      <c r="B287" s="102" t="s">
        <v>960</v>
      </c>
      <c r="C287" s="257">
        <v>61</v>
      </c>
      <c r="D287" s="527">
        <v>0</v>
      </c>
      <c r="E287" s="855">
        <v>463</v>
      </c>
      <c r="F287" s="856">
        <f t="shared" si="4"/>
        <v>0.13174946004319654</v>
      </c>
    </row>
    <row r="288" spans="1:6">
      <c r="A288" s="112" t="s">
        <v>961</v>
      </c>
      <c r="B288" s="102" t="s">
        <v>962</v>
      </c>
      <c r="C288" s="257">
        <v>231</v>
      </c>
      <c r="D288" s="527">
        <v>0</v>
      </c>
      <c r="E288" s="855">
        <v>1102</v>
      </c>
      <c r="F288" s="856">
        <f t="shared" si="4"/>
        <v>0.20961887477313976</v>
      </c>
    </row>
    <row r="289" spans="1:6">
      <c r="A289" s="112" t="s">
        <v>963</v>
      </c>
      <c r="B289" s="102" t="s">
        <v>964</v>
      </c>
      <c r="C289" s="257">
        <v>54</v>
      </c>
      <c r="D289" s="527">
        <v>0</v>
      </c>
      <c r="E289" s="855">
        <v>339</v>
      </c>
      <c r="F289" s="856">
        <f t="shared" si="4"/>
        <v>0.15929203539823009</v>
      </c>
    </row>
    <row r="290" spans="1:6">
      <c r="A290" s="112" t="s">
        <v>965</v>
      </c>
      <c r="B290" s="102" t="s">
        <v>966</v>
      </c>
      <c r="C290" s="257">
        <v>1</v>
      </c>
      <c r="D290" s="527">
        <v>0</v>
      </c>
      <c r="E290" s="855">
        <v>55</v>
      </c>
      <c r="F290" s="856">
        <f t="shared" si="4"/>
        <v>1.8181818181818181E-2</v>
      </c>
    </row>
    <row r="291" spans="1:6">
      <c r="A291" s="112" t="s">
        <v>967</v>
      </c>
      <c r="B291" s="102" t="s">
        <v>968</v>
      </c>
      <c r="C291" s="257">
        <v>53</v>
      </c>
      <c r="D291" s="527">
        <v>0</v>
      </c>
      <c r="E291" s="855">
        <v>344</v>
      </c>
      <c r="F291" s="856">
        <f t="shared" si="4"/>
        <v>0.15406976744186046</v>
      </c>
    </row>
    <row r="292" spans="1:6">
      <c r="A292" s="112" t="s">
        <v>969</v>
      </c>
      <c r="B292" s="102" t="s">
        <v>970</v>
      </c>
      <c r="C292" s="257">
        <v>18</v>
      </c>
      <c r="D292" s="527">
        <v>0</v>
      </c>
      <c r="E292" s="855">
        <v>467</v>
      </c>
      <c r="F292" s="856">
        <f t="shared" si="4"/>
        <v>3.8543897216274089E-2</v>
      </c>
    </row>
    <row r="293" spans="1:6">
      <c r="A293" s="112" t="s">
        <v>971</v>
      </c>
      <c r="B293" s="102" t="s">
        <v>972</v>
      </c>
      <c r="C293" s="257">
        <v>7</v>
      </c>
      <c r="D293" s="527">
        <v>0</v>
      </c>
      <c r="E293" s="855">
        <v>372</v>
      </c>
      <c r="F293" s="856">
        <f t="shared" si="4"/>
        <v>1.8817204301075269E-2</v>
      </c>
    </row>
    <row r="294" spans="1:6">
      <c r="A294" s="112" t="s">
        <v>973</v>
      </c>
      <c r="B294" s="102" t="s">
        <v>974</v>
      </c>
      <c r="C294" s="257">
        <v>9</v>
      </c>
      <c r="D294" s="527">
        <v>0</v>
      </c>
      <c r="E294" s="855">
        <v>134</v>
      </c>
      <c r="F294" s="856">
        <f t="shared" si="4"/>
        <v>6.7164179104477612E-2</v>
      </c>
    </row>
    <row r="295" spans="1:6">
      <c r="A295" s="112" t="s">
        <v>975</v>
      </c>
      <c r="B295" s="102" t="s">
        <v>976</v>
      </c>
      <c r="C295" s="257">
        <v>45</v>
      </c>
      <c r="D295" s="527">
        <v>0</v>
      </c>
      <c r="E295" s="855">
        <v>272</v>
      </c>
      <c r="F295" s="856">
        <f t="shared" si="4"/>
        <v>0.16544117647058823</v>
      </c>
    </row>
    <row r="296" spans="1:6">
      <c r="A296" s="112" t="s">
        <v>977</v>
      </c>
      <c r="B296" s="102" t="s">
        <v>978</v>
      </c>
      <c r="C296" s="257">
        <v>54</v>
      </c>
      <c r="D296" s="527">
        <v>0</v>
      </c>
      <c r="E296" s="855">
        <v>118</v>
      </c>
      <c r="F296" s="856">
        <f t="shared" si="4"/>
        <v>0.4576271186440678</v>
      </c>
    </row>
    <row r="297" spans="1:6">
      <c r="A297" s="112" t="s">
        <v>979</v>
      </c>
      <c r="B297" s="102" t="s">
        <v>980</v>
      </c>
      <c r="C297" s="257">
        <v>57</v>
      </c>
      <c r="D297" s="527">
        <v>0</v>
      </c>
      <c r="E297" s="855">
        <v>222</v>
      </c>
      <c r="F297" s="856">
        <f t="shared" si="4"/>
        <v>0.25675675675675674</v>
      </c>
    </row>
    <row r="298" spans="1:6">
      <c r="A298" s="112" t="s">
        <v>981</v>
      </c>
      <c r="B298" s="102" t="s">
        <v>982</v>
      </c>
      <c r="C298" s="257">
        <v>103</v>
      </c>
      <c r="D298" s="527">
        <v>0</v>
      </c>
      <c r="E298" s="855">
        <v>346</v>
      </c>
      <c r="F298" s="856">
        <f t="shared" si="4"/>
        <v>0.29768786127167629</v>
      </c>
    </row>
    <row r="299" spans="1:6">
      <c r="A299" s="112" t="s">
        <v>983</v>
      </c>
      <c r="B299" s="102" t="s">
        <v>984</v>
      </c>
      <c r="C299" s="257">
        <v>33</v>
      </c>
      <c r="D299" s="527">
        <v>0</v>
      </c>
      <c r="E299" s="855">
        <v>153</v>
      </c>
      <c r="F299" s="856">
        <f t="shared" si="4"/>
        <v>0.21568627450980393</v>
      </c>
    </row>
    <row r="300" spans="1:6">
      <c r="A300" s="112" t="s">
        <v>985</v>
      </c>
      <c r="B300" s="102" t="s">
        <v>986</v>
      </c>
      <c r="C300" s="257">
        <v>5</v>
      </c>
      <c r="D300" s="527">
        <v>0</v>
      </c>
      <c r="E300" s="855">
        <v>388</v>
      </c>
      <c r="F300" s="856">
        <f t="shared" si="4"/>
        <v>1.2886597938144329E-2</v>
      </c>
    </row>
    <row r="301" spans="1:6">
      <c r="A301" s="112" t="s">
        <v>987</v>
      </c>
      <c r="B301" s="102" t="s">
        <v>988</v>
      </c>
      <c r="C301" s="257">
        <v>37</v>
      </c>
      <c r="D301" s="527">
        <v>0</v>
      </c>
      <c r="E301" s="855">
        <v>271</v>
      </c>
      <c r="F301" s="856">
        <f t="shared" si="4"/>
        <v>0.13653136531365315</v>
      </c>
    </row>
    <row r="302" spans="1:6">
      <c r="A302" s="112" t="s">
        <v>989</v>
      </c>
      <c r="B302" s="102" t="s">
        <v>990</v>
      </c>
      <c r="C302" s="257">
        <v>1</v>
      </c>
      <c r="D302" s="527">
        <v>0</v>
      </c>
      <c r="E302" s="855">
        <v>32</v>
      </c>
      <c r="F302" s="856">
        <f t="shared" si="4"/>
        <v>3.125E-2</v>
      </c>
    </row>
    <row r="303" spans="1:6">
      <c r="A303" s="112" t="s">
        <v>991</v>
      </c>
      <c r="B303" s="102" t="s">
        <v>992</v>
      </c>
      <c r="C303" s="257">
        <v>53</v>
      </c>
      <c r="D303" s="527">
        <v>0</v>
      </c>
      <c r="E303" s="855">
        <v>539</v>
      </c>
      <c r="F303" s="856">
        <f t="shared" si="4"/>
        <v>9.8330241187384038E-2</v>
      </c>
    </row>
    <row r="304" spans="1:6">
      <c r="A304" s="112" t="s">
        <v>993</v>
      </c>
      <c r="B304" s="102" t="s">
        <v>994</v>
      </c>
      <c r="C304" s="257">
        <v>18</v>
      </c>
      <c r="D304" s="527">
        <v>0</v>
      </c>
      <c r="E304" s="855">
        <v>429</v>
      </c>
      <c r="F304" s="856">
        <f t="shared" si="4"/>
        <v>4.195804195804196E-2</v>
      </c>
    </row>
    <row r="305" spans="1:6">
      <c r="A305" s="112" t="s">
        <v>995</v>
      </c>
      <c r="B305" s="102" t="s">
        <v>996</v>
      </c>
      <c r="C305" s="257">
        <v>8</v>
      </c>
      <c r="D305" s="527">
        <v>0</v>
      </c>
      <c r="E305" s="855">
        <v>148</v>
      </c>
      <c r="F305" s="856">
        <f t="shared" si="4"/>
        <v>5.4054054054054057E-2</v>
      </c>
    </row>
    <row r="306" spans="1:6">
      <c r="A306" s="112" t="s">
        <v>997</v>
      </c>
      <c r="B306" s="102" t="s">
        <v>998</v>
      </c>
      <c r="C306" s="257">
        <v>137</v>
      </c>
      <c r="D306" s="527">
        <v>0</v>
      </c>
      <c r="E306" s="855">
        <v>455</v>
      </c>
      <c r="F306" s="856">
        <f t="shared" si="4"/>
        <v>0.30109890109890108</v>
      </c>
    </row>
    <row r="307" spans="1:6">
      <c r="A307" s="112" t="s">
        <v>999</v>
      </c>
      <c r="B307" s="102" t="s">
        <v>1000</v>
      </c>
      <c r="C307" s="257">
        <v>27</v>
      </c>
      <c r="D307" s="527">
        <v>0</v>
      </c>
      <c r="E307" s="855">
        <v>332</v>
      </c>
      <c r="F307" s="856">
        <f t="shared" si="4"/>
        <v>8.1325301204819275E-2</v>
      </c>
    </row>
    <row r="308" spans="1:6">
      <c r="A308" s="112" t="s">
        <v>1001</v>
      </c>
      <c r="B308" s="102" t="s">
        <v>1002</v>
      </c>
      <c r="C308" s="257">
        <v>23</v>
      </c>
      <c r="D308" s="527">
        <v>0</v>
      </c>
      <c r="E308" s="855">
        <v>75</v>
      </c>
      <c r="F308" s="856">
        <f t="shared" si="4"/>
        <v>0.30666666666666664</v>
      </c>
    </row>
    <row r="309" spans="1:6">
      <c r="A309" s="112" t="s">
        <v>1003</v>
      </c>
      <c r="B309" s="102" t="s">
        <v>1004</v>
      </c>
      <c r="C309" s="257">
        <v>16</v>
      </c>
      <c r="D309" s="527">
        <v>0</v>
      </c>
      <c r="E309" s="855">
        <v>112</v>
      </c>
      <c r="F309" s="856">
        <f t="shared" si="4"/>
        <v>0.14285714285714285</v>
      </c>
    </row>
    <row r="310" spans="1:6">
      <c r="A310" s="112" t="s">
        <v>1005</v>
      </c>
      <c r="B310" s="102" t="s">
        <v>1006</v>
      </c>
      <c r="C310" s="257">
        <v>28</v>
      </c>
      <c r="D310" s="527">
        <v>0</v>
      </c>
      <c r="E310" s="855">
        <v>331</v>
      </c>
      <c r="F310" s="856">
        <f t="shared" si="4"/>
        <v>8.4592145015105744E-2</v>
      </c>
    </row>
    <row r="311" spans="1:6">
      <c r="A311" s="112" t="s">
        <v>1007</v>
      </c>
      <c r="B311" s="102" t="s">
        <v>1008</v>
      </c>
      <c r="C311" s="257">
        <v>11</v>
      </c>
      <c r="D311" s="527">
        <v>0</v>
      </c>
      <c r="E311" s="855">
        <v>60</v>
      </c>
      <c r="F311" s="856">
        <f t="shared" si="4"/>
        <v>0.18333333333333332</v>
      </c>
    </row>
    <row r="312" spans="1:6">
      <c r="A312" s="112" t="s">
        <v>1009</v>
      </c>
      <c r="B312" s="102" t="s">
        <v>1010</v>
      </c>
      <c r="C312" s="257">
        <v>34</v>
      </c>
      <c r="D312" s="527">
        <v>0</v>
      </c>
      <c r="E312" s="855">
        <v>308</v>
      </c>
      <c r="F312" s="856">
        <f t="shared" si="4"/>
        <v>0.11038961038961038</v>
      </c>
    </row>
    <row r="313" spans="1:6">
      <c r="A313" s="112" t="s">
        <v>1011</v>
      </c>
      <c r="B313" s="102" t="s">
        <v>1012</v>
      </c>
      <c r="C313" s="257">
        <v>7</v>
      </c>
      <c r="D313" s="527">
        <v>0</v>
      </c>
      <c r="E313" s="855">
        <v>346</v>
      </c>
      <c r="F313" s="856">
        <f t="shared" si="4"/>
        <v>2.023121387283237E-2</v>
      </c>
    </row>
    <row r="314" spans="1:6">
      <c r="A314" s="112" t="s">
        <v>1013</v>
      </c>
      <c r="B314" s="102" t="s">
        <v>1014</v>
      </c>
      <c r="C314" s="257">
        <v>11</v>
      </c>
      <c r="D314" s="527">
        <v>0</v>
      </c>
      <c r="E314" s="855">
        <v>326</v>
      </c>
      <c r="F314" s="856">
        <f t="shared" si="4"/>
        <v>3.3742331288343558E-2</v>
      </c>
    </row>
    <row r="315" spans="1:6">
      <c r="A315" s="112" t="s">
        <v>1015</v>
      </c>
      <c r="B315" s="102" t="s">
        <v>1016</v>
      </c>
      <c r="C315" s="257">
        <v>0</v>
      </c>
      <c r="D315" s="527">
        <v>3</v>
      </c>
      <c r="E315" s="855">
        <v>86</v>
      </c>
      <c r="F315" s="856">
        <f t="shared" si="4"/>
        <v>0</v>
      </c>
    </row>
    <row r="316" spans="1:6">
      <c r="A316" s="112" t="s">
        <v>1017</v>
      </c>
      <c r="B316" s="102" t="s">
        <v>1018</v>
      </c>
      <c r="C316" s="257">
        <v>0</v>
      </c>
      <c r="D316" s="527">
        <v>1</v>
      </c>
      <c r="E316" s="855">
        <v>23</v>
      </c>
      <c r="F316" s="856">
        <f t="shared" si="4"/>
        <v>0</v>
      </c>
    </row>
    <row r="317" spans="1:6">
      <c r="A317" s="112" t="s">
        <v>1019</v>
      </c>
      <c r="B317" s="102" t="s">
        <v>1020</v>
      </c>
      <c r="C317" s="257">
        <v>0</v>
      </c>
      <c r="D317" s="527">
        <v>16</v>
      </c>
      <c r="E317" s="855">
        <v>137</v>
      </c>
      <c r="F317" s="856">
        <f t="shared" si="4"/>
        <v>0</v>
      </c>
    </row>
    <row r="318" spans="1:6">
      <c r="A318" s="112" t="s">
        <v>1021</v>
      </c>
      <c r="B318" s="102" t="s">
        <v>1022</v>
      </c>
      <c r="C318" s="257">
        <v>0</v>
      </c>
      <c r="D318" s="527">
        <v>1</v>
      </c>
      <c r="E318" s="855">
        <v>31</v>
      </c>
      <c r="F318" s="856">
        <f t="shared" si="4"/>
        <v>0</v>
      </c>
    </row>
    <row r="319" spans="1:6">
      <c r="A319" s="112" t="s">
        <v>1023</v>
      </c>
      <c r="B319" s="102" t="s">
        <v>1024</v>
      </c>
      <c r="C319" s="257">
        <v>0</v>
      </c>
      <c r="D319" s="527">
        <v>2</v>
      </c>
      <c r="E319" s="855">
        <v>30</v>
      </c>
      <c r="F319" s="856">
        <f t="shared" si="4"/>
        <v>0</v>
      </c>
    </row>
    <row r="320" spans="1:6">
      <c r="A320" s="112" t="s">
        <v>1025</v>
      </c>
      <c r="B320" s="102" t="s">
        <v>1026</v>
      </c>
      <c r="C320" s="257">
        <v>0</v>
      </c>
      <c r="D320" s="527">
        <v>1</v>
      </c>
      <c r="E320" s="855">
        <v>18</v>
      </c>
      <c r="F320" s="856">
        <f t="shared" si="4"/>
        <v>0</v>
      </c>
    </row>
    <row r="321" spans="1:6">
      <c r="A321" s="112" t="s">
        <v>1027</v>
      </c>
      <c r="B321" s="102" t="s">
        <v>1028</v>
      </c>
      <c r="C321" s="257">
        <v>0</v>
      </c>
      <c r="D321" s="527">
        <v>3</v>
      </c>
      <c r="E321" s="855">
        <v>5</v>
      </c>
      <c r="F321" s="856">
        <f t="shared" si="4"/>
        <v>0</v>
      </c>
    </row>
    <row r="322" spans="1:6">
      <c r="A322" s="112" t="s">
        <v>1029</v>
      </c>
      <c r="B322" s="102" t="s">
        <v>1030</v>
      </c>
      <c r="C322" s="257">
        <v>0</v>
      </c>
      <c r="D322" s="527">
        <v>12</v>
      </c>
      <c r="E322" s="855">
        <v>76</v>
      </c>
      <c r="F322" s="856">
        <f t="shared" si="4"/>
        <v>0</v>
      </c>
    </row>
    <row r="323" spans="1:6">
      <c r="A323" s="112" t="s">
        <v>1031</v>
      </c>
      <c r="B323" s="102" t="s">
        <v>1032</v>
      </c>
      <c r="C323" s="257">
        <v>83</v>
      </c>
      <c r="D323" s="527">
        <v>0</v>
      </c>
      <c r="E323" s="855">
        <v>934</v>
      </c>
      <c r="F323" s="856">
        <f t="shared" si="4"/>
        <v>8.8865096359743045E-2</v>
      </c>
    </row>
    <row r="324" spans="1:6">
      <c r="A324" s="112" t="s">
        <v>1033</v>
      </c>
      <c r="B324" s="102" t="s">
        <v>1034</v>
      </c>
      <c r="C324" s="257">
        <v>57</v>
      </c>
      <c r="D324" s="527">
        <v>0</v>
      </c>
      <c r="E324" s="855">
        <v>157</v>
      </c>
      <c r="F324" s="856">
        <f t="shared" si="4"/>
        <v>0.36305732484076431</v>
      </c>
    </row>
    <row r="325" spans="1:6">
      <c r="A325" s="112" t="s">
        <v>1035</v>
      </c>
      <c r="B325" s="102" t="s">
        <v>1036</v>
      </c>
      <c r="C325" s="257">
        <v>148</v>
      </c>
      <c r="D325" s="527">
        <v>0</v>
      </c>
      <c r="E325" s="855">
        <v>929</v>
      </c>
      <c r="F325" s="856">
        <f t="shared" ref="F325:F334" si="5">C325/E325</f>
        <v>0.15931108719052745</v>
      </c>
    </row>
    <row r="326" spans="1:6">
      <c r="A326" s="112" t="s">
        <v>1037</v>
      </c>
      <c r="B326" s="102" t="s">
        <v>1038</v>
      </c>
      <c r="C326" s="257">
        <v>7</v>
      </c>
      <c r="D326" s="527">
        <v>0</v>
      </c>
      <c r="E326" s="855">
        <v>85</v>
      </c>
      <c r="F326" s="856">
        <f t="shared" si="5"/>
        <v>8.2352941176470587E-2</v>
      </c>
    </row>
    <row r="327" spans="1:6">
      <c r="A327" s="112" t="s">
        <v>1039</v>
      </c>
      <c r="B327" s="102" t="s">
        <v>1040</v>
      </c>
      <c r="C327" s="257">
        <v>33</v>
      </c>
      <c r="D327" s="527">
        <v>0</v>
      </c>
      <c r="E327" s="855">
        <v>138</v>
      </c>
      <c r="F327" s="856">
        <f t="shared" si="5"/>
        <v>0.2391304347826087</v>
      </c>
    </row>
    <row r="328" spans="1:6">
      <c r="A328" s="112" t="s">
        <v>1041</v>
      </c>
      <c r="B328" s="102" t="s">
        <v>1042</v>
      </c>
      <c r="C328" s="257">
        <v>20</v>
      </c>
      <c r="D328" s="527">
        <v>0</v>
      </c>
      <c r="E328" s="855">
        <v>326</v>
      </c>
      <c r="F328" s="856">
        <f t="shared" si="5"/>
        <v>6.1349693251533742E-2</v>
      </c>
    </row>
    <row r="329" spans="1:6">
      <c r="A329" s="112" t="s">
        <v>1043</v>
      </c>
      <c r="B329" s="102" t="s">
        <v>1044</v>
      </c>
      <c r="C329" s="257">
        <v>0</v>
      </c>
      <c r="D329" s="527">
        <v>0</v>
      </c>
      <c r="E329" s="855">
        <v>44</v>
      </c>
      <c r="F329" s="856">
        <f t="shared" si="5"/>
        <v>0</v>
      </c>
    </row>
    <row r="330" spans="1:6">
      <c r="A330" s="112" t="s">
        <v>1045</v>
      </c>
      <c r="B330" s="102" t="s">
        <v>1046</v>
      </c>
      <c r="C330" s="257">
        <v>0</v>
      </c>
      <c r="D330" s="527">
        <v>0</v>
      </c>
      <c r="E330" s="855">
        <v>16</v>
      </c>
      <c r="F330" s="856">
        <f t="shared" si="5"/>
        <v>0</v>
      </c>
    </row>
    <row r="331" spans="1:6">
      <c r="A331" s="112" t="s">
        <v>1047</v>
      </c>
      <c r="B331" s="102" t="s">
        <v>1048</v>
      </c>
      <c r="C331" s="257">
        <v>0</v>
      </c>
      <c r="D331" s="527">
        <v>0</v>
      </c>
      <c r="E331" s="855">
        <v>15</v>
      </c>
      <c r="F331" s="856">
        <f t="shared" si="5"/>
        <v>0</v>
      </c>
    </row>
    <row r="332" spans="1:6">
      <c r="A332" s="112" t="s">
        <v>1049</v>
      </c>
      <c r="B332" s="102" t="s">
        <v>1050</v>
      </c>
      <c r="C332" s="257">
        <v>0</v>
      </c>
      <c r="D332" s="527">
        <v>0</v>
      </c>
      <c r="E332" s="855">
        <v>21</v>
      </c>
      <c r="F332" s="856">
        <f t="shared" si="5"/>
        <v>0</v>
      </c>
    </row>
    <row r="333" spans="1:6">
      <c r="A333" s="112" t="s">
        <v>1051</v>
      </c>
      <c r="B333" s="102" t="s">
        <v>1052</v>
      </c>
      <c r="C333" s="257">
        <v>1</v>
      </c>
      <c r="D333" s="527">
        <v>0</v>
      </c>
      <c r="E333" s="855">
        <v>82</v>
      </c>
      <c r="F333" s="856">
        <f t="shared" si="5"/>
        <v>1.2195121951219513E-2</v>
      </c>
    </row>
    <row r="334" spans="1:6">
      <c r="A334" s="113" t="s">
        <v>1053</v>
      </c>
      <c r="B334" s="102" t="s">
        <v>1054</v>
      </c>
      <c r="C334" s="258">
        <v>105</v>
      </c>
      <c r="D334" s="528">
        <v>0</v>
      </c>
      <c r="E334" s="857">
        <v>1318</v>
      </c>
      <c r="F334" s="856">
        <f t="shared" si="5"/>
        <v>7.9666160849772377E-2</v>
      </c>
    </row>
    <row r="335" spans="1:6">
      <c r="A335" s="113"/>
      <c r="B335" s="27"/>
      <c r="C335" s="258"/>
      <c r="D335" s="528"/>
      <c r="E335" s="857"/>
      <c r="F335" s="858"/>
    </row>
    <row r="336" spans="1:6" ht="13.9" thickBot="1">
      <c r="A336" s="28" t="s">
        <v>40</v>
      </c>
      <c r="B336" s="29"/>
      <c r="C336" s="259">
        <v>27968</v>
      </c>
      <c r="D336" s="529">
        <v>1436</v>
      </c>
      <c r="E336" s="260">
        <v>259450</v>
      </c>
      <c r="F336" s="124">
        <f>C336/E336</f>
        <v>0.10779726344189632</v>
      </c>
    </row>
    <row r="341" spans="2:5">
      <c r="B341" s="385"/>
      <c r="C341" s="385"/>
      <c r="D341" s="385"/>
      <c r="E341" s="385"/>
    </row>
    <row r="342" spans="2:5">
      <c r="B342" s="385"/>
      <c r="C342" s="385"/>
      <c r="D342" s="385"/>
      <c r="E342" s="385"/>
    </row>
    <row r="343" spans="2:5">
      <c r="B343" s="385"/>
      <c r="C343" s="385"/>
      <c r="D343" s="385"/>
      <c r="E343" s="385"/>
    </row>
    <row r="344" spans="2:5">
      <c r="B344" s="385"/>
      <c r="C344" s="859"/>
      <c r="D344" s="859"/>
      <c r="E344" s="859"/>
    </row>
    <row r="345" spans="2:5">
      <c r="B345" s="385"/>
      <c r="C345" s="860"/>
      <c r="D345" s="860"/>
      <c r="E345" s="860"/>
    </row>
    <row r="346" spans="2:5">
      <c r="B346" s="385"/>
      <c r="C346" s="861"/>
      <c r="D346" s="861"/>
      <c r="E346" s="385"/>
    </row>
  </sheetData>
  <autoFilter ref="A4:F334" xr:uid="{00000000-0009-0000-0000-000005000000}"/>
  <mergeCells count="1">
    <mergeCell ref="C3:F3"/>
  </mergeCells>
  <phoneticPr fontId="8" type="noConversion"/>
  <hyperlinks>
    <hyperlink ref="H2" location="Home!A1" display="Home" xr:uid="{00000000-0004-0000-0500-000000000000}"/>
  </hyperlinks>
  <printOptions horizontalCentered="1"/>
  <pageMargins left="0.7" right="0.7" top="0.75" bottom="0.5" header="0.3" footer="0.3"/>
  <pageSetup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666"/>
  <sheetViews>
    <sheetView zoomScaleNormal="100" workbookViewId="0">
      <pane xSplit="2" ySplit="4" topLeftCell="C305" activePane="bottomRight" state="frozen"/>
      <selection pane="bottomRight" activeCell="B322" sqref="B322"/>
      <selection pane="bottomLeft" sqref="A1:IV1"/>
      <selection pane="topRight" sqref="A1:IV1"/>
    </sheetView>
  </sheetViews>
  <sheetFormatPr defaultColWidth="7.28515625" defaultRowHeight="13.15"/>
  <cols>
    <col min="1" max="1" width="8.7109375" style="163" customWidth="1"/>
    <col min="2" max="2" width="43.28515625" style="165" customWidth="1"/>
    <col min="3" max="15" width="6.140625" style="160" customWidth="1"/>
    <col min="16" max="16" width="10.28515625" style="163" customWidth="1"/>
    <col min="17" max="17" width="16.5703125" style="164" bestFit="1" customWidth="1"/>
    <col min="18" max="18" width="3.28515625" style="161" customWidth="1"/>
    <col min="19" max="19" width="8.7109375" style="161" customWidth="1"/>
    <col min="20" max="16384" width="7.28515625" style="163"/>
  </cols>
  <sheetData>
    <row r="1" spans="1:19" ht="13.9" thickBot="1">
      <c r="A1" s="30" t="s">
        <v>1055</v>
      </c>
      <c r="B1" s="862"/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  <c r="O1" s="94"/>
      <c r="P1" s="373" t="s">
        <v>260</v>
      </c>
      <c r="Q1" s="863"/>
      <c r="R1" s="385"/>
      <c r="S1" s="726"/>
    </row>
    <row r="2" spans="1:19" ht="15" thickTop="1" thickBot="1">
      <c r="A2" s="31"/>
      <c r="B2" s="864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6"/>
      <c r="Q2" s="867"/>
      <c r="R2" s="385"/>
      <c r="S2" s="208" t="s">
        <v>18</v>
      </c>
    </row>
    <row r="3" spans="1:19" ht="12.75" customHeight="1" thickTop="1" thickBot="1">
      <c r="A3" s="465"/>
      <c r="B3" s="466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  <c r="O3" s="695"/>
      <c r="P3" s="6"/>
      <c r="Q3" s="2"/>
      <c r="R3" s="726"/>
      <c r="S3" s="385"/>
    </row>
    <row r="4" spans="1:19" s="164" customFormat="1" ht="52.9">
      <c r="A4" s="467" t="s">
        <v>386</v>
      </c>
      <c r="B4" s="468" t="s">
        <v>134</v>
      </c>
      <c r="C4" s="347" t="s">
        <v>43</v>
      </c>
      <c r="D4" s="347" t="s">
        <v>44</v>
      </c>
      <c r="E4" s="347" t="s">
        <v>45</v>
      </c>
      <c r="F4" s="347" t="s">
        <v>46</v>
      </c>
      <c r="G4" s="347" t="s">
        <v>47</v>
      </c>
      <c r="H4" s="347" t="s">
        <v>48</v>
      </c>
      <c r="I4" s="347" t="s">
        <v>49</v>
      </c>
      <c r="J4" s="347" t="s">
        <v>50</v>
      </c>
      <c r="K4" s="347" t="s">
        <v>51</v>
      </c>
      <c r="L4" s="347" t="s">
        <v>52</v>
      </c>
      <c r="M4" s="347" t="s">
        <v>53</v>
      </c>
      <c r="N4" s="347" t="s">
        <v>54</v>
      </c>
      <c r="O4" s="348" t="s">
        <v>55</v>
      </c>
      <c r="P4" s="2" t="s">
        <v>1061</v>
      </c>
      <c r="Q4" s="229" t="s">
        <v>1062</v>
      </c>
      <c r="R4" s="726"/>
      <c r="S4" s="726"/>
    </row>
    <row r="5" spans="1:19">
      <c r="A5" s="112" t="s">
        <v>395</v>
      </c>
      <c r="B5" s="469" t="s">
        <v>396</v>
      </c>
      <c r="C5" s="273">
        <v>34</v>
      </c>
      <c r="D5" s="273">
        <v>48</v>
      </c>
      <c r="E5" s="273">
        <v>35</v>
      </c>
      <c r="F5" s="273">
        <v>24</v>
      </c>
      <c r="G5" s="273">
        <v>32</v>
      </c>
      <c r="H5" s="273">
        <v>28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77">
        <v>0</v>
      </c>
      <c r="P5" s="278">
        <v>201</v>
      </c>
      <c r="Q5" s="150" t="s">
        <v>1063</v>
      </c>
      <c r="R5" s="726"/>
      <c r="S5" s="726"/>
    </row>
    <row r="6" spans="1:19">
      <c r="A6" s="112" t="s">
        <v>397</v>
      </c>
      <c r="B6" s="469" t="s">
        <v>398</v>
      </c>
      <c r="C6" s="273">
        <v>0</v>
      </c>
      <c r="D6" s="273">
        <v>0</v>
      </c>
      <c r="E6" s="273">
        <v>0</v>
      </c>
      <c r="F6" s="273">
        <v>0</v>
      </c>
      <c r="G6" s="273">
        <v>0</v>
      </c>
      <c r="H6" s="273">
        <v>0</v>
      </c>
      <c r="I6" s="273">
        <v>44</v>
      </c>
      <c r="J6" s="273">
        <v>17</v>
      </c>
      <c r="K6" s="273">
        <v>31</v>
      </c>
      <c r="L6" s="273">
        <v>0</v>
      </c>
      <c r="M6" s="273">
        <v>0</v>
      </c>
      <c r="N6" s="273">
        <v>0</v>
      </c>
      <c r="O6" s="277">
        <v>0</v>
      </c>
      <c r="P6" s="278">
        <v>92</v>
      </c>
      <c r="Q6" s="150" t="s">
        <v>1064</v>
      </c>
      <c r="R6" s="726"/>
      <c r="S6" s="726"/>
    </row>
    <row r="7" spans="1:19">
      <c r="A7" s="112" t="s">
        <v>399</v>
      </c>
      <c r="B7" s="469" t="s">
        <v>400</v>
      </c>
      <c r="C7" s="273">
        <v>31</v>
      </c>
      <c r="D7" s="273">
        <v>30</v>
      </c>
      <c r="E7" s="273">
        <v>44</v>
      </c>
      <c r="F7" s="273">
        <v>35</v>
      </c>
      <c r="G7" s="273">
        <v>43</v>
      </c>
      <c r="H7" s="273">
        <v>33</v>
      </c>
      <c r="I7" s="273">
        <v>0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77">
        <v>0</v>
      </c>
      <c r="P7" s="278">
        <v>216</v>
      </c>
      <c r="Q7" s="150" t="s">
        <v>1063</v>
      </c>
      <c r="R7" s="726"/>
      <c r="S7" s="726"/>
    </row>
    <row r="8" spans="1:19">
      <c r="A8" s="112" t="s">
        <v>401</v>
      </c>
      <c r="B8" s="469" t="s">
        <v>402</v>
      </c>
      <c r="C8" s="273">
        <v>18</v>
      </c>
      <c r="D8" s="273">
        <v>9</v>
      </c>
      <c r="E8" s="273">
        <v>18</v>
      </c>
      <c r="F8" s="273">
        <v>33</v>
      </c>
      <c r="G8" s="273">
        <v>12</v>
      </c>
      <c r="H8" s="273">
        <v>13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277">
        <v>0</v>
      </c>
      <c r="P8" s="278">
        <v>103</v>
      </c>
      <c r="Q8" s="150" t="s">
        <v>1063</v>
      </c>
      <c r="R8" s="726"/>
      <c r="S8" s="726"/>
    </row>
    <row r="9" spans="1:19">
      <c r="A9" s="112" t="s">
        <v>403</v>
      </c>
      <c r="B9" s="469" t="s">
        <v>404</v>
      </c>
      <c r="C9" s="273">
        <v>7</v>
      </c>
      <c r="D9" s="273">
        <v>6</v>
      </c>
      <c r="E9" s="273">
        <v>6</v>
      </c>
      <c r="F9" s="273">
        <v>8</v>
      </c>
      <c r="G9" s="273">
        <v>6</v>
      </c>
      <c r="H9" s="273">
        <v>3</v>
      </c>
      <c r="I9" s="273">
        <v>0</v>
      </c>
      <c r="J9" s="273">
        <v>0</v>
      </c>
      <c r="K9" s="273">
        <v>0</v>
      </c>
      <c r="L9" s="273">
        <v>0</v>
      </c>
      <c r="M9" s="273">
        <v>0</v>
      </c>
      <c r="N9" s="273">
        <v>0</v>
      </c>
      <c r="O9" s="277">
        <v>0</v>
      </c>
      <c r="P9" s="278">
        <v>36</v>
      </c>
      <c r="Q9" s="150" t="s">
        <v>1063</v>
      </c>
      <c r="R9" s="726"/>
      <c r="S9" s="726"/>
    </row>
    <row r="10" spans="1:19">
      <c r="A10" s="112" t="s">
        <v>405</v>
      </c>
      <c r="B10" s="469" t="s">
        <v>406</v>
      </c>
      <c r="C10" s="273">
        <v>16</v>
      </c>
      <c r="D10" s="273">
        <v>16</v>
      </c>
      <c r="E10" s="273">
        <v>8</v>
      </c>
      <c r="F10" s="273">
        <v>19</v>
      </c>
      <c r="G10" s="273">
        <v>11</v>
      </c>
      <c r="H10" s="273">
        <v>8</v>
      </c>
      <c r="I10" s="273">
        <v>0</v>
      </c>
      <c r="J10" s="273">
        <v>0</v>
      </c>
      <c r="K10" s="273">
        <v>0</v>
      </c>
      <c r="L10" s="273">
        <v>0</v>
      </c>
      <c r="M10" s="273">
        <v>0</v>
      </c>
      <c r="N10" s="273">
        <v>0</v>
      </c>
      <c r="O10" s="277">
        <v>0</v>
      </c>
      <c r="P10" s="278">
        <v>78</v>
      </c>
      <c r="Q10" s="150" t="s">
        <v>1063</v>
      </c>
      <c r="R10" s="726"/>
      <c r="S10" s="726"/>
    </row>
    <row r="11" spans="1:19">
      <c r="A11" s="112" t="s">
        <v>407</v>
      </c>
      <c r="B11" s="469" t="s">
        <v>408</v>
      </c>
      <c r="C11" s="273">
        <v>4</v>
      </c>
      <c r="D11" s="273">
        <v>13</v>
      </c>
      <c r="E11" s="273">
        <v>15</v>
      </c>
      <c r="F11" s="273">
        <v>11</v>
      </c>
      <c r="G11" s="273">
        <v>13</v>
      </c>
      <c r="H11" s="273">
        <v>15</v>
      </c>
      <c r="I11" s="273">
        <v>0</v>
      </c>
      <c r="J11" s="273">
        <v>0</v>
      </c>
      <c r="K11" s="273">
        <v>0</v>
      </c>
      <c r="L11" s="273">
        <v>0</v>
      </c>
      <c r="M11" s="273">
        <v>0</v>
      </c>
      <c r="N11" s="273">
        <v>0</v>
      </c>
      <c r="O11" s="277">
        <v>0</v>
      </c>
      <c r="P11" s="278">
        <v>71</v>
      </c>
      <c r="Q11" s="150" t="s">
        <v>1063</v>
      </c>
      <c r="R11" s="726"/>
      <c r="S11" s="726"/>
    </row>
    <row r="12" spans="1:19">
      <c r="A12" s="112" t="s">
        <v>409</v>
      </c>
      <c r="B12" s="469" t="s">
        <v>410</v>
      </c>
      <c r="C12" s="273">
        <v>38</v>
      </c>
      <c r="D12" s="273">
        <v>23</v>
      </c>
      <c r="E12" s="273">
        <v>34</v>
      </c>
      <c r="F12" s="273">
        <v>29</v>
      </c>
      <c r="G12" s="273">
        <v>43</v>
      </c>
      <c r="H12" s="273">
        <v>42</v>
      </c>
      <c r="I12" s="273">
        <v>25</v>
      </c>
      <c r="J12" s="273">
        <v>25</v>
      </c>
      <c r="K12" s="273">
        <v>18</v>
      </c>
      <c r="L12" s="273">
        <v>0</v>
      </c>
      <c r="M12" s="273">
        <v>0</v>
      </c>
      <c r="N12" s="273">
        <v>0</v>
      </c>
      <c r="O12" s="277">
        <v>0</v>
      </c>
      <c r="P12" s="278">
        <v>277</v>
      </c>
      <c r="Q12" s="150" t="s">
        <v>1065</v>
      </c>
      <c r="R12" s="726"/>
      <c r="S12" s="726"/>
    </row>
    <row r="13" spans="1:19">
      <c r="A13" s="112" t="s">
        <v>411</v>
      </c>
      <c r="B13" s="469" t="s">
        <v>412</v>
      </c>
      <c r="C13" s="273">
        <v>25</v>
      </c>
      <c r="D13" s="273">
        <v>29</v>
      </c>
      <c r="E13" s="273">
        <v>26</v>
      </c>
      <c r="F13" s="273">
        <v>31</v>
      </c>
      <c r="G13" s="273">
        <v>19</v>
      </c>
      <c r="H13" s="273">
        <v>13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277">
        <v>0</v>
      </c>
      <c r="P13" s="278">
        <v>143</v>
      </c>
      <c r="Q13" s="150" t="s">
        <v>1063</v>
      </c>
      <c r="R13" s="726"/>
      <c r="S13" s="726"/>
    </row>
    <row r="14" spans="1:19">
      <c r="A14" s="112" t="s">
        <v>413</v>
      </c>
      <c r="B14" s="469" t="s">
        <v>414</v>
      </c>
      <c r="C14" s="273">
        <v>36</v>
      </c>
      <c r="D14" s="273">
        <v>27</v>
      </c>
      <c r="E14" s="273">
        <v>27</v>
      </c>
      <c r="F14" s="273">
        <v>19</v>
      </c>
      <c r="G14" s="273">
        <v>25</v>
      </c>
      <c r="H14" s="273">
        <v>16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277">
        <v>0</v>
      </c>
      <c r="P14" s="278">
        <v>150</v>
      </c>
      <c r="Q14" s="150" t="s">
        <v>1063</v>
      </c>
      <c r="R14" s="726"/>
      <c r="S14" s="726"/>
    </row>
    <row r="15" spans="1:19">
      <c r="A15" s="112" t="s">
        <v>415</v>
      </c>
      <c r="B15" s="469" t="s">
        <v>416</v>
      </c>
      <c r="C15" s="273">
        <v>0</v>
      </c>
      <c r="D15" s="273">
        <v>0</v>
      </c>
      <c r="E15" s="273">
        <v>0</v>
      </c>
      <c r="F15" s="273">
        <v>0</v>
      </c>
      <c r="G15" s="273">
        <v>0</v>
      </c>
      <c r="H15" s="273">
        <v>0</v>
      </c>
      <c r="I15" s="273">
        <v>0</v>
      </c>
      <c r="J15" s="273">
        <v>0</v>
      </c>
      <c r="K15" s="273">
        <v>0</v>
      </c>
      <c r="L15" s="273">
        <v>56</v>
      </c>
      <c r="M15" s="273">
        <v>44</v>
      </c>
      <c r="N15" s="273">
        <v>38</v>
      </c>
      <c r="O15" s="277">
        <v>30</v>
      </c>
      <c r="P15" s="278">
        <v>168</v>
      </c>
      <c r="Q15" s="150" t="s">
        <v>1066</v>
      </c>
      <c r="R15" s="726"/>
      <c r="S15" s="726"/>
    </row>
    <row r="16" spans="1:19">
      <c r="A16" s="112" t="s">
        <v>419</v>
      </c>
      <c r="B16" s="469" t="s">
        <v>420</v>
      </c>
      <c r="C16" s="273">
        <v>29</v>
      </c>
      <c r="D16" s="273">
        <v>24</v>
      </c>
      <c r="E16" s="273">
        <v>19</v>
      </c>
      <c r="F16" s="273">
        <v>16</v>
      </c>
      <c r="G16" s="273">
        <v>15</v>
      </c>
      <c r="H16" s="273">
        <v>6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277">
        <v>0</v>
      </c>
      <c r="P16" s="278">
        <v>109</v>
      </c>
      <c r="Q16" s="150" t="s">
        <v>1063</v>
      </c>
      <c r="R16" s="726"/>
      <c r="S16" s="726"/>
    </row>
    <row r="17" spans="1:17">
      <c r="A17" s="112" t="s">
        <v>421</v>
      </c>
      <c r="B17" s="469" t="s">
        <v>422</v>
      </c>
      <c r="C17" s="273">
        <v>9</v>
      </c>
      <c r="D17" s="273">
        <v>4</v>
      </c>
      <c r="E17" s="273">
        <v>4</v>
      </c>
      <c r="F17" s="273">
        <v>8</v>
      </c>
      <c r="G17" s="273">
        <v>5</v>
      </c>
      <c r="H17" s="273">
        <v>2</v>
      </c>
      <c r="I17" s="273">
        <v>0</v>
      </c>
      <c r="J17" s="273">
        <v>0</v>
      </c>
      <c r="K17" s="273">
        <v>0</v>
      </c>
      <c r="L17" s="273">
        <v>0</v>
      </c>
      <c r="M17" s="273">
        <v>0</v>
      </c>
      <c r="N17" s="273">
        <v>0</v>
      </c>
      <c r="O17" s="277">
        <v>0</v>
      </c>
      <c r="P17" s="278">
        <v>32</v>
      </c>
      <c r="Q17" s="150" t="s">
        <v>1063</v>
      </c>
    </row>
    <row r="18" spans="1:17">
      <c r="A18" s="112" t="s">
        <v>423</v>
      </c>
      <c r="B18" s="469" t="s">
        <v>424</v>
      </c>
      <c r="C18" s="273">
        <v>0</v>
      </c>
      <c r="D18" s="273">
        <v>0</v>
      </c>
      <c r="E18" s="273">
        <v>0</v>
      </c>
      <c r="F18" s="273">
        <v>0</v>
      </c>
      <c r="G18" s="273">
        <v>0</v>
      </c>
      <c r="H18" s="273">
        <v>0</v>
      </c>
      <c r="I18" s="273">
        <v>0</v>
      </c>
      <c r="J18" s="273">
        <v>0</v>
      </c>
      <c r="K18" s="273">
        <v>0</v>
      </c>
      <c r="L18" s="273">
        <v>25</v>
      </c>
      <c r="M18" s="273">
        <v>35</v>
      </c>
      <c r="N18" s="273">
        <v>38</v>
      </c>
      <c r="O18" s="277">
        <v>17</v>
      </c>
      <c r="P18" s="278">
        <v>115</v>
      </c>
      <c r="Q18" s="150" t="s">
        <v>1066</v>
      </c>
    </row>
    <row r="19" spans="1:17">
      <c r="A19" s="112" t="s">
        <v>425</v>
      </c>
      <c r="B19" s="469" t="s">
        <v>426</v>
      </c>
      <c r="C19" s="273">
        <v>39</v>
      </c>
      <c r="D19" s="273">
        <v>29</v>
      </c>
      <c r="E19" s="273">
        <v>39</v>
      </c>
      <c r="F19" s="273">
        <v>45</v>
      </c>
      <c r="G19" s="273">
        <v>38</v>
      </c>
      <c r="H19" s="273">
        <v>17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0</v>
      </c>
      <c r="O19" s="277">
        <v>0</v>
      </c>
      <c r="P19" s="278">
        <v>207</v>
      </c>
      <c r="Q19" s="150" t="s">
        <v>1063</v>
      </c>
    </row>
    <row r="20" spans="1:17">
      <c r="A20" s="112" t="s">
        <v>427</v>
      </c>
      <c r="B20" s="469" t="s">
        <v>428</v>
      </c>
      <c r="C20" s="273">
        <v>17</v>
      </c>
      <c r="D20" s="273">
        <v>32</v>
      </c>
      <c r="E20" s="273">
        <v>20</v>
      </c>
      <c r="F20" s="273">
        <v>11</v>
      </c>
      <c r="G20" s="273">
        <v>17</v>
      </c>
      <c r="H20" s="273">
        <v>18</v>
      </c>
      <c r="I20" s="273">
        <v>0</v>
      </c>
      <c r="J20" s="273">
        <v>0</v>
      </c>
      <c r="K20" s="273">
        <v>0</v>
      </c>
      <c r="L20" s="273">
        <v>0</v>
      </c>
      <c r="M20" s="273">
        <v>0</v>
      </c>
      <c r="N20" s="273">
        <v>0</v>
      </c>
      <c r="O20" s="277">
        <v>0</v>
      </c>
      <c r="P20" s="278">
        <v>115</v>
      </c>
      <c r="Q20" s="150" t="s">
        <v>1063</v>
      </c>
    </row>
    <row r="21" spans="1:17">
      <c r="A21" s="112" t="s">
        <v>429</v>
      </c>
      <c r="B21" s="469" t="s">
        <v>430</v>
      </c>
      <c r="C21" s="273">
        <v>0</v>
      </c>
      <c r="D21" s="273">
        <v>0</v>
      </c>
      <c r="E21" s="273">
        <v>0</v>
      </c>
      <c r="F21" s="273">
        <v>0</v>
      </c>
      <c r="G21" s="273">
        <v>0</v>
      </c>
      <c r="H21" s="273">
        <v>0</v>
      </c>
      <c r="I21" s="273">
        <v>0</v>
      </c>
      <c r="J21" s="273">
        <v>0</v>
      </c>
      <c r="K21" s="273">
        <v>0</v>
      </c>
      <c r="L21" s="273">
        <v>53</v>
      </c>
      <c r="M21" s="273">
        <v>65</v>
      </c>
      <c r="N21" s="273">
        <v>36</v>
      </c>
      <c r="O21" s="277">
        <v>37</v>
      </c>
      <c r="P21" s="278">
        <v>191</v>
      </c>
      <c r="Q21" s="150" t="s">
        <v>1066</v>
      </c>
    </row>
    <row r="22" spans="1:17">
      <c r="A22" s="112" t="s">
        <v>431</v>
      </c>
      <c r="B22" s="469" t="s">
        <v>432</v>
      </c>
      <c r="C22" s="273">
        <v>0</v>
      </c>
      <c r="D22" s="273">
        <v>0</v>
      </c>
      <c r="E22" s="273">
        <v>0</v>
      </c>
      <c r="F22" s="273">
        <v>0</v>
      </c>
      <c r="G22" s="273">
        <v>0</v>
      </c>
      <c r="H22" s="273">
        <v>0</v>
      </c>
      <c r="I22" s="273">
        <v>38</v>
      </c>
      <c r="J22" s="273">
        <v>37</v>
      </c>
      <c r="K22" s="273">
        <v>32</v>
      </c>
      <c r="L22" s="273">
        <v>0</v>
      </c>
      <c r="M22" s="273">
        <v>0</v>
      </c>
      <c r="N22" s="273">
        <v>0</v>
      </c>
      <c r="O22" s="277">
        <v>0</v>
      </c>
      <c r="P22" s="278">
        <v>107</v>
      </c>
      <c r="Q22" s="150" t="s">
        <v>1064</v>
      </c>
    </row>
    <row r="23" spans="1:17">
      <c r="A23" s="112" t="s">
        <v>433</v>
      </c>
      <c r="B23" s="469" t="s">
        <v>434</v>
      </c>
      <c r="C23" s="273">
        <v>0</v>
      </c>
      <c r="D23" s="273">
        <v>6</v>
      </c>
      <c r="E23" s="273">
        <v>5</v>
      </c>
      <c r="F23" s="273">
        <v>5</v>
      </c>
      <c r="G23" s="273">
        <v>3</v>
      </c>
      <c r="H23" s="273">
        <v>4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0</v>
      </c>
      <c r="O23" s="277">
        <v>0</v>
      </c>
      <c r="P23" s="278">
        <v>23</v>
      </c>
      <c r="Q23" s="150" t="s">
        <v>1063</v>
      </c>
    </row>
    <row r="24" spans="1:17">
      <c r="A24" s="112" t="s">
        <v>435</v>
      </c>
      <c r="B24" s="469" t="s">
        <v>436</v>
      </c>
      <c r="C24" s="273">
        <v>3</v>
      </c>
      <c r="D24" s="273">
        <v>3</v>
      </c>
      <c r="E24" s="273">
        <v>5</v>
      </c>
      <c r="F24" s="273">
        <v>4</v>
      </c>
      <c r="G24" s="273">
        <v>8</v>
      </c>
      <c r="H24" s="273">
        <v>3</v>
      </c>
      <c r="I24" s="273">
        <v>0</v>
      </c>
      <c r="J24" s="273">
        <v>0</v>
      </c>
      <c r="K24" s="273">
        <v>0</v>
      </c>
      <c r="L24" s="273">
        <v>0</v>
      </c>
      <c r="M24" s="273">
        <v>0</v>
      </c>
      <c r="N24" s="273">
        <v>0</v>
      </c>
      <c r="O24" s="277">
        <v>0</v>
      </c>
      <c r="P24" s="278">
        <v>26</v>
      </c>
      <c r="Q24" s="150" t="s">
        <v>1063</v>
      </c>
    </row>
    <row r="25" spans="1:17">
      <c r="A25" s="112" t="s">
        <v>437</v>
      </c>
      <c r="B25" s="469" t="s">
        <v>438</v>
      </c>
      <c r="C25" s="273">
        <v>6</v>
      </c>
      <c r="D25" s="273">
        <v>1</v>
      </c>
      <c r="E25" s="273">
        <v>4</v>
      </c>
      <c r="F25" s="273">
        <v>5</v>
      </c>
      <c r="G25" s="273">
        <v>0</v>
      </c>
      <c r="H25" s="273">
        <v>1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277">
        <v>0</v>
      </c>
      <c r="P25" s="278">
        <v>17</v>
      </c>
      <c r="Q25" s="150" t="s">
        <v>1063</v>
      </c>
    </row>
    <row r="26" spans="1:17">
      <c r="A26" s="112" t="s">
        <v>439</v>
      </c>
      <c r="B26" s="469" t="s">
        <v>440</v>
      </c>
      <c r="C26" s="273">
        <v>2</v>
      </c>
      <c r="D26" s="273">
        <v>3</v>
      </c>
      <c r="E26" s="273">
        <v>4</v>
      </c>
      <c r="F26" s="273">
        <v>1</v>
      </c>
      <c r="G26" s="273">
        <v>0</v>
      </c>
      <c r="H26" s="273">
        <v>3</v>
      </c>
      <c r="I26" s="273">
        <v>0</v>
      </c>
      <c r="J26" s="273">
        <v>0</v>
      </c>
      <c r="K26" s="273">
        <v>0</v>
      </c>
      <c r="L26" s="273">
        <v>0</v>
      </c>
      <c r="M26" s="273">
        <v>0</v>
      </c>
      <c r="N26" s="273">
        <v>0</v>
      </c>
      <c r="O26" s="277">
        <v>0</v>
      </c>
      <c r="P26" s="278">
        <v>13</v>
      </c>
      <c r="Q26" s="150" t="s">
        <v>1063</v>
      </c>
    </row>
    <row r="27" spans="1:17">
      <c r="A27" s="112" t="s">
        <v>441</v>
      </c>
      <c r="B27" s="469" t="s">
        <v>442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0</v>
      </c>
      <c r="I27" s="273">
        <v>26</v>
      </c>
      <c r="J27" s="273">
        <v>26</v>
      </c>
      <c r="K27" s="273">
        <v>21</v>
      </c>
      <c r="L27" s="273">
        <v>0</v>
      </c>
      <c r="M27" s="273">
        <v>0</v>
      </c>
      <c r="N27" s="273">
        <v>0</v>
      </c>
      <c r="O27" s="277">
        <v>0</v>
      </c>
      <c r="P27" s="278">
        <v>73</v>
      </c>
      <c r="Q27" s="150" t="s">
        <v>1064</v>
      </c>
    </row>
    <row r="28" spans="1:17">
      <c r="A28" s="112" t="s">
        <v>443</v>
      </c>
      <c r="B28" s="469" t="s">
        <v>444</v>
      </c>
      <c r="C28" s="273">
        <v>0</v>
      </c>
      <c r="D28" s="273">
        <v>0</v>
      </c>
      <c r="E28" s="273">
        <v>0</v>
      </c>
      <c r="F28" s="273">
        <v>0</v>
      </c>
      <c r="G28" s="273">
        <v>0</v>
      </c>
      <c r="H28" s="273">
        <v>0</v>
      </c>
      <c r="I28" s="273">
        <v>0</v>
      </c>
      <c r="J28" s="273">
        <v>0</v>
      </c>
      <c r="K28" s="273">
        <v>0</v>
      </c>
      <c r="L28" s="273">
        <v>52</v>
      </c>
      <c r="M28" s="273">
        <v>69</v>
      </c>
      <c r="N28" s="273">
        <v>71</v>
      </c>
      <c r="O28" s="277">
        <v>45</v>
      </c>
      <c r="P28" s="278">
        <v>237</v>
      </c>
      <c r="Q28" s="150" t="s">
        <v>1066</v>
      </c>
    </row>
    <row r="29" spans="1:17">
      <c r="A29" s="112" t="s">
        <v>445</v>
      </c>
      <c r="B29" s="469" t="s">
        <v>446</v>
      </c>
      <c r="C29" s="273">
        <v>0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3</v>
      </c>
      <c r="J29" s="273">
        <v>3</v>
      </c>
      <c r="K29" s="273">
        <v>3</v>
      </c>
      <c r="L29" s="273">
        <v>19</v>
      </c>
      <c r="M29" s="273">
        <v>18</v>
      </c>
      <c r="N29" s="273">
        <v>7</v>
      </c>
      <c r="O29" s="277">
        <v>11</v>
      </c>
      <c r="P29" s="278">
        <v>64</v>
      </c>
      <c r="Q29" s="150" t="s">
        <v>1065</v>
      </c>
    </row>
    <row r="30" spans="1:17">
      <c r="A30" s="112" t="s">
        <v>447</v>
      </c>
      <c r="B30" s="469" t="s">
        <v>448</v>
      </c>
      <c r="C30" s="273">
        <v>5</v>
      </c>
      <c r="D30" s="273">
        <v>3</v>
      </c>
      <c r="E30" s="273">
        <v>5</v>
      </c>
      <c r="F30" s="273">
        <v>14</v>
      </c>
      <c r="G30" s="273">
        <v>10</v>
      </c>
      <c r="H30" s="273">
        <v>10</v>
      </c>
      <c r="I30" s="273">
        <v>0</v>
      </c>
      <c r="J30" s="273">
        <v>0</v>
      </c>
      <c r="K30" s="273">
        <v>0</v>
      </c>
      <c r="L30" s="273">
        <v>0</v>
      </c>
      <c r="M30" s="273">
        <v>0</v>
      </c>
      <c r="N30" s="273">
        <v>0</v>
      </c>
      <c r="O30" s="277">
        <v>0</v>
      </c>
      <c r="P30" s="278">
        <v>47</v>
      </c>
      <c r="Q30" s="150" t="s">
        <v>1063</v>
      </c>
    </row>
    <row r="31" spans="1:17">
      <c r="A31" s="112" t="s">
        <v>449</v>
      </c>
      <c r="B31" s="469" t="s">
        <v>450</v>
      </c>
      <c r="C31" s="273">
        <v>0</v>
      </c>
      <c r="D31" s="273">
        <v>0</v>
      </c>
      <c r="E31" s="273">
        <v>0</v>
      </c>
      <c r="F31" s="273">
        <v>0</v>
      </c>
      <c r="G31" s="273">
        <v>0</v>
      </c>
      <c r="H31" s="273">
        <v>0</v>
      </c>
      <c r="I31" s="273">
        <v>0</v>
      </c>
      <c r="J31" s="273">
        <v>0</v>
      </c>
      <c r="K31" s="273">
        <v>0</v>
      </c>
      <c r="L31" s="273">
        <v>35</v>
      </c>
      <c r="M31" s="273">
        <v>41</v>
      </c>
      <c r="N31" s="273">
        <v>24</v>
      </c>
      <c r="O31" s="277">
        <v>27</v>
      </c>
      <c r="P31" s="278">
        <v>127</v>
      </c>
      <c r="Q31" s="150" t="s">
        <v>1066</v>
      </c>
    </row>
    <row r="32" spans="1:17">
      <c r="A32" s="112" t="s">
        <v>451</v>
      </c>
      <c r="B32" s="469" t="s">
        <v>452</v>
      </c>
      <c r="C32" s="273">
        <v>0</v>
      </c>
      <c r="D32" s="273">
        <v>0</v>
      </c>
      <c r="E32" s="273">
        <v>0</v>
      </c>
      <c r="F32" s="273">
        <v>0</v>
      </c>
      <c r="G32" s="273">
        <v>0</v>
      </c>
      <c r="H32" s="273">
        <v>0</v>
      </c>
      <c r="I32" s="273">
        <v>0</v>
      </c>
      <c r="J32" s="273">
        <v>0</v>
      </c>
      <c r="K32" s="273">
        <v>1</v>
      </c>
      <c r="L32" s="273">
        <v>1</v>
      </c>
      <c r="M32" s="273">
        <v>0</v>
      </c>
      <c r="N32" s="273">
        <v>0</v>
      </c>
      <c r="O32" s="277">
        <v>0</v>
      </c>
      <c r="P32" s="278">
        <v>2</v>
      </c>
      <c r="Q32" s="150" t="s">
        <v>1067</v>
      </c>
    </row>
    <row r="33" spans="1:17">
      <c r="A33" s="112" t="s">
        <v>453</v>
      </c>
      <c r="B33" s="469" t="s">
        <v>454</v>
      </c>
      <c r="C33" s="273">
        <v>0</v>
      </c>
      <c r="D33" s="273">
        <v>0</v>
      </c>
      <c r="E33" s="273">
        <v>0</v>
      </c>
      <c r="F33" s="273">
        <v>0</v>
      </c>
      <c r="G33" s="273">
        <v>0</v>
      </c>
      <c r="H33" s="273">
        <v>0</v>
      </c>
      <c r="I33" s="273">
        <v>0</v>
      </c>
      <c r="J33" s="273">
        <v>0</v>
      </c>
      <c r="K33" s="273">
        <v>0</v>
      </c>
      <c r="L33" s="273">
        <v>5</v>
      </c>
      <c r="M33" s="273">
        <v>11</v>
      </c>
      <c r="N33" s="273">
        <v>14</v>
      </c>
      <c r="O33" s="277">
        <v>30</v>
      </c>
      <c r="P33" s="278">
        <v>60</v>
      </c>
      <c r="Q33" s="150" t="s">
        <v>1067</v>
      </c>
    </row>
    <row r="34" spans="1:17">
      <c r="A34" s="112" t="s">
        <v>455</v>
      </c>
      <c r="B34" s="469" t="s">
        <v>456</v>
      </c>
      <c r="C34" s="273">
        <v>18</v>
      </c>
      <c r="D34" s="273">
        <v>14</v>
      </c>
      <c r="E34" s="273">
        <v>18</v>
      </c>
      <c r="F34" s="273">
        <v>22</v>
      </c>
      <c r="G34" s="273">
        <v>10</v>
      </c>
      <c r="H34" s="273">
        <v>2</v>
      </c>
      <c r="I34" s="273">
        <v>0</v>
      </c>
      <c r="J34" s="273">
        <v>0</v>
      </c>
      <c r="K34" s="273">
        <v>0</v>
      </c>
      <c r="L34" s="273">
        <v>0</v>
      </c>
      <c r="M34" s="273">
        <v>0</v>
      </c>
      <c r="N34" s="273">
        <v>0</v>
      </c>
      <c r="O34" s="277">
        <v>0</v>
      </c>
      <c r="P34" s="278">
        <v>84</v>
      </c>
      <c r="Q34" s="150" t="s">
        <v>1063</v>
      </c>
    </row>
    <row r="35" spans="1:17">
      <c r="A35" s="112" t="s">
        <v>457</v>
      </c>
      <c r="B35" s="469" t="s">
        <v>458</v>
      </c>
      <c r="C35" s="273">
        <v>0</v>
      </c>
      <c r="D35" s="273">
        <v>0</v>
      </c>
      <c r="E35" s="273">
        <v>0</v>
      </c>
      <c r="F35" s="273">
        <v>0</v>
      </c>
      <c r="G35" s="273">
        <v>0</v>
      </c>
      <c r="H35" s="273">
        <v>0</v>
      </c>
      <c r="I35" s="273">
        <v>24</v>
      </c>
      <c r="J35" s="273">
        <v>31</v>
      </c>
      <c r="K35" s="273">
        <v>36</v>
      </c>
      <c r="L35" s="273">
        <v>0</v>
      </c>
      <c r="M35" s="273">
        <v>0</v>
      </c>
      <c r="N35" s="273">
        <v>0</v>
      </c>
      <c r="O35" s="277">
        <v>0</v>
      </c>
      <c r="P35" s="278">
        <v>91</v>
      </c>
      <c r="Q35" s="150" t="s">
        <v>1064</v>
      </c>
    </row>
    <row r="36" spans="1:17">
      <c r="A36" s="112" t="s">
        <v>459</v>
      </c>
      <c r="B36" s="469" t="s">
        <v>460</v>
      </c>
      <c r="C36" s="273">
        <v>0</v>
      </c>
      <c r="D36" s="273">
        <v>0</v>
      </c>
      <c r="E36" s="273">
        <v>0</v>
      </c>
      <c r="F36" s="273">
        <v>0</v>
      </c>
      <c r="G36" s="273">
        <v>0</v>
      </c>
      <c r="H36" s="273">
        <v>0</v>
      </c>
      <c r="I36" s="273">
        <v>18</v>
      </c>
      <c r="J36" s="273">
        <v>12</v>
      </c>
      <c r="K36" s="273">
        <v>12</v>
      </c>
      <c r="L36" s="273">
        <v>0</v>
      </c>
      <c r="M36" s="273">
        <v>0</v>
      </c>
      <c r="N36" s="273">
        <v>0</v>
      </c>
      <c r="O36" s="277">
        <v>0</v>
      </c>
      <c r="P36" s="278">
        <v>42</v>
      </c>
      <c r="Q36" s="150" t="s">
        <v>1064</v>
      </c>
    </row>
    <row r="37" spans="1:17">
      <c r="A37" s="112" t="s">
        <v>461</v>
      </c>
      <c r="B37" s="469" t="s">
        <v>462</v>
      </c>
      <c r="C37" s="273">
        <v>3</v>
      </c>
      <c r="D37" s="273">
        <v>6</v>
      </c>
      <c r="E37" s="273">
        <v>5</v>
      </c>
      <c r="F37" s="273">
        <v>8</v>
      </c>
      <c r="G37" s="273">
        <v>11</v>
      </c>
      <c r="H37" s="273">
        <v>7</v>
      </c>
      <c r="I37" s="273">
        <v>0</v>
      </c>
      <c r="J37" s="273">
        <v>0</v>
      </c>
      <c r="K37" s="273">
        <v>0</v>
      </c>
      <c r="L37" s="273">
        <v>0</v>
      </c>
      <c r="M37" s="273">
        <v>0</v>
      </c>
      <c r="N37" s="273">
        <v>0</v>
      </c>
      <c r="O37" s="277">
        <v>0</v>
      </c>
      <c r="P37" s="278">
        <v>40</v>
      </c>
      <c r="Q37" s="150" t="s">
        <v>1063</v>
      </c>
    </row>
    <row r="38" spans="1:17">
      <c r="A38" s="112" t="s">
        <v>463</v>
      </c>
      <c r="B38" s="469" t="s">
        <v>464</v>
      </c>
      <c r="C38" s="273">
        <v>5</v>
      </c>
      <c r="D38" s="273">
        <v>2</v>
      </c>
      <c r="E38" s="273">
        <v>7</v>
      </c>
      <c r="F38" s="273">
        <v>2</v>
      </c>
      <c r="G38" s="273">
        <v>3</v>
      </c>
      <c r="H38" s="273">
        <v>3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277">
        <v>0</v>
      </c>
      <c r="P38" s="278">
        <v>22</v>
      </c>
      <c r="Q38" s="150" t="s">
        <v>1063</v>
      </c>
    </row>
    <row r="39" spans="1:17">
      <c r="A39" s="112" t="s">
        <v>465</v>
      </c>
      <c r="B39" s="469" t="s">
        <v>466</v>
      </c>
      <c r="C39" s="273">
        <v>16</v>
      </c>
      <c r="D39" s="273">
        <v>21</v>
      </c>
      <c r="E39" s="273">
        <v>16</v>
      </c>
      <c r="F39" s="273">
        <v>16</v>
      </c>
      <c r="G39" s="273">
        <v>9</v>
      </c>
      <c r="H39" s="273">
        <v>10</v>
      </c>
      <c r="I39" s="273">
        <v>0</v>
      </c>
      <c r="J39" s="273">
        <v>0</v>
      </c>
      <c r="K39" s="273">
        <v>0</v>
      </c>
      <c r="L39" s="273">
        <v>0</v>
      </c>
      <c r="M39" s="273">
        <v>0</v>
      </c>
      <c r="N39" s="273">
        <v>0</v>
      </c>
      <c r="O39" s="277">
        <v>0</v>
      </c>
      <c r="P39" s="278">
        <v>88</v>
      </c>
      <c r="Q39" s="150" t="s">
        <v>1063</v>
      </c>
    </row>
    <row r="40" spans="1:17">
      <c r="A40" s="112" t="s">
        <v>467</v>
      </c>
      <c r="B40" s="469" t="s">
        <v>468</v>
      </c>
      <c r="C40" s="273">
        <v>21</v>
      </c>
      <c r="D40" s="273">
        <v>14</v>
      </c>
      <c r="E40" s="273">
        <v>22</v>
      </c>
      <c r="F40" s="273">
        <v>21</v>
      </c>
      <c r="G40" s="273">
        <v>14</v>
      </c>
      <c r="H40" s="273">
        <v>5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0</v>
      </c>
      <c r="O40" s="277">
        <v>0</v>
      </c>
      <c r="P40" s="278">
        <v>97</v>
      </c>
      <c r="Q40" s="150" t="s">
        <v>1063</v>
      </c>
    </row>
    <row r="41" spans="1:17">
      <c r="A41" s="112" t="s">
        <v>469</v>
      </c>
      <c r="B41" s="469" t="s">
        <v>470</v>
      </c>
      <c r="C41" s="273">
        <v>16</v>
      </c>
      <c r="D41" s="273">
        <v>25</v>
      </c>
      <c r="E41" s="273">
        <v>20</v>
      </c>
      <c r="F41" s="273">
        <v>12</v>
      </c>
      <c r="G41" s="273">
        <v>13</v>
      </c>
      <c r="H41" s="273">
        <v>14</v>
      </c>
      <c r="I41" s="273">
        <v>0</v>
      </c>
      <c r="J41" s="273">
        <v>0</v>
      </c>
      <c r="K41" s="273">
        <v>0</v>
      </c>
      <c r="L41" s="273">
        <v>0</v>
      </c>
      <c r="M41" s="273">
        <v>0</v>
      </c>
      <c r="N41" s="273">
        <v>0</v>
      </c>
      <c r="O41" s="277">
        <v>0</v>
      </c>
      <c r="P41" s="278">
        <v>100</v>
      </c>
      <c r="Q41" s="150" t="s">
        <v>1063</v>
      </c>
    </row>
    <row r="42" spans="1:17">
      <c r="A42" s="112" t="s">
        <v>471</v>
      </c>
      <c r="B42" s="469" t="s">
        <v>472</v>
      </c>
      <c r="C42" s="273">
        <v>0</v>
      </c>
      <c r="D42" s="273">
        <v>0</v>
      </c>
      <c r="E42" s="273">
        <v>0</v>
      </c>
      <c r="F42" s="273">
        <v>0</v>
      </c>
      <c r="G42" s="273">
        <v>0</v>
      </c>
      <c r="H42" s="273">
        <v>0</v>
      </c>
      <c r="I42" s="273">
        <v>21</v>
      </c>
      <c r="J42" s="273">
        <v>16</v>
      </c>
      <c r="K42" s="273">
        <v>27</v>
      </c>
      <c r="L42" s="273">
        <v>0</v>
      </c>
      <c r="M42" s="273">
        <v>0</v>
      </c>
      <c r="N42" s="273">
        <v>0</v>
      </c>
      <c r="O42" s="277">
        <v>0</v>
      </c>
      <c r="P42" s="278">
        <v>64</v>
      </c>
      <c r="Q42" s="150" t="s">
        <v>1064</v>
      </c>
    </row>
    <row r="43" spans="1:17">
      <c r="A43" s="112" t="s">
        <v>473</v>
      </c>
      <c r="B43" s="469" t="s">
        <v>474</v>
      </c>
      <c r="C43" s="273">
        <v>37</v>
      </c>
      <c r="D43" s="273">
        <v>44</v>
      </c>
      <c r="E43" s="273">
        <v>57</v>
      </c>
      <c r="F43" s="273">
        <v>23</v>
      </c>
      <c r="G43" s="273">
        <v>30</v>
      </c>
      <c r="H43" s="273">
        <v>12</v>
      </c>
      <c r="I43" s="273">
        <v>0</v>
      </c>
      <c r="J43" s="273">
        <v>0</v>
      </c>
      <c r="K43" s="273">
        <v>0</v>
      </c>
      <c r="L43" s="273">
        <v>0</v>
      </c>
      <c r="M43" s="273">
        <v>0</v>
      </c>
      <c r="N43" s="273">
        <v>0</v>
      </c>
      <c r="O43" s="277">
        <v>0</v>
      </c>
      <c r="P43" s="278">
        <v>203</v>
      </c>
      <c r="Q43" s="150" t="s">
        <v>1063</v>
      </c>
    </row>
    <row r="44" spans="1:17">
      <c r="A44" s="112" t="s">
        <v>475</v>
      </c>
      <c r="B44" s="469" t="s">
        <v>476</v>
      </c>
      <c r="C44" s="273">
        <v>50</v>
      </c>
      <c r="D44" s="273">
        <v>59</v>
      </c>
      <c r="E44" s="273">
        <v>74</v>
      </c>
      <c r="F44" s="273">
        <v>52</v>
      </c>
      <c r="G44" s="273">
        <v>51</v>
      </c>
      <c r="H44" s="273">
        <v>43</v>
      </c>
      <c r="I44" s="273">
        <v>0</v>
      </c>
      <c r="J44" s="273">
        <v>0</v>
      </c>
      <c r="K44" s="273">
        <v>0</v>
      </c>
      <c r="L44" s="273">
        <v>0</v>
      </c>
      <c r="M44" s="273">
        <v>0</v>
      </c>
      <c r="N44" s="273">
        <v>0</v>
      </c>
      <c r="O44" s="277">
        <v>0</v>
      </c>
      <c r="P44" s="278">
        <v>329</v>
      </c>
      <c r="Q44" s="150" t="s">
        <v>1063</v>
      </c>
    </row>
    <row r="45" spans="1:17">
      <c r="A45" s="112" t="s">
        <v>477</v>
      </c>
      <c r="B45" s="469" t="s">
        <v>478</v>
      </c>
      <c r="C45" s="273">
        <v>0</v>
      </c>
      <c r="D45" s="273">
        <v>0</v>
      </c>
      <c r="E45" s="273">
        <v>0</v>
      </c>
      <c r="F45" s="273">
        <v>0</v>
      </c>
      <c r="G45" s="273">
        <v>0</v>
      </c>
      <c r="H45" s="273">
        <v>0</v>
      </c>
      <c r="I45" s="273">
        <v>24</v>
      </c>
      <c r="J45" s="273">
        <v>29</v>
      </c>
      <c r="K45" s="273">
        <v>24</v>
      </c>
      <c r="L45" s="273">
        <v>0</v>
      </c>
      <c r="M45" s="273">
        <v>0</v>
      </c>
      <c r="N45" s="273">
        <v>0</v>
      </c>
      <c r="O45" s="277">
        <v>0</v>
      </c>
      <c r="P45" s="278">
        <v>77</v>
      </c>
      <c r="Q45" s="150" t="s">
        <v>1064</v>
      </c>
    </row>
    <row r="46" spans="1:17">
      <c r="A46" s="112" t="s">
        <v>479</v>
      </c>
      <c r="B46" s="469" t="s">
        <v>480</v>
      </c>
      <c r="C46" s="273">
        <v>0</v>
      </c>
      <c r="D46" s="273">
        <v>0</v>
      </c>
      <c r="E46" s="273">
        <v>0</v>
      </c>
      <c r="F46" s="273">
        <v>0</v>
      </c>
      <c r="G46" s="273">
        <v>0</v>
      </c>
      <c r="H46" s="273">
        <v>0</v>
      </c>
      <c r="I46" s="273">
        <v>0</v>
      </c>
      <c r="J46" s="273">
        <v>0</v>
      </c>
      <c r="K46" s="273">
        <v>0</v>
      </c>
      <c r="L46" s="273">
        <v>0</v>
      </c>
      <c r="M46" s="273">
        <v>3</v>
      </c>
      <c r="N46" s="273">
        <v>6</v>
      </c>
      <c r="O46" s="277">
        <v>15</v>
      </c>
      <c r="P46" s="278">
        <v>24</v>
      </c>
      <c r="Q46" s="150" t="s">
        <v>1067</v>
      </c>
    </row>
    <row r="47" spans="1:17">
      <c r="A47" s="112" t="s">
        <v>481</v>
      </c>
      <c r="B47" s="469" t="s">
        <v>482</v>
      </c>
      <c r="C47" s="273">
        <v>5</v>
      </c>
      <c r="D47" s="273">
        <v>3</v>
      </c>
      <c r="E47" s="273">
        <v>7</v>
      </c>
      <c r="F47" s="273">
        <v>10</v>
      </c>
      <c r="G47" s="273">
        <v>0</v>
      </c>
      <c r="H47" s="273">
        <v>0</v>
      </c>
      <c r="I47" s="273">
        <v>0</v>
      </c>
      <c r="J47" s="273">
        <v>0</v>
      </c>
      <c r="K47" s="273">
        <v>0</v>
      </c>
      <c r="L47" s="273">
        <v>0</v>
      </c>
      <c r="M47" s="273">
        <v>0</v>
      </c>
      <c r="N47" s="273">
        <v>0</v>
      </c>
      <c r="O47" s="277">
        <v>0</v>
      </c>
      <c r="P47" s="278">
        <v>25</v>
      </c>
      <c r="Q47" s="150" t="s">
        <v>1063</v>
      </c>
    </row>
    <row r="48" spans="1:17">
      <c r="A48" s="112" t="s">
        <v>483</v>
      </c>
      <c r="B48" s="469" t="s">
        <v>484</v>
      </c>
      <c r="C48" s="273">
        <v>1</v>
      </c>
      <c r="D48" s="273">
        <v>5</v>
      </c>
      <c r="E48" s="273">
        <v>5</v>
      </c>
      <c r="F48" s="273">
        <v>5</v>
      </c>
      <c r="G48" s="273">
        <v>5</v>
      </c>
      <c r="H48" s="273">
        <v>3</v>
      </c>
      <c r="I48" s="273">
        <v>0</v>
      </c>
      <c r="J48" s="273">
        <v>0</v>
      </c>
      <c r="K48" s="273">
        <v>0</v>
      </c>
      <c r="L48" s="273">
        <v>0</v>
      </c>
      <c r="M48" s="273">
        <v>0</v>
      </c>
      <c r="N48" s="273">
        <v>0</v>
      </c>
      <c r="O48" s="277">
        <v>0</v>
      </c>
      <c r="P48" s="278">
        <v>24</v>
      </c>
      <c r="Q48" s="150" t="s">
        <v>1063</v>
      </c>
    </row>
    <row r="49" spans="1:17">
      <c r="A49" s="112" t="s">
        <v>485</v>
      </c>
      <c r="B49" s="469" t="s">
        <v>486</v>
      </c>
      <c r="C49" s="273">
        <v>12</v>
      </c>
      <c r="D49" s="273">
        <v>18</v>
      </c>
      <c r="E49" s="273">
        <v>14</v>
      </c>
      <c r="F49" s="273">
        <v>11</v>
      </c>
      <c r="G49" s="273">
        <v>11</v>
      </c>
      <c r="H49" s="273">
        <v>10</v>
      </c>
      <c r="I49" s="273">
        <v>0</v>
      </c>
      <c r="J49" s="273">
        <v>0</v>
      </c>
      <c r="K49" s="273">
        <v>0</v>
      </c>
      <c r="L49" s="273">
        <v>0</v>
      </c>
      <c r="M49" s="273">
        <v>0</v>
      </c>
      <c r="N49" s="273">
        <v>0</v>
      </c>
      <c r="O49" s="277">
        <v>0</v>
      </c>
      <c r="P49" s="278">
        <v>76</v>
      </c>
      <c r="Q49" s="150" t="s">
        <v>1063</v>
      </c>
    </row>
    <row r="50" spans="1:17">
      <c r="A50" s="112" t="s">
        <v>487</v>
      </c>
      <c r="B50" s="469" t="s">
        <v>488</v>
      </c>
      <c r="C50" s="273">
        <v>3</v>
      </c>
      <c r="D50" s="273">
        <v>8</v>
      </c>
      <c r="E50" s="273">
        <v>16</v>
      </c>
      <c r="F50" s="273">
        <v>7</v>
      </c>
      <c r="G50" s="273">
        <v>7</v>
      </c>
      <c r="H50" s="273">
        <v>4</v>
      </c>
      <c r="I50" s="273">
        <v>0</v>
      </c>
      <c r="J50" s="273">
        <v>0</v>
      </c>
      <c r="K50" s="273">
        <v>0</v>
      </c>
      <c r="L50" s="273">
        <v>0</v>
      </c>
      <c r="M50" s="273">
        <v>0</v>
      </c>
      <c r="N50" s="273">
        <v>0</v>
      </c>
      <c r="O50" s="277">
        <v>0</v>
      </c>
      <c r="P50" s="278">
        <v>45</v>
      </c>
      <c r="Q50" s="150" t="s">
        <v>1063</v>
      </c>
    </row>
    <row r="51" spans="1:17">
      <c r="A51" s="112" t="s">
        <v>491</v>
      </c>
      <c r="B51" s="469" t="s">
        <v>492</v>
      </c>
      <c r="C51" s="273">
        <v>24</v>
      </c>
      <c r="D51" s="273">
        <v>23</v>
      </c>
      <c r="E51" s="273">
        <v>17</v>
      </c>
      <c r="F51" s="273">
        <v>16</v>
      </c>
      <c r="G51" s="273">
        <v>20</v>
      </c>
      <c r="H51" s="273">
        <v>17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277">
        <v>0</v>
      </c>
      <c r="P51" s="278">
        <v>117</v>
      </c>
      <c r="Q51" s="150" t="s">
        <v>1063</v>
      </c>
    </row>
    <row r="52" spans="1:17">
      <c r="A52" s="112" t="s">
        <v>493</v>
      </c>
      <c r="B52" s="469" t="s">
        <v>494</v>
      </c>
      <c r="C52" s="273">
        <v>0</v>
      </c>
      <c r="D52" s="273">
        <v>0</v>
      </c>
      <c r="E52" s="273">
        <v>0</v>
      </c>
      <c r="F52" s="273">
        <v>0</v>
      </c>
      <c r="G52" s="273">
        <v>0</v>
      </c>
      <c r="H52" s="273">
        <v>0</v>
      </c>
      <c r="I52" s="273">
        <v>23</v>
      </c>
      <c r="J52" s="273">
        <v>10</v>
      </c>
      <c r="K52" s="273">
        <v>11</v>
      </c>
      <c r="L52" s="273">
        <v>0</v>
      </c>
      <c r="M52" s="273">
        <v>0</v>
      </c>
      <c r="N52" s="273">
        <v>0</v>
      </c>
      <c r="O52" s="277">
        <v>0</v>
      </c>
      <c r="P52" s="278">
        <v>44</v>
      </c>
      <c r="Q52" s="150" t="s">
        <v>1064</v>
      </c>
    </row>
    <row r="53" spans="1:17">
      <c r="A53" s="112" t="s">
        <v>495</v>
      </c>
      <c r="B53" s="469" t="s">
        <v>496</v>
      </c>
      <c r="C53" s="273">
        <v>11</v>
      </c>
      <c r="D53" s="273">
        <v>21</v>
      </c>
      <c r="E53" s="273">
        <v>27</v>
      </c>
      <c r="F53" s="273">
        <v>27</v>
      </c>
      <c r="G53" s="273">
        <v>26</v>
      </c>
      <c r="H53" s="273">
        <v>18</v>
      </c>
      <c r="I53" s="273">
        <v>0</v>
      </c>
      <c r="J53" s="273">
        <v>0</v>
      </c>
      <c r="K53" s="273">
        <v>0</v>
      </c>
      <c r="L53" s="273">
        <v>0</v>
      </c>
      <c r="M53" s="273">
        <v>0</v>
      </c>
      <c r="N53" s="273">
        <v>0</v>
      </c>
      <c r="O53" s="277">
        <v>0</v>
      </c>
      <c r="P53" s="278">
        <v>130</v>
      </c>
      <c r="Q53" s="150" t="s">
        <v>1063</v>
      </c>
    </row>
    <row r="54" spans="1:17">
      <c r="A54" s="112" t="s">
        <v>497</v>
      </c>
      <c r="B54" s="469" t="s">
        <v>498</v>
      </c>
      <c r="C54" s="273">
        <v>17</v>
      </c>
      <c r="D54" s="273">
        <v>24</v>
      </c>
      <c r="E54" s="273">
        <v>17</v>
      </c>
      <c r="F54" s="273">
        <v>22</v>
      </c>
      <c r="G54" s="273">
        <v>14</v>
      </c>
      <c r="H54" s="273">
        <v>27</v>
      </c>
      <c r="I54" s="273">
        <v>0</v>
      </c>
      <c r="J54" s="273">
        <v>0</v>
      </c>
      <c r="K54" s="273">
        <v>0</v>
      </c>
      <c r="L54" s="273">
        <v>0</v>
      </c>
      <c r="M54" s="273">
        <v>0</v>
      </c>
      <c r="N54" s="273">
        <v>0</v>
      </c>
      <c r="O54" s="277">
        <v>0</v>
      </c>
      <c r="P54" s="278">
        <v>121</v>
      </c>
      <c r="Q54" s="150" t="s">
        <v>1063</v>
      </c>
    </row>
    <row r="55" spans="1:17">
      <c r="A55" s="112" t="s">
        <v>499</v>
      </c>
      <c r="B55" s="469" t="s">
        <v>500</v>
      </c>
      <c r="C55" s="273">
        <v>15</v>
      </c>
      <c r="D55" s="273">
        <v>19</v>
      </c>
      <c r="E55" s="273">
        <v>12</v>
      </c>
      <c r="F55" s="273">
        <v>3</v>
      </c>
      <c r="G55" s="273">
        <v>7</v>
      </c>
      <c r="H55" s="273">
        <v>9</v>
      </c>
      <c r="I55" s="273">
        <v>0</v>
      </c>
      <c r="J55" s="273">
        <v>0</v>
      </c>
      <c r="K55" s="273">
        <v>0</v>
      </c>
      <c r="L55" s="273">
        <v>0</v>
      </c>
      <c r="M55" s="273">
        <v>0</v>
      </c>
      <c r="N55" s="273">
        <v>0</v>
      </c>
      <c r="O55" s="277">
        <v>0</v>
      </c>
      <c r="P55" s="278">
        <v>65</v>
      </c>
      <c r="Q55" s="150" t="s">
        <v>1063</v>
      </c>
    </row>
    <row r="56" spans="1:17">
      <c r="A56" s="112" t="s">
        <v>501</v>
      </c>
      <c r="B56" s="469" t="s">
        <v>502</v>
      </c>
      <c r="C56" s="273">
        <v>22</v>
      </c>
      <c r="D56" s="273">
        <v>13</v>
      </c>
      <c r="E56" s="273">
        <v>17</v>
      </c>
      <c r="F56" s="273">
        <v>8</v>
      </c>
      <c r="G56" s="273">
        <v>9</v>
      </c>
      <c r="H56" s="273">
        <v>1</v>
      </c>
      <c r="I56" s="273">
        <v>0</v>
      </c>
      <c r="J56" s="273">
        <v>0</v>
      </c>
      <c r="K56" s="273">
        <v>0</v>
      </c>
      <c r="L56" s="273">
        <v>0</v>
      </c>
      <c r="M56" s="273">
        <v>0</v>
      </c>
      <c r="N56" s="273">
        <v>0</v>
      </c>
      <c r="O56" s="277">
        <v>0</v>
      </c>
      <c r="P56" s="278">
        <v>70</v>
      </c>
      <c r="Q56" s="150" t="s">
        <v>1063</v>
      </c>
    </row>
    <row r="57" spans="1:17">
      <c r="A57" s="112" t="s">
        <v>503</v>
      </c>
      <c r="B57" s="469" t="s">
        <v>504</v>
      </c>
      <c r="C57" s="273">
        <v>69</v>
      </c>
      <c r="D57" s="273">
        <v>44</v>
      </c>
      <c r="E57" s="273">
        <v>62</v>
      </c>
      <c r="F57" s="273">
        <v>61</v>
      </c>
      <c r="G57" s="273">
        <v>72</v>
      </c>
      <c r="H57" s="273">
        <v>44</v>
      </c>
      <c r="I57" s="273">
        <v>0</v>
      </c>
      <c r="J57" s="273">
        <v>0</v>
      </c>
      <c r="K57" s="273">
        <v>0</v>
      </c>
      <c r="L57" s="273">
        <v>0</v>
      </c>
      <c r="M57" s="273">
        <v>0</v>
      </c>
      <c r="N57" s="273">
        <v>0</v>
      </c>
      <c r="O57" s="277">
        <v>0</v>
      </c>
      <c r="P57" s="278">
        <v>352</v>
      </c>
      <c r="Q57" s="150" t="s">
        <v>1063</v>
      </c>
    </row>
    <row r="58" spans="1:17">
      <c r="A58" s="112" t="s">
        <v>505</v>
      </c>
      <c r="B58" s="469" t="s">
        <v>506</v>
      </c>
      <c r="C58" s="273">
        <v>34</v>
      </c>
      <c r="D58" s="273">
        <v>28</v>
      </c>
      <c r="E58" s="273">
        <v>41</v>
      </c>
      <c r="F58" s="273">
        <v>31</v>
      </c>
      <c r="G58" s="273">
        <v>37</v>
      </c>
      <c r="H58" s="273">
        <v>24</v>
      </c>
      <c r="I58" s="273">
        <v>0</v>
      </c>
      <c r="J58" s="273">
        <v>0</v>
      </c>
      <c r="K58" s="273">
        <v>0</v>
      </c>
      <c r="L58" s="273">
        <v>0</v>
      </c>
      <c r="M58" s="273">
        <v>0</v>
      </c>
      <c r="N58" s="273">
        <v>0</v>
      </c>
      <c r="O58" s="277">
        <v>0</v>
      </c>
      <c r="P58" s="278">
        <v>195</v>
      </c>
      <c r="Q58" s="150" t="s">
        <v>1063</v>
      </c>
    </row>
    <row r="59" spans="1:17">
      <c r="A59" s="112" t="s">
        <v>507</v>
      </c>
      <c r="B59" s="469" t="s">
        <v>508</v>
      </c>
      <c r="C59" s="273">
        <v>18</v>
      </c>
      <c r="D59" s="273">
        <v>10</v>
      </c>
      <c r="E59" s="273">
        <v>14</v>
      </c>
      <c r="F59" s="273">
        <v>16</v>
      </c>
      <c r="G59" s="273">
        <v>16</v>
      </c>
      <c r="H59" s="273">
        <v>6</v>
      </c>
      <c r="I59" s="273">
        <v>0</v>
      </c>
      <c r="J59" s="273">
        <v>0</v>
      </c>
      <c r="K59" s="273">
        <v>0</v>
      </c>
      <c r="L59" s="273">
        <v>0</v>
      </c>
      <c r="M59" s="273">
        <v>0</v>
      </c>
      <c r="N59" s="273">
        <v>0</v>
      </c>
      <c r="O59" s="277">
        <v>0</v>
      </c>
      <c r="P59" s="278">
        <v>80</v>
      </c>
      <c r="Q59" s="150" t="s">
        <v>1063</v>
      </c>
    </row>
    <row r="60" spans="1:17">
      <c r="A60" s="112" t="s">
        <v>509</v>
      </c>
      <c r="B60" s="469" t="s">
        <v>510</v>
      </c>
      <c r="C60" s="273">
        <v>26</v>
      </c>
      <c r="D60" s="273">
        <v>15</v>
      </c>
      <c r="E60" s="273">
        <v>23</v>
      </c>
      <c r="F60" s="273">
        <v>13</v>
      </c>
      <c r="G60" s="273">
        <v>13</v>
      </c>
      <c r="H60" s="273">
        <v>14</v>
      </c>
      <c r="I60" s="273">
        <v>0</v>
      </c>
      <c r="J60" s="273">
        <v>0</v>
      </c>
      <c r="K60" s="273">
        <v>0</v>
      </c>
      <c r="L60" s="273">
        <v>0</v>
      </c>
      <c r="M60" s="273">
        <v>0</v>
      </c>
      <c r="N60" s="273">
        <v>0</v>
      </c>
      <c r="O60" s="277">
        <v>0</v>
      </c>
      <c r="P60" s="278">
        <v>104</v>
      </c>
      <c r="Q60" s="150" t="s">
        <v>1063</v>
      </c>
    </row>
    <row r="61" spans="1:17">
      <c r="A61" s="112" t="s">
        <v>511</v>
      </c>
      <c r="B61" s="469" t="s">
        <v>512</v>
      </c>
      <c r="C61" s="273">
        <v>11</v>
      </c>
      <c r="D61" s="273">
        <v>10</v>
      </c>
      <c r="E61" s="273">
        <v>7</v>
      </c>
      <c r="F61" s="273">
        <v>6</v>
      </c>
      <c r="G61" s="273">
        <v>6</v>
      </c>
      <c r="H61" s="273">
        <v>8</v>
      </c>
      <c r="I61" s="273">
        <v>0</v>
      </c>
      <c r="J61" s="273">
        <v>0</v>
      </c>
      <c r="K61" s="273">
        <v>0</v>
      </c>
      <c r="L61" s="273">
        <v>0</v>
      </c>
      <c r="M61" s="273">
        <v>0</v>
      </c>
      <c r="N61" s="273">
        <v>0</v>
      </c>
      <c r="O61" s="277">
        <v>0</v>
      </c>
      <c r="P61" s="278">
        <v>48</v>
      </c>
      <c r="Q61" s="150" t="s">
        <v>1063</v>
      </c>
    </row>
    <row r="62" spans="1:17">
      <c r="A62" s="112" t="s">
        <v>513</v>
      </c>
      <c r="B62" s="469" t="s">
        <v>514</v>
      </c>
      <c r="C62" s="273">
        <v>0</v>
      </c>
      <c r="D62" s="273">
        <v>0</v>
      </c>
      <c r="E62" s="273">
        <v>0</v>
      </c>
      <c r="F62" s="273">
        <v>0</v>
      </c>
      <c r="G62" s="273">
        <v>0</v>
      </c>
      <c r="H62" s="273">
        <v>0</v>
      </c>
      <c r="I62" s="273">
        <v>50</v>
      </c>
      <c r="J62" s="273">
        <v>37</v>
      </c>
      <c r="K62" s="273">
        <v>28</v>
      </c>
      <c r="L62" s="273">
        <v>0</v>
      </c>
      <c r="M62" s="273">
        <v>0</v>
      </c>
      <c r="N62" s="273">
        <v>0</v>
      </c>
      <c r="O62" s="277">
        <v>0</v>
      </c>
      <c r="P62" s="278">
        <v>115</v>
      </c>
      <c r="Q62" s="150" t="s">
        <v>1064</v>
      </c>
    </row>
    <row r="63" spans="1:17">
      <c r="A63" s="112" t="s">
        <v>517</v>
      </c>
      <c r="B63" s="469" t="s">
        <v>518</v>
      </c>
      <c r="C63" s="273">
        <v>0</v>
      </c>
      <c r="D63" s="273">
        <v>0</v>
      </c>
      <c r="E63" s="273">
        <v>0</v>
      </c>
      <c r="F63" s="273">
        <v>0</v>
      </c>
      <c r="G63" s="273">
        <v>0</v>
      </c>
      <c r="H63" s="273">
        <v>0</v>
      </c>
      <c r="I63" s="273">
        <v>53</v>
      </c>
      <c r="J63" s="273">
        <v>43</v>
      </c>
      <c r="K63" s="273">
        <v>43</v>
      </c>
      <c r="L63" s="273">
        <v>0</v>
      </c>
      <c r="M63" s="273">
        <v>0</v>
      </c>
      <c r="N63" s="273">
        <v>0</v>
      </c>
      <c r="O63" s="277">
        <v>0</v>
      </c>
      <c r="P63" s="278">
        <v>139</v>
      </c>
      <c r="Q63" s="150" t="s">
        <v>1064</v>
      </c>
    </row>
    <row r="64" spans="1:17">
      <c r="A64" s="112" t="s">
        <v>519</v>
      </c>
      <c r="B64" s="469" t="s">
        <v>520</v>
      </c>
      <c r="C64" s="273">
        <v>3</v>
      </c>
      <c r="D64" s="273">
        <v>9</v>
      </c>
      <c r="E64" s="273">
        <v>9</v>
      </c>
      <c r="F64" s="273">
        <v>3</v>
      </c>
      <c r="G64" s="273">
        <v>11</v>
      </c>
      <c r="H64" s="273">
        <v>5</v>
      </c>
      <c r="I64" s="273">
        <v>0</v>
      </c>
      <c r="J64" s="273">
        <v>0</v>
      </c>
      <c r="K64" s="273">
        <v>0</v>
      </c>
      <c r="L64" s="273">
        <v>0</v>
      </c>
      <c r="M64" s="273">
        <v>0</v>
      </c>
      <c r="N64" s="273">
        <v>0</v>
      </c>
      <c r="O64" s="277">
        <v>0</v>
      </c>
      <c r="P64" s="278">
        <v>40</v>
      </c>
      <c r="Q64" s="150" t="s">
        <v>1063</v>
      </c>
    </row>
    <row r="65" spans="1:17">
      <c r="A65" s="112" t="s">
        <v>521</v>
      </c>
      <c r="B65" s="469" t="s">
        <v>522</v>
      </c>
      <c r="C65" s="273">
        <v>31</v>
      </c>
      <c r="D65" s="273">
        <v>22</v>
      </c>
      <c r="E65" s="273">
        <v>27</v>
      </c>
      <c r="F65" s="273">
        <v>39</v>
      </c>
      <c r="G65" s="273">
        <v>19</v>
      </c>
      <c r="H65" s="273">
        <v>36</v>
      </c>
      <c r="I65" s="273">
        <v>0</v>
      </c>
      <c r="J65" s="273">
        <v>0</v>
      </c>
      <c r="K65" s="273">
        <v>0</v>
      </c>
      <c r="L65" s="273">
        <v>0</v>
      </c>
      <c r="M65" s="273">
        <v>0</v>
      </c>
      <c r="N65" s="273">
        <v>0</v>
      </c>
      <c r="O65" s="277">
        <v>0</v>
      </c>
      <c r="P65" s="278">
        <v>174</v>
      </c>
      <c r="Q65" s="150" t="s">
        <v>1063</v>
      </c>
    </row>
    <row r="66" spans="1:17">
      <c r="A66" s="112" t="s">
        <v>523</v>
      </c>
      <c r="B66" s="469" t="s">
        <v>524</v>
      </c>
      <c r="C66" s="273">
        <v>0</v>
      </c>
      <c r="D66" s="273">
        <v>0</v>
      </c>
      <c r="E66" s="273">
        <v>0</v>
      </c>
      <c r="F66" s="273">
        <v>0</v>
      </c>
      <c r="G66" s="273">
        <v>0</v>
      </c>
      <c r="H66" s="273">
        <v>0</v>
      </c>
      <c r="I66" s="273">
        <v>40</v>
      </c>
      <c r="J66" s="273">
        <v>39</v>
      </c>
      <c r="K66" s="273">
        <v>36</v>
      </c>
      <c r="L66" s="273">
        <v>0</v>
      </c>
      <c r="M66" s="273">
        <v>0</v>
      </c>
      <c r="N66" s="273">
        <v>0</v>
      </c>
      <c r="O66" s="277">
        <v>0</v>
      </c>
      <c r="P66" s="278">
        <v>115</v>
      </c>
      <c r="Q66" s="150" t="s">
        <v>1064</v>
      </c>
    </row>
    <row r="67" spans="1:17">
      <c r="A67" s="112" t="s">
        <v>525</v>
      </c>
      <c r="B67" s="469" t="s">
        <v>526</v>
      </c>
      <c r="C67" s="273">
        <v>56</v>
      </c>
      <c r="D67" s="273">
        <v>59</v>
      </c>
      <c r="E67" s="273">
        <v>53</v>
      </c>
      <c r="F67" s="273">
        <v>37</v>
      </c>
      <c r="G67" s="273">
        <v>53</v>
      </c>
      <c r="H67" s="273">
        <v>40</v>
      </c>
      <c r="I67" s="273">
        <v>0</v>
      </c>
      <c r="J67" s="273">
        <v>0</v>
      </c>
      <c r="K67" s="273">
        <v>0</v>
      </c>
      <c r="L67" s="273">
        <v>0</v>
      </c>
      <c r="M67" s="273">
        <v>0</v>
      </c>
      <c r="N67" s="273">
        <v>0</v>
      </c>
      <c r="O67" s="277">
        <v>0</v>
      </c>
      <c r="P67" s="278">
        <v>298</v>
      </c>
      <c r="Q67" s="150" t="s">
        <v>1063</v>
      </c>
    </row>
    <row r="68" spans="1:17">
      <c r="A68" s="112" t="s">
        <v>527</v>
      </c>
      <c r="B68" s="469" t="s">
        <v>528</v>
      </c>
      <c r="C68" s="273">
        <v>13</v>
      </c>
      <c r="D68" s="273">
        <v>12</v>
      </c>
      <c r="E68" s="273">
        <v>11</v>
      </c>
      <c r="F68" s="273">
        <v>10</v>
      </c>
      <c r="G68" s="273">
        <v>14</v>
      </c>
      <c r="H68" s="273">
        <v>11</v>
      </c>
      <c r="I68" s="273">
        <v>0</v>
      </c>
      <c r="J68" s="273">
        <v>0</v>
      </c>
      <c r="K68" s="273">
        <v>0</v>
      </c>
      <c r="L68" s="273">
        <v>0</v>
      </c>
      <c r="M68" s="273">
        <v>0</v>
      </c>
      <c r="N68" s="273">
        <v>0</v>
      </c>
      <c r="O68" s="277">
        <v>0</v>
      </c>
      <c r="P68" s="278">
        <v>71</v>
      </c>
      <c r="Q68" s="150" t="s">
        <v>1063</v>
      </c>
    </row>
    <row r="69" spans="1:17">
      <c r="A69" s="112" t="s">
        <v>529</v>
      </c>
      <c r="B69" s="469" t="s">
        <v>530</v>
      </c>
      <c r="C69" s="273">
        <v>25</v>
      </c>
      <c r="D69" s="273">
        <v>12</v>
      </c>
      <c r="E69" s="273">
        <v>10</v>
      </c>
      <c r="F69" s="273">
        <v>15</v>
      </c>
      <c r="G69" s="273">
        <v>14</v>
      </c>
      <c r="H69" s="273">
        <v>10</v>
      </c>
      <c r="I69" s="273">
        <v>0</v>
      </c>
      <c r="J69" s="273">
        <v>0</v>
      </c>
      <c r="K69" s="273">
        <v>0</v>
      </c>
      <c r="L69" s="273">
        <v>0</v>
      </c>
      <c r="M69" s="273">
        <v>0</v>
      </c>
      <c r="N69" s="273">
        <v>0</v>
      </c>
      <c r="O69" s="277">
        <v>0</v>
      </c>
      <c r="P69" s="278">
        <v>86</v>
      </c>
      <c r="Q69" s="150" t="s">
        <v>1063</v>
      </c>
    </row>
    <row r="70" spans="1:17">
      <c r="A70" s="112" t="s">
        <v>531</v>
      </c>
      <c r="B70" s="469" t="s">
        <v>532</v>
      </c>
      <c r="C70" s="273">
        <v>0</v>
      </c>
      <c r="D70" s="273">
        <v>0</v>
      </c>
      <c r="E70" s="273">
        <v>0</v>
      </c>
      <c r="F70" s="273">
        <v>0</v>
      </c>
      <c r="G70" s="273">
        <v>0</v>
      </c>
      <c r="H70" s="273">
        <v>0</v>
      </c>
      <c r="I70" s="273">
        <v>0</v>
      </c>
      <c r="J70" s="273">
        <v>0</v>
      </c>
      <c r="K70" s="273">
        <v>0</v>
      </c>
      <c r="L70" s="273">
        <v>15</v>
      </c>
      <c r="M70" s="273">
        <v>27</v>
      </c>
      <c r="N70" s="273">
        <v>24</v>
      </c>
      <c r="O70" s="277">
        <v>14</v>
      </c>
      <c r="P70" s="278">
        <v>80</v>
      </c>
      <c r="Q70" s="150" t="s">
        <v>1066</v>
      </c>
    </row>
    <row r="71" spans="1:17">
      <c r="A71" s="112" t="s">
        <v>533</v>
      </c>
      <c r="B71" s="469" t="s">
        <v>534</v>
      </c>
      <c r="C71" s="273">
        <v>25</v>
      </c>
      <c r="D71" s="273">
        <v>28</v>
      </c>
      <c r="E71" s="273">
        <v>30</v>
      </c>
      <c r="F71" s="273">
        <v>20</v>
      </c>
      <c r="G71" s="273">
        <v>23</v>
      </c>
      <c r="H71" s="273">
        <v>20</v>
      </c>
      <c r="I71" s="273">
        <v>0</v>
      </c>
      <c r="J71" s="273">
        <v>0</v>
      </c>
      <c r="K71" s="273">
        <v>0</v>
      </c>
      <c r="L71" s="273">
        <v>0</v>
      </c>
      <c r="M71" s="273">
        <v>0</v>
      </c>
      <c r="N71" s="273">
        <v>0</v>
      </c>
      <c r="O71" s="277">
        <v>0</v>
      </c>
      <c r="P71" s="278">
        <v>146</v>
      </c>
      <c r="Q71" s="150" t="s">
        <v>1063</v>
      </c>
    </row>
    <row r="72" spans="1:17">
      <c r="A72" s="112" t="s">
        <v>537</v>
      </c>
      <c r="B72" s="469" t="s">
        <v>538</v>
      </c>
      <c r="C72" s="273">
        <v>0</v>
      </c>
      <c r="D72" s="273">
        <v>0</v>
      </c>
      <c r="E72" s="273">
        <v>0</v>
      </c>
      <c r="F72" s="273">
        <v>0</v>
      </c>
      <c r="G72" s="273">
        <v>0</v>
      </c>
      <c r="H72" s="273">
        <v>0</v>
      </c>
      <c r="I72" s="273">
        <v>0</v>
      </c>
      <c r="J72" s="273">
        <v>0</v>
      </c>
      <c r="K72" s="273">
        <v>0</v>
      </c>
      <c r="L72" s="273">
        <v>0</v>
      </c>
      <c r="M72" s="273">
        <v>1</v>
      </c>
      <c r="N72" s="273">
        <v>0</v>
      </c>
      <c r="O72" s="277">
        <v>0</v>
      </c>
      <c r="P72" s="278">
        <v>1</v>
      </c>
      <c r="Q72" s="150" t="s">
        <v>1067</v>
      </c>
    </row>
    <row r="73" spans="1:17">
      <c r="A73" s="112" t="s">
        <v>541</v>
      </c>
      <c r="B73" s="469" t="s">
        <v>542</v>
      </c>
      <c r="C73" s="273">
        <v>0</v>
      </c>
      <c r="D73" s="273">
        <v>0</v>
      </c>
      <c r="E73" s="273">
        <v>0</v>
      </c>
      <c r="F73" s="273">
        <v>0</v>
      </c>
      <c r="G73" s="273">
        <v>0</v>
      </c>
      <c r="H73" s="273">
        <v>0</v>
      </c>
      <c r="I73" s="273">
        <v>27</v>
      </c>
      <c r="J73" s="273">
        <v>22</v>
      </c>
      <c r="K73" s="273">
        <v>18</v>
      </c>
      <c r="L73" s="273">
        <v>0</v>
      </c>
      <c r="M73" s="273">
        <v>0</v>
      </c>
      <c r="N73" s="273">
        <v>0</v>
      </c>
      <c r="O73" s="277">
        <v>0</v>
      </c>
      <c r="P73" s="278">
        <v>67</v>
      </c>
      <c r="Q73" s="150" t="s">
        <v>1064</v>
      </c>
    </row>
    <row r="74" spans="1:17">
      <c r="A74" s="112" t="s">
        <v>543</v>
      </c>
      <c r="B74" s="469" t="s">
        <v>544</v>
      </c>
      <c r="C74" s="273">
        <v>25</v>
      </c>
      <c r="D74" s="273">
        <v>25</v>
      </c>
      <c r="E74" s="273">
        <v>51</v>
      </c>
      <c r="F74" s="273">
        <v>39</v>
      </c>
      <c r="G74" s="273">
        <v>44</v>
      </c>
      <c r="H74" s="273">
        <v>30</v>
      </c>
      <c r="I74" s="273">
        <v>0</v>
      </c>
      <c r="J74" s="273">
        <v>0</v>
      </c>
      <c r="K74" s="273">
        <v>0</v>
      </c>
      <c r="L74" s="273">
        <v>0</v>
      </c>
      <c r="M74" s="273">
        <v>0</v>
      </c>
      <c r="N74" s="273">
        <v>0</v>
      </c>
      <c r="O74" s="277">
        <v>0</v>
      </c>
      <c r="P74" s="278">
        <v>214</v>
      </c>
      <c r="Q74" s="150" t="s">
        <v>1063</v>
      </c>
    </row>
    <row r="75" spans="1:17">
      <c r="A75" s="112" t="s">
        <v>545</v>
      </c>
      <c r="B75" s="469" t="s">
        <v>546</v>
      </c>
      <c r="C75" s="273">
        <v>45</v>
      </c>
      <c r="D75" s="273">
        <v>57</v>
      </c>
      <c r="E75" s="273">
        <v>37</v>
      </c>
      <c r="F75" s="273">
        <v>48</v>
      </c>
      <c r="G75" s="273">
        <v>34</v>
      </c>
      <c r="H75" s="273">
        <v>37</v>
      </c>
      <c r="I75" s="273">
        <v>0</v>
      </c>
      <c r="J75" s="273">
        <v>0</v>
      </c>
      <c r="K75" s="273">
        <v>0</v>
      </c>
      <c r="L75" s="273">
        <v>0</v>
      </c>
      <c r="M75" s="273">
        <v>0</v>
      </c>
      <c r="N75" s="273">
        <v>0</v>
      </c>
      <c r="O75" s="277">
        <v>0</v>
      </c>
      <c r="P75" s="278">
        <v>258</v>
      </c>
      <c r="Q75" s="150" t="s">
        <v>1063</v>
      </c>
    </row>
    <row r="76" spans="1:17">
      <c r="A76" s="112" t="s">
        <v>547</v>
      </c>
      <c r="B76" s="469" t="s">
        <v>548</v>
      </c>
      <c r="C76" s="273">
        <v>0</v>
      </c>
      <c r="D76" s="273">
        <v>0</v>
      </c>
      <c r="E76" s="273">
        <v>0</v>
      </c>
      <c r="F76" s="273">
        <v>0</v>
      </c>
      <c r="G76" s="273">
        <v>0</v>
      </c>
      <c r="H76" s="273">
        <v>0</v>
      </c>
      <c r="I76" s="273">
        <v>0</v>
      </c>
      <c r="J76" s="273">
        <v>0</v>
      </c>
      <c r="K76" s="273">
        <v>0</v>
      </c>
      <c r="L76" s="273">
        <v>68</v>
      </c>
      <c r="M76" s="273">
        <v>46</v>
      </c>
      <c r="N76" s="273">
        <v>44</v>
      </c>
      <c r="O76" s="277">
        <v>40</v>
      </c>
      <c r="P76" s="278">
        <v>198</v>
      </c>
      <c r="Q76" s="150" t="s">
        <v>1066</v>
      </c>
    </row>
    <row r="77" spans="1:17">
      <c r="A77" s="112" t="s">
        <v>549</v>
      </c>
      <c r="B77" s="469" t="s">
        <v>550</v>
      </c>
      <c r="C77" s="273">
        <v>6</v>
      </c>
      <c r="D77" s="273">
        <v>8</v>
      </c>
      <c r="E77" s="273">
        <v>16</v>
      </c>
      <c r="F77" s="273">
        <v>10</v>
      </c>
      <c r="G77" s="273">
        <v>19</v>
      </c>
      <c r="H77" s="273">
        <v>11</v>
      </c>
      <c r="I77" s="273">
        <v>0</v>
      </c>
      <c r="J77" s="273">
        <v>0</v>
      </c>
      <c r="K77" s="273">
        <v>0</v>
      </c>
      <c r="L77" s="273">
        <v>0</v>
      </c>
      <c r="M77" s="273">
        <v>0</v>
      </c>
      <c r="N77" s="273">
        <v>0</v>
      </c>
      <c r="O77" s="277">
        <v>0</v>
      </c>
      <c r="P77" s="278">
        <v>70</v>
      </c>
      <c r="Q77" s="150" t="s">
        <v>1063</v>
      </c>
    </row>
    <row r="78" spans="1:17">
      <c r="A78" s="112" t="s">
        <v>551</v>
      </c>
      <c r="B78" s="469" t="s">
        <v>552</v>
      </c>
      <c r="C78" s="273">
        <v>14</v>
      </c>
      <c r="D78" s="273">
        <v>17</v>
      </c>
      <c r="E78" s="273">
        <v>14</v>
      </c>
      <c r="F78" s="273">
        <v>12</v>
      </c>
      <c r="G78" s="273">
        <v>6</v>
      </c>
      <c r="H78" s="273">
        <v>12</v>
      </c>
      <c r="I78" s="273">
        <v>0</v>
      </c>
      <c r="J78" s="273">
        <v>0</v>
      </c>
      <c r="K78" s="273">
        <v>0</v>
      </c>
      <c r="L78" s="273">
        <v>0</v>
      </c>
      <c r="M78" s="273">
        <v>0</v>
      </c>
      <c r="N78" s="273">
        <v>0</v>
      </c>
      <c r="O78" s="277">
        <v>0</v>
      </c>
      <c r="P78" s="278">
        <v>75</v>
      </c>
      <c r="Q78" s="150" t="s">
        <v>1063</v>
      </c>
    </row>
    <row r="79" spans="1:17">
      <c r="A79" s="112" t="s">
        <v>553</v>
      </c>
      <c r="B79" s="469" t="s">
        <v>554</v>
      </c>
      <c r="C79" s="273">
        <v>2</v>
      </c>
      <c r="D79" s="273">
        <v>2</v>
      </c>
      <c r="E79" s="273">
        <v>3</v>
      </c>
      <c r="F79" s="273">
        <v>2</v>
      </c>
      <c r="G79" s="273">
        <v>10</v>
      </c>
      <c r="H79" s="273">
        <v>2</v>
      </c>
      <c r="I79" s="273">
        <v>0</v>
      </c>
      <c r="J79" s="273">
        <v>0</v>
      </c>
      <c r="K79" s="273">
        <v>0</v>
      </c>
      <c r="L79" s="273">
        <v>0</v>
      </c>
      <c r="M79" s="273">
        <v>0</v>
      </c>
      <c r="N79" s="273">
        <v>0</v>
      </c>
      <c r="O79" s="277">
        <v>0</v>
      </c>
      <c r="P79" s="278">
        <v>21</v>
      </c>
      <c r="Q79" s="150" t="s">
        <v>1063</v>
      </c>
    </row>
    <row r="80" spans="1:17">
      <c r="A80" s="112" t="s">
        <v>555</v>
      </c>
      <c r="B80" s="469" t="s">
        <v>556</v>
      </c>
      <c r="C80" s="273">
        <v>5</v>
      </c>
      <c r="D80" s="273">
        <v>6</v>
      </c>
      <c r="E80" s="273">
        <v>4</v>
      </c>
      <c r="F80" s="273">
        <v>6</v>
      </c>
      <c r="G80" s="273">
        <v>0</v>
      </c>
      <c r="H80" s="273">
        <v>4</v>
      </c>
      <c r="I80" s="273">
        <v>0</v>
      </c>
      <c r="J80" s="273">
        <v>0</v>
      </c>
      <c r="K80" s="273">
        <v>0</v>
      </c>
      <c r="L80" s="273">
        <v>0</v>
      </c>
      <c r="M80" s="273">
        <v>0</v>
      </c>
      <c r="N80" s="273">
        <v>0</v>
      </c>
      <c r="O80" s="277">
        <v>0</v>
      </c>
      <c r="P80" s="278">
        <v>25</v>
      </c>
      <c r="Q80" s="150" t="s">
        <v>1063</v>
      </c>
    </row>
    <row r="81" spans="1:17">
      <c r="A81" s="112" t="s">
        <v>557</v>
      </c>
      <c r="B81" s="469" t="s">
        <v>558</v>
      </c>
      <c r="C81" s="273">
        <v>15</v>
      </c>
      <c r="D81" s="273">
        <v>13</v>
      </c>
      <c r="E81" s="273">
        <v>25</v>
      </c>
      <c r="F81" s="273">
        <v>19</v>
      </c>
      <c r="G81" s="273">
        <v>10</v>
      </c>
      <c r="H81" s="273">
        <v>13</v>
      </c>
      <c r="I81" s="273">
        <v>0</v>
      </c>
      <c r="J81" s="273">
        <v>0</v>
      </c>
      <c r="K81" s="273">
        <v>0</v>
      </c>
      <c r="L81" s="273">
        <v>0</v>
      </c>
      <c r="M81" s="273">
        <v>0</v>
      </c>
      <c r="N81" s="273">
        <v>0</v>
      </c>
      <c r="O81" s="277">
        <v>0</v>
      </c>
      <c r="P81" s="278">
        <v>95</v>
      </c>
      <c r="Q81" s="150" t="s">
        <v>1063</v>
      </c>
    </row>
    <row r="82" spans="1:17">
      <c r="A82" s="112" t="s">
        <v>559</v>
      </c>
      <c r="B82" s="469" t="s">
        <v>560</v>
      </c>
      <c r="C82" s="273">
        <v>0</v>
      </c>
      <c r="D82" s="273">
        <v>0</v>
      </c>
      <c r="E82" s="273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28</v>
      </c>
      <c r="M82" s="273">
        <v>42</v>
      </c>
      <c r="N82" s="273">
        <v>30</v>
      </c>
      <c r="O82" s="277">
        <v>24</v>
      </c>
      <c r="P82" s="278">
        <v>124</v>
      </c>
      <c r="Q82" s="150" t="s">
        <v>1066</v>
      </c>
    </row>
    <row r="83" spans="1:17">
      <c r="A83" s="112" t="s">
        <v>561</v>
      </c>
      <c r="B83" s="469" t="s">
        <v>562</v>
      </c>
      <c r="C83" s="273">
        <v>6</v>
      </c>
      <c r="D83" s="273">
        <v>2</v>
      </c>
      <c r="E83" s="273">
        <v>2</v>
      </c>
      <c r="F83" s="273">
        <v>4</v>
      </c>
      <c r="G83" s="273">
        <v>8</v>
      </c>
      <c r="H83" s="273">
        <v>7</v>
      </c>
      <c r="I83" s="273">
        <v>0</v>
      </c>
      <c r="J83" s="273">
        <v>0</v>
      </c>
      <c r="K83" s="273">
        <v>0</v>
      </c>
      <c r="L83" s="273">
        <v>0</v>
      </c>
      <c r="M83" s="273">
        <v>0</v>
      </c>
      <c r="N83" s="273">
        <v>0</v>
      </c>
      <c r="O83" s="277">
        <v>0</v>
      </c>
      <c r="P83" s="278">
        <v>29</v>
      </c>
      <c r="Q83" s="150" t="s">
        <v>1063</v>
      </c>
    </row>
    <row r="84" spans="1:17">
      <c r="A84" s="112" t="s">
        <v>563</v>
      </c>
      <c r="B84" s="469" t="s">
        <v>564</v>
      </c>
      <c r="C84" s="273">
        <v>15</v>
      </c>
      <c r="D84" s="273">
        <v>6</v>
      </c>
      <c r="E84" s="273">
        <v>10</v>
      </c>
      <c r="F84" s="273">
        <v>6</v>
      </c>
      <c r="G84" s="273">
        <v>2</v>
      </c>
      <c r="H84" s="273">
        <v>4</v>
      </c>
      <c r="I84" s="273">
        <v>0</v>
      </c>
      <c r="J84" s="273">
        <v>0</v>
      </c>
      <c r="K84" s="273">
        <v>0</v>
      </c>
      <c r="L84" s="273">
        <v>0</v>
      </c>
      <c r="M84" s="273">
        <v>0</v>
      </c>
      <c r="N84" s="273">
        <v>0</v>
      </c>
      <c r="O84" s="277">
        <v>0</v>
      </c>
      <c r="P84" s="278">
        <v>43</v>
      </c>
      <c r="Q84" s="150" t="s">
        <v>1063</v>
      </c>
    </row>
    <row r="85" spans="1:17">
      <c r="A85" s="112" t="s">
        <v>565</v>
      </c>
      <c r="B85" s="469" t="s">
        <v>566</v>
      </c>
      <c r="C85" s="273">
        <v>0</v>
      </c>
      <c r="D85" s="273">
        <v>0</v>
      </c>
      <c r="E85" s="273">
        <v>0</v>
      </c>
      <c r="F85" s="273">
        <v>0</v>
      </c>
      <c r="G85" s="273">
        <v>0</v>
      </c>
      <c r="H85" s="273">
        <v>0</v>
      </c>
      <c r="I85" s="273">
        <v>0</v>
      </c>
      <c r="J85" s="273">
        <v>0</v>
      </c>
      <c r="K85" s="273">
        <v>0</v>
      </c>
      <c r="L85" s="273">
        <v>10</v>
      </c>
      <c r="M85" s="273">
        <v>14</v>
      </c>
      <c r="N85" s="273">
        <v>7</v>
      </c>
      <c r="O85" s="277">
        <v>4</v>
      </c>
      <c r="P85" s="278">
        <v>35</v>
      </c>
      <c r="Q85" s="150" t="s">
        <v>1066</v>
      </c>
    </row>
    <row r="86" spans="1:17">
      <c r="A86" s="112" t="s">
        <v>567</v>
      </c>
      <c r="B86" s="469" t="s">
        <v>568</v>
      </c>
      <c r="C86" s="273">
        <v>9</v>
      </c>
      <c r="D86" s="273">
        <v>8</v>
      </c>
      <c r="E86" s="273">
        <v>11</v>
      </c>
      <c r="F86" s="273">
        <v>7</v>
      </c>
      <c r="G86" s="273">
        <v>5</v>
      </c>
      <c r="H86" s="273">
        <v>3</v>
      </c>
      <c r="I86" s="273">
        <v>0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277">
        <v>0</v>
      </c>
      <c r="P86" s="278">
        <v>43</v>
      </c>
      <c r="Q86" s="150" t="s">
        <v>1063</v>
      </c>
    </row>
    <row r="87" spans="1:17">
      <c r="A87" s="112" t="s">
        <v>569</v>
      </c>
      <c r="B87" s="469" t="s">
        <v>570</v>
      </c>
      <c r="C87" s="273">
        <v>0</v>
      </c>
      <c r="D87" s="273">
        <v>0</v>
      </c>
      <c r="E87" s="273">
        <v>0</v>
      </c>
      <c r="F87" s="273">
        <v>0</v>
      </c>
      <c r="G87" s="273">
        <v>0</v>
      </c>
      <c r="H87" s="273">
        <v>0</v>
      </c>
      <c r="I87" s="273">
        <v>0</v>
      </c>
      <c r="J87" s="273">
        <v>0</v>
      </c>
      <c r="K87" s="273">
        <v>0</v>
      </c>
      <c r="L87" s="273">
        <v>3</v>
      </c>
      <c r="M87" s="273">
        <v>1</v>
      </c>
      <c r="N87" s="273">
        <v>0</v>
      </c>
      <c r="O87" s="277">
        <v>0</v>
      </c>
      <c r="P87" s="278">
        <v>4</v>
      </c>
      <c r="Q87" s="150" t="s">
        <v>1067</v>
      </c>
    </row>
    <row r="88" spans="1:17">
      <c r="A88" s="112" t="s">
        <v>571</v>
      </c>
      <c r="B88" s="469" t="s">
        <v>572</v>
      </c>
      <c r="C88" s="273">
        <v>0</v>
      </c>
      <c r="D88" s="273">
        <v>0</v>
      </c>
      <c r="E88" s="273">
        <v>0</v>
      </c>
      <c r="F88" s="273">
        <v>0</v>
      </c>
      <c r="G88" s="273">
        <v>0</v>
      </c>
      <c r="H88" s="273">
        <v>0</v>
      </c>
      <c r="I88" s="273">
        <v>19</v>
      </c>
      <c r="J88" s="273">
        <v>11</v>
      </c>
      <c r="K88" s="273">
        <v>6</v>
      </c>
      <c r="L88" s="273">
        <v>0</v>
      </c>
      <c r="M88" s="273">
        <v>0</v>
      </c>
      <c r="N88" s="273">
        <v>0</v>
      </c>
      <c r="O88" s="277">
        <v>0</v>
      </c>
      <c r="P88" s="278">
        <v>36</v>
      </c>
      <c r="Q88" s="150" t="s">
        <v>1064</v>
      </c>
    </row>
    <row r="89" spans="1:17">
      <c r="A89" s="112" t="s">
        <v>573</v>
      </c>
      <c r="B89" s="469" t="s">
        <v>574</v>
      </c>
      <c r="C89" s="273">
        <v>9</v>
      </c>
      <c r="D89" s="273">
        <v>23</v>
      </c>
      <c r="E89" s="273">
        <v>25</v>
      </c>
      <c r="F89" s="273">
        <v>11</v>
      </c>
      <c r="G89" s="273">
        <v>20</v>
      </c>
      <c r="H89" s="273">
        <v>17</v>
      </c>
      <c r="I89" s="273">
        <v>0</v>
      </c>
      <c r="J89" s="273">
        <v>0</v>
      </c>
      <c r="K89" s="273">
        <v>0</v>
      </c>
      <c r="L89" s="273">
        <v>0</v>
      </c>
      <c r="M89" s="273">
        <v>0</v>
      </c>
      <c r="N89" s="273">
        <v>0</v>
      </c>
      <c r="O89" s="277">
        <v>0</v>
      </c>
      <c r="P89" s="278">
        <v>105</v>
      </c>
      <c r="Q89" s="150" t="s">
        <v>1063</v>
      </c>
    </row>
    <row r="90" spans="1:17">
      <c r="A90" s="112" t="s">
        <v>575</v>
      </c>
      <c r="B90" s="469" t="s">
        <v>576</v>
      </c>
      <c r="C90" s="273">
        <v>15</v>
      </c>
      <c r="D90" s="273">
        <v>13</v>
      </c>
      <c r="E90" s="273">
        <v>10</v>
      </c>
      <c r="F90" s="273">
        <v>8</v>
      </c>
      <c r="G90" s="273">
        <v>11</v>
      </c>
      <c r="H90" s="273">
        <v>4</v>
      </c>
      <c r="I90" s="273">
        <v>0</v>
      </c>
      <c r="J90" s="273">
        <v>0</v>
      </c>
      <c r="K90" s="273">
        <v>0</v>
      </c>
      <c r="L90" s="273">
        <v>0</v>
      </c>
      <c r="M90" s="273">
        <v>0</v>
      </c>
      <c r="N90" s="273">
        <v>0</v>
      </c>
      <c r="O90" s="277">
        <v>0</v>
      </c>
      <c r="P90" s="278">
        <v>61</v>
      </c>
      <c r="Q90" s="150" t="s">
        <v>1063</v>
      </c>
    </row>
    <row r="91" spans="1:17">
      <c r="A91" s="112" t="s">
        <v>577</v>
      </c>
      <c r="B91" s="469" t="s">
        <v>578</v>
      </c>
      <c r="C91" s="273">
        <v>0</v>
      </c>
      <c r="D91" s="273">
        <v>0</v>
      </c>
      <c r="E91" s="273">
        <v>0</v>
      </c>
      <c r="F91" s="273">
        <v>0</v>
      </c>
      <c r="G91" s="273">
        <v>0</v>
      </c>
      <c r="H91" s="273">
        <v>0</v>
      </c>
      <c r="I91" s="273">
        <v>11</v>
      </c>
      <c r="J91" s="273">
        <v>14</v>
      </c>
      <c r="K91" s="273">
        <v>28</v>
      </c>
      <c r="L91" s="273">
        <v>0</v>
      </c>
      <c r="M91" s="273">
        <v>1</v>
      </c>
      <c r="N91" s="273">
        <v>0</v>
      </c>
      <c r="O91" s="277">
        <v>0</v>
      </c>
      <c r="P91" s="278">
        <v>54</v>
      </c>
      <c r="Q91" s="150" t="s">
        <v>1065</v>
      </c>
    </row>
    <row r="92" spans="1:17">
      <c r="A92" s="112" t="s">
        <v>579</v>
      </c>
      <c r="B92" s="469" t="s">
        <v>580</v>
      </c>
      <c r="C92" s="273">
        <v>1</v>
      </c>
      <c r="D92" s="273">
        <v>5</v>
      </c>
      <c r="E92" s="273">
        <v>7</v>
      </c>
      <c r="F92" s="273">
        <v>5</v>
      </c>
      <c r="G92" s="273">
        <v>1</v>
      </c>
      <c r="H92" s="273">
        <v>5</v>
      </c>
      <c r="I92" s="273">
        <v>0</v>
      </c>
      <c r="J92" s="273">
        <v>0</v>
      </c>
      <c r="K92" s="273">
        <v>0</v>
      </c>
      <c r="L92" s="273">
        <v>0</v>
      </c>
      <c r="M92" s="273">
        <v>0</v>
      </c>
      <c r="N92" s="273">
        <v>0</v>
      </c>
      <c r="O92" s="277">
        <v>0</v>
      </c>
      <c r="P92" s="278">
        <v>24</v>
      </c>
      <c r="Q92" s="150" t="s">
        <v>1063</v>
      </c>
    </row>
    <row r="93" spans="1:17">
      <c r="A93" s="112" t="s">
        <v>581</v>
      </c>
      <c r="B93" s="469" t="s">
        <v>582</v>
      </c>
      <c r="C93" s="273">
        <v>0</v>
      </c>
      <c r="D93" s="273">
        <v>0</v>
      </c>
      <c r="E93" s="273">
        <v>0</v>
      </c>
      <c r="F93" s="273">
        <v>0</v>
      </c>
      <c r="G93" s="273">
        <v>0</v>
      </c>
      <c r="H93" s="273">
        <v>0</v>
      </c>
      <c r="I93" s="273">
        <v>0</v>
      </c>
      <c r="J93" s="273">
        <v>0</v>
      </c>
      <c r="K93" s="273">
        <v>0</v>
      </c>
      <c r="L93" s="273">
        <v>32</v>
      </c>
      <c r="M93" s="273">
        <v>41</v>
      </c>
      <c r="N93" s="273">
        <v>26</v>
      </c>
      <c r="O93" s="277">
        <v>31</v>
      </c>
      <c r="P93" s="278">
        <v>130</v>
      </c>
      <c r="Q93" s="150" t="s">
        <v>1066</v>
      </c>
    </row>
    <row r="94" spans="1:17">
      <c r="A94" s="112" t="s">
        <v>583</v>
      </c>
      <c r="B94" s="469" t="s">
        <v>584</v>
      </c>
      <c r="C94" s="273">
        <v>15</v>
      </c>
      <c r="D94" s="273">
        <v>23</v>
      </c>
      <c r="E94" s="273">
        <v>28</v>
      </c>
      <c r="F94" s="273">
        <v>14</v>
      </c>
      <c r="G94" s="273">
        <v>21</v>
      </c>
      <c r="H94" s="273">
        <v>15</v>
      </c>
      <c r="I94" s="273">
        <v>0</v>
      </c>
      <c r="J94" s="273">
        <v>0</v>
      </c>
      <c r="K94" s="273">
        <v>0</v>
      </c>
      <c r="L94" s="273">
        <v>0</v>
      </c>
      <c r="M94" s="273">
        <v>0</v>
      </c>
      <c r="N94" s="273">
        <v>0</v>
      </c>
      <c r="O94" s="277">
        <v>0</v>
      </c>
      <c r="P94" s="278">
        <v>116</v>
      </c>
      <c r="Q94" s="150" t="s">
        <v>1063</v>
      </c>
    </row>
    <row r="95" spans="1:17">
      <c r="A95" s="112" t="s">
        <v>585</v>
      </c>
      <c r="B95" s="469" t="s">
        <v>586</v>
      </c>
      <c r="C95" s="273">
        <v>1</v>
      </c>
      <c r="D95" s="273">
        <v>8</v>
      </c>
      <c r="E95" s="273">
        <v>4</v>
      </c>
      <c r="F95" s="273">
        <v>1</v>
      </c>
      <c r="G95" s="273">
        <v>5</v>
      </c>
      <c r="H95" s="273">
        <v>6</v>
      </c>
      <c r="I95" s="273">
        <v>0</v>
      </c>
      <c r="J95" s="273">
        <v>0</v>
      </c>
      <c r="K95" s="273">
        <v>0</v>
      </c>
      <c r="L95" s="273">
        <v>0</v>
      </c>
      <c r="M95" s="273">
        <v>0</v>
      </c>
      <c r="N95" s="273">
        <v>0</v>
      </c>
      <c r="O95" s="277">
        <v>0</v>
      </c>
      <c r="P95" s="278">
        <v>25</v>
      </c>
      <c r="Q95" s="150" t="s">
        <v>1063</v>
      </c>
    </row>
    <row r="96" spans="1:17">
      <c r="A96" s="112" t="s">
        <v>587</v>
      </c>
      <c r="B96" s="469" t="s">
        <v>588</v>
      </c>
      <c r="C96" s="273">
        <v>36</v>
      </c>
      <c r="D96" s="273">
        <v>18</v>
      </c>
      <c r="E96" s="273">
        <v>9</v>
      </c>
      <c r="F96" s="273">
        <v>22</v>
      </c>
      <c r="G96" s="273">
        <v>13</v>
      </c>
      <c r="H96" s="273">
        <v>22</v>
      </c>
      <c r="I96" s="273">
        <v>0</v>
      </c>
      <c r="J96" s="273">
        <v>0</v>
      </c>
      <c r="K96" s="273">
        <v>0</v>
      </c>
      <c r="L96" s="273">
        <v>0</v>
      </c>
      <c r="M96" s="273">
        <v>0</v>
      </c>
      <c r="N96" s="273">
        <v>0</v>
      </c>
      <c r="O96" s="277">
        <v>0</v>
      </c>
      <c r="P96" s="278">
        <v>120</v>
      </c>
      <c r="Q96" s="150" t="s">
        <v>1063</v>
      </c>
    </row>
    <row r="97" spans="1:17">
      <c r="A97" s="112" t="s">
        <v>589</v>
      </c>
      <c r="B97" s="469" t="s">
        <v>590</v>
      </c>
      <c r="C97" s="273">
        <v>1</v>
      </c>
      <c r="D97" s="273">
        <v>7</v>
      </c>
      <c r="E97" s="273">
        <v>9</v>
      </c>
      <c r="F97" s="273">
        <v>11</v>
      </c>
      <c r="G97" s="273">
        <v>12</v>
      </c>
      <c r="H97" s="273">
        <v>5</v>
      </c>
      <c r="I97" s="273">
        <v>12</v>
      </c>
      <c r="J97" s="273">
        <v>4</v>
      </c>
      <c r="K97" s="273">
        <v>1</v>
      </c>
      <c r="L97" s="273">
        <v>0</v>
      </c>
      <c r="M97" s="273">
        <v>0</v>
      </c>
      <c r="N97" s="273">
        <v>0</v>
      </c>
      <c r="O97" s="277">
        <v>0</v>
      </c>
      <c r="P97" s="278">
        <v>62</v>
      </c>
      <c r="Q97" s="150" t="s">
        <v>1065</v>
      </c>
    </row>
    <row r="98" spans="1:17">
      <c r="A98" s="112" t="s">
        <v>591</v>
      </c>
      <c r="B98" s="469" t="s">
        <v>592</v>
      </c>
      <c r="C98" s="273">
        <v>6</v>
      </c>
      <c r="D98" s="273">
        <v>9</v>
      </c>
      <c r="E98" s="273">
        <v>4</v>
      </c>
      <c r="F98" s="273">
        <v>5</v>
      </c>
      <c r="G98" s="273">
        <v>7</v>
      </c>
      <c r="H98" s="273">
        <v>2</v>
      </c>
      <c r="I98" s="273">
        <v>0</v>
      </c>
      <c r="J98" s="273">
        <v>0</v>
      </c>
      <c r="K98" s="273">
        <v>0</v>
      </c>
      <c r="L98" s="273">
        <v>0</v>
      </c>
      <c r="M98" s="273">
        <v>0</v>
      </c>
      <c r="N98" s="273">
        <v>0</v>
      </c>
      <c r="O98" s="277">
        <v>0</v>
      </c>
      <c r="P98" s="278">
        <v>33</v>
      </c>
      <c r="Q98" s="150" t="s">
        <v>1063</v>
      </c>
    </row>
    <row r="99" spans="1:17">
      <c r="A99" s="112" t="s">
        <v>593</v>
      </c>
      <c r="B99" s="469" t="s">
        <v>594</v>
      </c>
      <c r="C99" s="273">
        <v>0</v>
      </c>
      <c r="D99" s="273">
        <v>0</v>
      </c>
      <c r="E99" s="273">
        <v>0</v>
      </c>
      <c r="F99" s="273">
        <v>0</v>
      </c>
      <c r="G99" s="273">
        <v>0</v>
      </c>
      <c r="H99" s="273">
        <v>0</v>
      </c>
      <c r="I99" s="273">
        <v>0</v>
      </c>
      <c r="J99" s="273">
        <v>0</v>
      </c>
      <c r="K99" s="273">
        <v>0</v>
      </c>
      <c r="L99" s="273">
        <v>40</v>
      </c>
      <c r="M99" s="273">
        <v>62</v>
      </c>
      <c r="N99" s="273">
        <v>61</v>
      </c>
      <c r="O99" s="277">
        <v>59</v>
      </c>
      <c r="P99" s="278">
        <v>222</v>
      </c>
      <c r="Q99" s="150" t="s">
        <v>1066</v>
      </c>
    </row>
    <row r="100" spans="1:17">
      <c r="A100" s="112" t="s">
        <v>595</v>
      </c>
      <c r="B100" s="469" t="s">
        <v>596</v>
      </c>
      <c r="C100" s="273">
        <v>39</v>
      </c>
      <c r="D100" s="273">
        <v>33</v>
      </c>
      <c r="E100" s="273">
        <v>45</v>
      </c>
      <c r="F100" s="273">
        <v>41</v>
      </c>
      <c r="G100" s="273">
        <v>28</v>
      </c>
      <c r="H100" s="273">
        <v>25</v>
      </c>
      <c r="I100" s="273">
        <v>0</v>
      </c>
      <c r="J100" s="273">
        <v>0</v>
      </c>
      <c r="K100" s="273">
        <v>0</v>
      </c>
      <c r="L100" s="273">
        <v>0</v>
      </c>
      <c r="M100" s="273">
        <v>0</v>
      </c>
      <c r="N100" s="273">
        <v>0</v>
      </c>
      <c r="O100" s="277">
        <v>0</v>
      </c>
      <c r="P100" s="278">
        <v>211</v>
      </c>
      <c r="Q100" s="150" t="s">
        <v>1063</v>
      </c>
    </row>
    <row r="101" spans="1:17">
      <c r="A101" s="112" t="s">
        <v>597</v>
      </c>
      <c r="B101" s="469" t="s">
        <v>598</v>
      </c>
      <c r="C101" s="273">
        <v>0</v>
      </c>
      <c r="D101" s="273">
        <v>0</v>
      </c>
      <c r="E101" s="273">
        <v>0</v>
      </c>
      <c r="F101" s="273">
        <v>0</v>
      </c>
      <c r="G101" s="273">
        <v>0</v>
      </c>
      <c r="H101" s="273">
        <v>0</v>
      </c>
      <c r="I101" s="273">
        <v>0</v>
      </c>
      <c r="J101" s="273">
        <v>0</v>
      </c>
      <c r="K101" s="273">
        <v>0</v>
      </c>
      <c r="L101" s="273">
        <v>32</v>
      </c>
      <c r="M101" s="273">
        <v>47</v>
      </c>
      <c r="N101" s="273">
        <v>49</v>
      </c>
      <c r="O101" s="277">
        <v>17</v>
      </c>
      <c r="P101" s="278">
        <v>145</v>
      </c>
      <c r="Q101" s="150" t="s">
        <v>1066</v>
      </c>
    </row>
    <row r="102" spans="1:17">
      <c r="A102" s="112" t="s">
        <v>599</v>
      </c>
      <c r="B102" s="469" t="s">
        <v>600</v>
      </c>
      <c r="C102" s="273">
        <v>0</v>
      </c>
      <c r="D102" s="273">
        <v>0</v>
      </c>
      <c r="E102" s="273">
        <v>0</v>
      </c>
      <c r="F102" s="273">
        <v>0</v>
      </c>
      <c r="G102" s="273">
        <v>0</v>
      </c>
      <c r="H102" s="273">
        <v>0</v>
      </c>
      <c r="I102" s="273">
        <v>54</v>
      </c>
      <c r="J102" s="273">
        <v>39</v>
      </c>
      <c r="K102" s="273">
        <v>25</v>
      </c>
      <c r="L102" s="273">
        <v>0</v>
      </c>
      <c r="M102" s="273">
        <v>0</v>
      </c>
      <c r="N102" s="273">
        <v>0</v>
      </c>
      <c r="O102" s="277">
        <v>0</v>
      </c>
      <c r="P102" s="278">
        <v>118</v>
      </c>
      <c r="Q102" s="150" t="s">
        <v>1064</v>
      </c>
    </row>
    <row r="103" spans="1:17">
      <c r="A103" s="112" t="s">
        <v>601</v>
      </c>
      <c r="B103" s="469" t="s">
        <v>602</v>
      </c>
      <c r="C103" s="273">
        <v>0</v>
      </c>
      <c r="D103" s="273">
        <v>0</v>
      </c>
      <c r="E103" s="273">
        <v>0</v>
      </c>
      <c r="F103" s="273">
        <v>0</v>
      </c>
      <c r="G103" s="273">
        <v>0</v>
      </c>
      <c r="H103" s="273">
        <v>0</v>
      </c>
      <c r="I103" s="273">
        <v>0</v>
      </c>
      <c r="J103" s="273">
        <v>0</v>
      </c>
      <c r="K103" s="273">
        <v>0</v>
      </c>
      <c r="L103" s="273">
        <v>72</v>
      </c>
      <c r="M103" s="273">
        <v>73</v>
      </c>
      <c r="N103" s="273">
        <v>79</v>
      </c>
      <c r="O103" s="277">
        <v>54</v>
      </c>
      <c r="P103" s="278">
        <v>278</v>
      </c>
      <c r="Q103" s="150" t="s">
        <v>1066</v>
      </c>
    </row>
    <row r="104" spans="1:17">
      <c r="A104" s="112" t="s">
        <v>603</v>
      </c>
      <c r="B104" s="469" t="s">
        <v>604</v>
      </c>
      <c r="C104" s="273">
        <v>0</v>
      </c>
      <c r="D104" s="273">
        <v>0</v>
      </c>
      <c r="E104" s="273">
        <v>0</v>
      </c>
      <c r="F104" s="273">
        <v>0</v>
      </c>
      <c r="G104" s="273">
        <v>0</v>
      </c>
      <c r="H104" s="273">
        <v>0</v>
      </c>
      <c r="I104" s="273">
        <v>0</v>
      </c>
      <c r="J104" s="273">
        <v>0</v>
      </c>
      <c r="K104" s="273">
        <v>0</v>
      </c>
      <c r="L104" s="273">
        <v>72</v>
      </c>
      <c r="M104" s="273">
        <v>70</v>
      </c>
      <c r="N104" s="273">
        <v>50</v>
      </c>
      <c r="O104" s="277">
        <v>44</v>
      </c>
      <c r="P104" s="278">
        <v>236</v>
      </c>
      <c r="Q104" s="150" t="s">
        <v>1066</v>
      </c>
    </row>
    <row r="105" spans="1:17">
      <c r="A105" s="112" t="s">
        <v>605</v>
      </c>
      <c r="B105" s="469" t="s">
        <v>606</v>
      </c>
      <c r="C105" s="273">
        <v>0</v>
      </c>
      <c r="D105" s="273">
        <v>0</v>
      </c>
      <c r="E105" s="273">
        <v>0</v>
      </c>
      <c r="F105" s="273">
        <v>0</v>
      </c>
      <c r="G105" s="273">
        <v>0</v>
      </c>
      <c r="H105" s="273">
        <v>0</v>
      </c>
      <c r="I105" s="273">
        <v>0</v>
      </c>
      <c r="J105" s="273">
        <v>0</v>
      </c>
      <c r="K105" s="273">
        <v>0</v>
      </c>
      <c r="L105" s="273">
        <v>27</v>
      </c>
      <c r="M105" s="273">
        <v>31</v>
      </c>
      <c r="N105" s="273">
        <v>26</v>
      </c>
      <c r="O105" s="277">
        <v>17</v>
      </c>
      <c r="P105" s="278">
        <v>101</v>
      </c>
      <c r="Q105" s="150" t="s">
        <v>1066</v>
      </c>
    </row>
    <row r="106" spans="1:17">
      <c r="A106" s="112" t="s">
        <v>607</v>
      </c>
      <c r="B106" s="469" t="s">
        <v>608</v>
      </c>
      <c r="C106" s="273">
        <v>0</v>
      </c>
      <c r="D106" s="273">
        <v>0</v>
      </c>
      <c r="E106" s="273">
        <v>0</v>
      </c>
      <c r="F106" s="273">
        <v>0</v>
      </c>
      <c r="G106" s="273">
        <v>0</v>
      </c>
      <c r="H106" s="273">
        <v>0</v>
      </c>
      <c r="I106" s="273">
        <v>1</v>
      </c>
      <c r="J106" s="273">
        <v>0</v>
      </c>
      <c r="K106" s="273">
        <v>1</v>
      </c>
      <c r="L106" s="273">
        <v>0</v>
      </c>
      <c r="M106" s="273">
        <v>0</v>
      </c>
      <c r="N106" s="273">
        <v>0</v>
      </c>
      <c r="O106" s="277">
        <v>0</v>
      </c>
      <c r="P106" s="278">
        <v>2</v>
      </c>
      <c r="Q106" s="150" t="s">
        <v>1067</v>
      </c>
    </row>
    <row r="107" spans="1:17">
      <c r="A107" s="112" t="s">
        <v>609</v>
      </c>
      <c r="B107" s="469" t="s">
        <v>610</v>
      </c>
      <c r="C107" s="273">
        <v>15</v>
      </c>
      <c r="D107" s="273">
        <v>25</v>
      </c>
      <c r="E107" s="273">
        <v>30</v>
      </c>
      <c r="F107" s="273">
        <v>16</v>
      </c>
      <c r="G107" s="273">
        <v>20</v>
      </c>
      <c r="H107" s="273">
        <v>25</v>
      </c>
      <c r="I107" s="273">
        <v>0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77">
        <v>0</v>
      </c>
      <c r="P107" s="278">
        <v>131</v>
      </c>
      <c r="Q107" s="150" t="s">
        <v>1063</v>
      </c>
    </row>
    <row r="108" spans="1:17">
      <c r="A108" s="112" t="s">
        <v>611</v>
      </c>
      <c r="B108" s="469" t="s">
        <v>612</v>
      </c>
      <c r="C108" s="273">
        <v>45</v>
      </c>
      <c r="D108" s="273">
        <v>39</v>
      </c>
      <c r="E108" s="273">
        <v>58</v>
      </c>
      <c r="F108" s="273">
        <v>38</v>
      </c>
      <c r="G108" s="273">
        <v>44</v>
      </c>
      <c r="H108" s="273">
        <v>39</v>
      </c>
      <c r="I108" s="273">
        <v>0</v>
      </c>
      <c r="J108" s="273">
        <v>0</v>
      </c>
      <c r="K108" s="273">
        <v>0</v>
      </c>
      <c r="L108" s="273">
        <v>0</v>
      </c>
      <c r="M108" s="273">
        <v>0</v>
      </c>
      <c r="N108" s="273">
        <v>0</v>
      </c>
      <c r="O108" s="277">
        <v>0</v>
      </c>
      <c r="P108" s="278">
        <v>263</v>
      </c>
      <c r="Q108" s="150" t="s">
        <v>1063</v>
      </c>
    </row>
    <row r="109" spans="1:17">
      <c r="A109" s="112" t="s">
        <v>613</v>
      </c>
      <c r="B109" s="469" t="s">
        <v>614</v>
      </c>
      <c r="C109" s="273">
        <v>0</v>
      </c>
      <c r="D109" s="273">
        <v>0</v>
      </c>
      <c r="E109" s="273">
        <v>0</v>
      </c>
      <c r="F109" s="273">
        <v>0</v>
      </c>
      <c r="G109" s="273">
        <v>0</v>
      </c>
      <c r="H109" s="273">
        <v>0</v>
      </c>
      <c r="I109" s="273">
        <v>49</v>
      </c>
      <c r="J109" s="273">
        <v>40</v>
      </c>
      <c r="K109" s="273">
        <v>35</v>
      </c>
      <c r="L109" s="273">
        <v>0</v>
      </c>
      <c r="M109" s="273">
        <v>0</v>
      </c>
      <c r="N109" s="273">
        <v>0</v>
      </c>
      <c r="O109" s="277">
        <v>0</v>
      </c>
      <c r="P109" s="278">
        <v>124</v>
      </c>
      <c r="Q109" s="150" t="s">
        <v>1064</v>
      </c>
    </row>
    <row r="110" spans="1:17">
      <c r="A110" s="112" t="s">
        <v>615</v>
      </c>
      <c r="B110" s="469" t="s">
        <v>616</v>
      </c>
      <c r="C110" s="273">
        <v>15</v>
      </c>
      <c r="D110" s="273">
        <v>14</v>
      </c>
      <c r="E110" s="273">
        <v>15</v>
      </c>
      <c r="F110" s="273">
        <v>14</v>
      </c>
      <c r="G110" s="273">
        <v>10</v>
      </c>
      <c r="H110" s="273">
        <v>8</v>
      </c>
      <c r="I110" s="273">
        <v>0</v>
      </c>
      <c r="J110" s="273">
        <v>0</v>
      </c>
      <c r="K110" s="273">
        <v>0</v>
      </c>
      <c r="L110" s="273">
        <v>0</v>
      </c>
      <c r="M110" s="273">
        <v>0</v>
      </c>
      <c r="N110" s="273">
        <v>0</v>
      </c>
      <c r="O110" s="277">
        <v>0</v>
      </c>
      <c r="P110" s="278">
        <v>76</v>
      </c>
      <c r="Q110" s="150" t="s">
        <v>1063</v>
      </c>
    </row>
    <row r="111" spans="1:17">
      <c r="A111" s="112" t="s">
        <v>617</v>
      </c>
      <c r="B111" s="469" t="s">
        <v>618</v>
      </c>
      <c r="C111" s="273">
        <v>33</v>
      </c>
      <c r="D111" s="273">
        <v>22</v>
      </c>
      <c r="E111" s="273">
        <v>19</v>
      </c>
      <c r="F111" s="273">
        <v>24</v>
      </c>
      <c r="G111" s="273">
        <v>18</v>
      </c>
      <c r="H111" s="273">
        <v>5</v>
      </c>
      <c r="I111" s="273">
        <v>0</v>
      </c>
      <c r="J111" s="273">
        <v>0</v>
      </c>
      <c r="K111" s="273">
        <v>0</v>
      </c>
      <c r="L111" s="273">
        <v>0</v>
      </c>
      <c r="M111" s="273">
        <v>0</v>
      </c>
      <c r="N111" s="273">
        <v>0</v>
      </c>
      <c r="O111" s="277">
        <v>0</v>
      </c>
      <c r="P111" s="278">
        <v>121</v>
      </c>
      <c r="Q111" s="150" t="s">
        <v>1063</v>
      </c>
    </row>
    <row r="112" spans="1:17">
      <c r="A112" s="112" t="s">
        <v>619</v>
      </c>
      <c r="B112" s="469" t="s">
        <v>620</v>
      </c>
      <c r="C112" s="273">
        <v>18</v>
      </c>
      <c r="D112" s="273">
        <v>6</v>
      </c>
      <c r="E112" s="273">
        <v>18</v>
      </c>
      <c r="F112" s="273">
        <v>6</v>
      </c>
      <c r="G112" s="273">
        <v>16</v>
      </c>
      <c r="H112" s="273">
        <v>13</v>
      </c>
      <c r="I112" s="273">
        <v>0</v>
      </c>
      <c r="J112" s="273">
        <v>0</v>
      </c>
      <c r="K112" s="273">
        <v>0</v>
      </c>
      <c r="L112" s="273">
        <v>0</v>
      </c>
      <c r="M112" s="273">
        <v>0</v>
      </c>
      <c r="N112" s="273">
        <v>0</v>
      </c>
      <c r="O112" s="277">
        <v>0</v>
      </c>
      <c r="P112" s="278">
        <v>77</v>
      </c>
      <c r="Q112" s="150" t="s">
        <v>1063</v>
      </c>
    </row>
    <row r="113" spans="1:17">
      <c r="A113" s="112" t="s">
        <v>621</v>
      </c>
      <c r="B113" s="469" t="s">
        <v>622</v>
      </c>
      <c r="C113" s="273">
        <v>7</v>
      </c>
      <c r="D113" s="273">
        <v>8</v>
      </c>
      <c r="E113" s="273">
        <v>7</v>
      </c>
      <c r="F113" s="273">
        <v>12</v>
      </c>
      <c r="G113" s="273">
        <v>17</v>
      </c>
      <c r="H113" s="273">
        <v>21</v>
      </c>
      <c r="I113" s="273">
        <v>0</v>
      </c>
      <c r="J113" s="273">
        <v>0</v>
      </c>
      <c r="K113" s="273">
        <v>0</v>
      </c>
      <c r="L113" s="273">
        <v>0</v>
      </c>
      <c r="M113" s="273">
        <v>0</v>
      </c>
      <c r="N113" s="273">
        <v>0</v>
      </c>
      <c r="O113" s="277">
        <v>0</v>
      </c>
      <c r="P113" s="278">
        <v>72</v>
      </c>
      <c r="Q113" s="150" t="s">
        <v>1063</v>
      </c>
    </row>
    <row r="114" spans="1:17">
      <c r="A114" s="112" t="s">
        <v>623</v>
      </c>
      <c r="B114" s="469" t="s">
        <v>624</v>
      </c>
      <c r="C114" s="273">
        <v>0</v>
      </c>
      <c r="D114" s="273">
        <v>0</v>
      </c>
      <c r="E114" s="273">
        <v>0</v>
      </c>
      <c r="F114" s="273">
        <v>0</v>
      </c>
      <c r="G114" s="273">
        <v>0</v>
      </c>
      <c r="H114" s="273">
        <v>0</v>
      </c>
      <c r="I114" s="273">
        <v>45</v>
      </c>
      <c r="J114" s="273">
        <v>41</v>
      </c>
      <c r="K114" s="273">
        <v>48</v>
      </c>
      <c r="L114" s="273">
        <v>0</v>
      </c>
      <c r="M114" s="273">
        <v>0</v>
      </c>
      <c r="N114" s="273">
        <v>0</v>
      </c>
      <c r="O114" s="277">
        <v>0</v>
      </c>
      <c r="P114" s="278">
        <v>134</v>
      </c>
      <c r="Q114" s="150" t="s">
        <v>1064</v>
      </c>
    </row>
    <row r="115" spans="1:17">
      <c r="A115" s="112" t="s">
        <v>625</v>
      </c>
      <c r="B115" s="469" t="s">
        <v>626</v>
      </c>
      <c r="C115" s="273">
        <v>0</v>
      </c>
      <c r="D115" s="273">
        <v>0</v>
      </c>
      <c r="E115" s="273">
        <v>0</v>
      </c>
      <c r="F115" s="273">
        <v>0</v>
      </c>
      <c r="G115" s="273">
        <v>0</v>
      </c>
      <c r="H115" s="273">
        <v>0</v>
      </c>
      <c r="I115" s="273">
        <v>13</v>
      </c>
      <c r="J115" s="273">
        <v>19</v>
      </c>
      <c r="K115" s="273">
        <v>24</v>
      </c>
      <c r="L115" s="273">
        <v>0</v>
      </c>
      <c r="M115" s="273">
        <v>0</v>
      </c>
      <c r="N115" s="273">
        <v>0</v>
      </c>
      <c r="O115" s="277">
        <v>0</v>
      </c>
      <c r="P115" s="278">
        <v>56</v>
      </c>
      <c r="Q115" s="150" t="s">
        <v>1064</v>
      </c>
    </row>
    <row r="116" spans="1:17">
      <c r="A116" s="112" t="s">
        <v>627</v>
      </c>
      <c r="B116" s="469" t="s">
        <v>628</v>
      </c>
      <c r="C116" s="273">
        <v>0</v>
      </c>
      <c r="D116" s="273">
        <v>0</v>
      </c>
      <c r="E116" s="273">
        <v>0</v>
      </c>
      <c r="F116" s="273">
        <v>0</v>
      </c>
      <c r="G116" s="273">
        <v>0</v>
      </c>
      <c r="H116" s="273">
        <v>0</v>
      </c>
      <c r="I116" s="273">
        <v>28</v>
      </c>
      <c r="J116" s="273">
        <v>20</v>
      </c>
      <c r="K116" s="273">
        <v>16</v>
      </c>
      <c r="L116" s="273">
        <v>0</v>
      </c>
      <c r="M116" s="273">
        <v>0</v>
      </c>
      <c r="N116" s="273">
        <v>0</v>
      </c>
      <c r="O116" s="277">
        <v>0</v>
      </c>
      <c r="P116" s="278">
        <v>64</v>
      </c>
      <c r="Q116" s="150" t="s">
        <v>1064</v>
      </c>
    </row>
    <row r="117" spans="1:17">
      <c r="A117" s="112" t="s">
        <v>629</v>
      </c>
      <c r="B117" s="469" t="s">
        <v>630</v>
      </c>
      <c r="C117" s="273">
        <v>0</v>
      </c>
      <c r="D117" s="273">
        <v>0</v>
      </c>
      <c r="E117" s="273">
        <v>0</v>
      </c>
      <c r="F117" s="273">
        <v>0</v>
      </c>
      <c r="G117" s="273">
        <v>0</v>
      </c>
      <c r="H117" s="273">
        <v>0</v>
      </c>
      <c r="I117" s="273">
        <v>0</v>
      </c>
      <c r="J117" s="273">
        <v>0</v>
      </c>
      <c r="K117" s="273">
        <v>0</v>
      </c>
      <c r="L117" s="273">
        <v>36</v>
      </c>
      <c r="M117" s="273">
        <v>30</v>
      </c>
      <c r="N117" s="273">
        <v>44</v>
      </c>
      <c r="O117" s="277">
        <v>30</v>
      </c>
      <c r="P117" s="278">
        <v>140</v>
      </c>
      <c r="Q117" s="150" t="s">
        <v>1066</v>
      </c>
    </row>
    <row r="118" spans="1:17">
      <c r="A118" s="112" t="s">
        <v>631</v>
      </c>
      <c r="B118" s="469" t="s">
        <v>632</v>
      </c>
      <c r="C118" s="273">
        <v>0</v>
      </c>
      <c r="D118" s="273">
        <v>0</v>
      </c>
      <c r="E118" s="273">
        <v>0</v>
      </c>
      <c r="F118" s="273">
        <v>0</v>
      </c>
      <c r="G118" s="273">
        <v>0</v>
      </c>
      <c r="H118" s="273">
        <v>0</v>
      </c>
      <c r="I118" s="273">
        <v>0</v>
      </c>
      <c r="J118" s="273">
        <v>0</v>
      </c>
      <c r="K118" s="273">
        <v>0</v>
      </c>
      <c r="L118" s="273">
        <v>20</v>
      </c>
      <c r="M118" s="273">
        <v>14</v>
      </c>
      <c r="N118" s="273">
        <v>15</v>
      </c>
      <c r="O118" s="277">
        <v>16</v>
      </c>
      <c r="P118" s="278">
        <v>65</v>
      </c>
      <c r="Q118" s="150" t="s">
        <v>1066</v>
      </c>
    </row>
    <row r="119" spans="1:17">
      <c r="A119" s="112" t="s">
        <v>633</v>
      </c>
      <c r="B119" s="469" t="s">
        <v>634</v>
      </c>
      <c r="C119" s="273">
        <v>37</v>
      </c>
      <c r="D119" s="273">
        <v>37</v>
      </c>
      <c r="E119" s="273">
        <v>42</v>
      </c>
      <c r="F119" s="273">
        <v>43</v>
      </c>
      <c r="G119" s="273">
        <v>63</v>
      </c>
      <c r="H119" s="273">
        <v>35</v>
      </c>
      <c r="I119" s="273">
        <v>0</v>
      </c>
      <c r="J119" s="273">
        <v>0</v>
      </c>
      <c r="K119" s="273">
        <v>0</v>
      </c>
      <c r="L119" s="273">
        <v>0</v>
      </c>
      <c r="M119" s="273">
        <v>0</v>
      </c>
      <c r="N119" s="273">
        <v>0</v>
      </c>
      <c r="O119" s="277">
        <v>0</v>
      </c>
      <c r="P119" s="278">
        <v>257</v>
      </c>
      <c r="Q119" s="150" t="s">
        <v>1063</v>
      </c>
    </row>
    <row r="120" spans="1:17">
      <c r="A120" s="112" t="s">
        <v>635</v>
      </c>
      <c r="B120" s="469" t="s">
        <v>636</v>
      </c>
      <c r="C120" s="273">
        <v>41</v>
      </c>
      <c r="D120" s="273">
        <v>42</v>
      </c>
      <c r="E120" s="273">
        <v>49</v>
      </c>
      <c r="F120" s="273">
        <v>40</v>
      </c>
      <c r="G120" s="273">
        <v>34</v>
      </c>
      <c r="H120" s="273">
        <v>33</v>
      </c>
      <c r="I120" s="273">
        <v>0</v>
      </c>
      <c r="J120" s="273">
        <v>0</v>
      </c>
      <c r="K120" s="273">
        <v>0</v>
      </c>
      <c r="L120" s="273">
        <v>0</v>
      </c>
      <c r="M120" s="273">
        <v>0</v>
      </c>
      <c r="N120" s="273">
        <v>0</v>
      </c>
      <c r="O120" s="277">
        <v>0</v>
      </c>
      <c r="P120" s="278">
        <v>239</v>
      </c>
      <c r="Q120" s="150" t="s">
        <v>1063</v>
      </c>
    </row>
    <row r="121" spans="1:17">
      <c r="A121" s="112" t="s">
        <v>637</v>
      </c>
      <c r="B121" s="469" t="s">
        <v>638</v>
      </c>
      <c r="C121" s="273">
        <v>14</v>
      </c>
      <c r="D121" s="273">
        <v>10</v>
      </c>
      <c r="E121" s="273">
        <v>9</v>
      </c>
      <c r="F121" s="273">
        <v>19</v>
      </c>
      <c r="G121" s="273">
        <v>13</v>
      </c>
      <c r="H121" s="273">
        <v>10</v>
      </c>
      <c r="I121" s="273">
        <v>0</v>
      </c>
      <c r="J121" s="273">
        <v>0</v>
      </c>
      <c r="K121" s="273">
        <v>0</v>
      </c>
      <c r="L121" s="273">
        <v>0</v>
      </c>
      <c r="M121" s="273">
        <v>0</v>
      </c>
      <c r="N121" s="273">
        <v>0</v>
      </c>
      <c r="O121" s="277">
        <v>0</v>
      </c>
      <c r="P121" s="278">
        <v>75</v>
      </c>
      <c r="Q121" s="150" t="s">
        <v>1063</v>
      </c>
    </row>
    <row r="122" spans="1:17">
      <c r="A122" s="112" t="s">
        <v>639</v>
      </c>
      <c r="B122" s="469" t="s">
        <v>640</v>
      </c>
      <c r="C122" s="273">
        <v>4</v>
      </c>
      <c r="D122" s="273">
        <v>11</v>
      </c>
      <c r="E122" s="273">
        <v>14</v>
      </c>
      <c r="F122" s="273">
        <v>17</v>
      </c>
      <c r="G122" s="273">
        <v>16</v>
      </c>
      <c r="H122" s="273">
        <v>6</v>
      </c>
      <c r="I122" s="273">
        <v>0</v>
      </c>
      <c r="J122" s="273">
        <v>0</v>
      </c>
      <c r="K122" s="273">
        <v>0</v>
      </c>
      <c r="L122" s="273">
        <v>0</v>
      </c>
      <c r="M122" s="273">
        <v>0</v>
      </c>
      <c r="N122" s="273">
        <v>0</v>
      </c>
      <c r="O122" s="277">
        <v>0</v>
      </c>
      <c r="P122" s="278">
        <v>68</v>
      </c>
      <c r="Q122" s="150" t="s">
        <v>1063</v>
      </c>
    </row>
    <row r="123" spans="1:17">
      <c r="A123" s="112" t="s">
        <v>641</v>
      </c>
      <c r="B123" s="469" t="s">
        <v>642</v>
      </c>
      <c r="C123" s="273">
        <v>0</v>
      </c>
      <c r="D123" s="273">
        <v>0</v>
      </c>
      <c r="E123" s="273">
        <v>0</v>
      </c>
      <c r="F123" s="273">
        <v>0</v>
      </c>
      <c r="G123" s="273">
        <v>0</v>
      </c>
      <c r="H123" s="273">
        <v>0</v>
      </c>
      <c r="I123" s="273">
        <v>18</v>
      </c>
      <c r="J123" s="273">
        <v>25</v>
      </c>
      <c r="K123" s="273">
        <v>23</v>
      </c>
      <c r="L123" s="273">
        <v>0</v>
      </c>
      <c r="M123" s="273">
        <v>0</v>
      </c>
      <c r="N123" s="273">
        <v>0</v>
      </c>
      <c r="O123" s="277">
        <v>0</v>
      </c>
      <c r="P123" s="278">
        <v>66</v>
      </c>
      <c r="Q123" s="150" t="s">
        <v>1064</v>
      </c>
    </row>
    <row r="124" spans="1:17">
      <c r="A124" s="112" t="s">
        <v>643</v>
      </c>
      <c r="B124" s="469" t="s">
        <v>644</v>
      </c>
      <c r="C124" s="273">
        <v>6</v>
      </c>
      <c r="D124" s="273">
        <v>5</v>
      </c>
      <c r="E124" s="273">
        <v>3</v>
      </c>
      <c r="F124" s="273">
        <v>2</v>
      </c>
      <c r="G124" s="273">
        <v>2</v>
      </c>
      <c r="H124" s="273">
        <v>1</v>
      </c>
      <c r="I124" s="273">
        <v>2</v>
      </c>
      <c r="J124" s="273">
        <v>0</v>
      </c>
      <c r="K124" s="273">
        <v>0</v>
      </c>
      <c r="L124" s="273">
        <v>0</v>
      </c>
      <c r="M124" s="273">
        <v>0</v>
      </c>
      <c r="N124" s="273">
        <v>0</v>
      </c>
      <c r="O124" s="277">
        <v>0</v>
      </c>
      <c r="P124" s="278">
        <v>21</v>
      </c>
      <c r="Q124" s="150" t="s">
        <v>1065</v>
      </c>
    </row>
    <row r="125" spans="1:17">
      <c r="A125" s="112" t="s">
        <v>645</v>
      </c>
      <c r="B125" s="469" t="s">
        <v>646</v>
      </c>
      <c r="C125" s="273">
        <v>0</v>
      </c>
      <c r="D125" s="273">
        <v>0</v>
      </c>
      <c r="E125" s="273">
        <v>0</v>
      </c>
      <c r="F125" s="273">
        <v>0</v>
      </c>
      <c r="G125" s="273">
        <v>0</v>
      </c>
      <c r="H125" s="273">
        <v>0</v>
      </c>
      <c r="I125" s="273">
        <v>7</v>
      </c>
      <c r="J125" s="273">
        <v>17</v>
      </c>
      <c r="K125" s="273">
        <v>12</v>
      </c>
      <c r="L125" s="273">
        <v>0</v>
      </c>
      <c r="M125" s="273">
        <v>0</v>
      </c>
      <c r="N125" s="273">
        <v>0</v>
      </c>
      <c r="O125" s="277">
        <v>0</v>
      </c>
      <c r="P125" s="278">
        <v>36</v>
      </c>
      <c r="Q125" s="150" t="s">
        <v>1064</v>
      </c>
    </row>
    <row r="126" spans="1:17">
      <c r="A126" s="112" t="s">
        <v>647</v>
      </c>
      <c r="B126" s="469" t="s">
        <v>648</v>
      </c>
      <c r="C126" s="273">
        <v>25</v>
      </c>
      <c r="D126" s="273">
        <v>16</v>
      </c>
      <c r="E126" s="273">
        <v>13</v>
      </c>
      <c r="F126" s="273">
        <v>10</v>
      </c>
      <c r="G126" s="273">
        <v>24</v>
      </c>
      <c r="H126" s="273">
        <v>18</v>
      </c>
      <c r="I126" s="273">
        <v>0</v>
      </c>
      <c r="J126" s="273">
        <v>0</v>
      </c>
      <c r="K126" s="273">
        <v>0</v>
      </c>
      <c r="L126" s="273">
        <v>0</v>
      </c>
      <c r="M126" s="273">
        <v>0</v>
      </c>
      <c r="N126" s="273">
        <v>0</v>
      </c>
      <c r="O126" s="277">
        <v>0</v>
      </c>
      <c r="P126" s="278">
        <v>106</v>
      </c>
      <c r="Q126" s="150" t="s">
        <v>1063</v>
      </c>
    </row>
    <row r="127" spans="1:17">
      <c r="A127" s="112" t="s">
        <v>649</v>
      </c>
      <c r="B127" s="469" t="s">
        <v>650</v>
      </c>
      <c r="C127" s="273">
        <v>0</v>
      </c>
      <c r="D127" s="273">
        <v>0</v>
      </c>
      <c r="E127" s="273">
        <v>0</v>
      </c>
      <c r="F127" s="273">
        <v>0</v>
      </c>
      <c r="G127" s="273">
        <v>0</v>
      </c>
      <c r="H127" s="273">
        <v>0</v>
      </c>
      <c r="I127" s="273">
        <v>46</v>
      </c>
      <c r="J127" s="273">
        <v>36</v>
      </c>
      <c r="K127" s="273">
        <v>31</v>
      </c>
      <c r="L127" s="273">
        <v>0</v>
      </c>
      <c r="M127" s="273">
        <v>0</v>
      </c>
      <c r="N127" s="273">
        <v>0</v>
      </c>
      <c r="O127" s="277">
        <v>0</v>
      </c>
      <c r="P127" s="278">
        <v>113</v>
      </c>
      <c r="Q127" s="150" t="s">
        <v>1064</v>
      </c>
    </row>
    <row r="128" spans="1:17">
      <c r="A128" s="112" t="s">
        <v>651</v>
      </c>
      <c r="B128" s="469" t="s">
        <v>652</v>
      </c>
      <c r="C128" s="273">
        <v>0</v>
      </c>
      <c r="D128" s="273">
        <v>0</v>
      </c>
      <c r="E128" s="273">
        <v>0</v>
      </c>
      <c r="F128" s="273">
        <v>0</v>
      </c>
      <c r="G128" s="273">
        <v>0</v>
      </c>
      <c r="H128" s="273">
        <v>0</v>
      </c>
      <c r="I128" s="273">
        <v>0</v>
      </c>
      <c r="J128" s="273">
        <v>0</v>
      </c>
      <c r="K128" s="273">
        <v>1</v>
      </c>
      <c r="L128" s="273">
        <v>0</v>
      </c>
      <c r="M128" s="273">
        <v>1</v>
      </c>
      <c r="N128" s="273">
        <v>1</v>
      </c>
      <c r="O128" s="277">
        <v>0</v>
      </c>
      <c r="P128" s="278">
        <v>3</v>
      </c>
      <c r="Q128" s="150" t="s">
        <v>1067</v>
      </c>
    </row>
    <row r="129" spans="1:17">
      <c r="A129" s="112" t="s">
        <v>653</v>
      </c>
      <c r="B129" s="469" t="s">
        <v>654</v>
      </c>
      <c r="C129" s="273">
        <v>0</v>
      </c>
      <c r="D129" s="273">
        <v>0</v>
      </c>
      <c r="E129" s="273">
        <v>0</v>
      </c>
      <c r="F129" s="273">
        <v>0</v>
      </c>
      <c r="G129" s="273">
        <v>0</v>
      </c>
      <c r="H129" s="273">
        <v>0</v>
      </c>
      <c r="I129" s="273">
        <v>0</v>
      </c>
      <c r="J129" s="273">
        <v>0</v>
      </c>
      <c r="K129" s="273">
        <v>0</v>
      </c>
      <c r="L129" s="273">
        <v>2</v>
      </c>
      <c r="M129" s="273">
        <v>1</v>
      </c>
      <c r="N129" s="273">
        <v>1</v>
      </c>
      <c r="O129" s="277">
        <v>0</v>
      </c>
      <c r="P129" s="278">
        <v>4</v>
      </c>
      <c r="Q129" s="150" t="s">
        <v>1067</v>
      </c>
    </row>
    <row r="130" spans="1:17">
      <c r="A130" s="112" t="s">
        <v>655</v>
      </c>
      <c r="B130" s="469" t="s">
        <v>656</v>
      </c>
      <c r="C130" s="273">
        <v>32</v>
      </c>
      <c r="D130" s="273">
        <v>33</v>
      </c>
      <c r="E130" s="273">
        <v>37</v>
      </c>
      <c r="F130" s="273">
        <v>28</v>
      </c>
      <c r="G130" s="273">
        <v>20</v>
      </c>
      <c r="H130" s="273">
        <v>16</v>
      </c>
      <c r="I130" s="273">
        <v>7</v>
      </c>
      <c r="J130" s="273">
        <v>8</v>
      </c>
      <c r="K130" s="273">
        <v>8</v>
      </c>
      <c r="L130" s="273">
        <v>0</v>
      </c>
      <c r="M130" s="273">
        <v>0</v>
      </c>
      <c r="N130" s="273">
        <v>0</v>
      </c>
      <c r="O130" s="277">
        <v>0</v>
      </c>
      <c r="P130" s="278">
        <v>189</v>
      </c>
      <c r="Q130" s="150" t="s">
        <v>1065</v>
      </c>
    </row>
    <row r="131" spans="1:17">
      <c r="A131" s="112" t="s">
        <v>657</v>
      </c>
      <c r="B131" s="469" t="s">
        <v>658</v>
      </c>
      <c r="C131" s="273">
        <v>0</v>
      </c>
      <c r="D131" s="273">
        <v>0</v>
      </c>
      <c r="E131" s="273">
        <v>0</v>
      </c>
      <c r="F131" s="273">
        <v>0</v>
      </c>
      <c r="G131" s="273">
        <v>0</v>
      </c>
      <c r="H131" s="273">
        <v>0</v>
      </c>
      <c r="I131" s="273">
        <v>0</v>
      </c>
      <c r="J131" s="273">
        <v>0</v>
      </c>
      <c r="K131" s="273">
        <v>0</v>
      </c>
      <c r="L131" s="273">
        <v>32</v>
      </c>
      <c r="M131" s="273">
        <v>32</v>
      </c>
      <c r="N131" s="273">
        <v>27</v>
      </c>
      <c r="O131" s="277">
        <v>30</v>
      </c>
      <c r="P131" s="278">
        <v>121</v>
      </c>
      <c r="Q131" s="150" t="s">
        <v>1066</v>
      </c>
    </row>
    <row r="132" spans="1:17">
      <c r="A132" s="112" t="s">
        <v>659</v>
      </c>
      <c r="B132" s="469" t="s">
        <v>660</v>
      </c>
      <c r="C132" s="273">
        <v>20</v>
      </c>
      <c r="D132" s="273">
        <v>29</v>
      </c>
      <c r="E132" s="273">
        <v>30</v>
      </c>
      <c r="F132" s="273">
        <v>24</v>
      </c>
      <c r="G132" s="273">
        <v>17</v>
      </c>
      <c r="H132" s="273">
        <v>2</v>
      </c>
      <c r="I132" s="273">
        <v>0</v>
      </c>
      <c r="J132" s="273">
        <v>0</v>
      </c>
      <c r="K132" s="273">
        <v>0</v>
      </c>
      <c r="L132" s="273">
        <v>0</v>
      </c>
      <c r="M132" s="273">
        <v>0</v>
      </c>
      <c r="N132" s="273">
        <v>0</v>
      </c>
      <c r="O132" s="277">
        <v>0</v>
      </c>
      <c r="P132" s="278">
        <v>122</v>
      </c>
      <c r="Q132" s="150" t="s">
        <v>1063</v>
      </c>
    </row>
    <row r="133" spans="1:17">
      <c r="A133" s="112" t="s">
        <v>661</v>
      </c>
      <c r="B133" s="469" t="s">
        <v>662</v>
      </c>
      <c r="C133" s="273">
        <v>16</v>
      </c>
      <c r="D133" s="273">
        <v>16</v>
      </c>
      <c r="E133" s="273">
        <v>11</v>
      </c>
      <c r="F133" s="273">
        <v>5</v>
      </c>
      <c r="G133" s="273">
        <v>8</v>
      </c>
      <c r="H133" s="273">
        <v>5</v>
      </c>
      <c r="I133" s="273">
        <v>0</v>
      </c>
      <c r="J133" s="273">
        <v>0</v>
      </c>
      <c r="K133" s="273">
        <v>0</v>
      </c>
      <c r="L133" s="273">
        <v>0</v>
      </c>
      <c r="M133" s="273">
        <v>0</v>
      </c>
      <c r="N133" s="273">
        <v>0</v>
      </c>
      <c r="O133" s="277">
        <v>0</v>
      </c>
      <c r="P133" s="278">
        <v>61</v>
      </c>
      <c r="Q133" s="150" t="s">
        <v>1063</v>
      </c>
    </row>
    <row r="134" spans="1:17">
      <c r="A134" s="112" t="s">
        <v>663</v>
      </c>
      <c r="B134" s="469" t="s">
        <v>664</v>
      </c>
      <c r="C134" s="273">
        <v>22</v>
      </c>
      <c r="D134" s="273">
        <v>18</v>
      </c>
      <c r="E134" s="273">
        <v>21</v>
      </c>
      <c r="F134" s="273">
        <v>31</v>
      </c>
      <c r="G134" s="273">
        <v>20</v>
      </c>
      <c r="H134" s="273">
        <v>29</v>
      </c>
      <c r="I134" s="273">
        <v>0</v>
      </c>
      <c r="J134" s="273">
        <v>0</v>
      </c>
      <c r="K134" s="273">
        <v>0</v>
      </c>
      <c r="L134" s="273">
        <v>0</v>
      </c>
      <c r="M134" s="273">
        <v>0</v>
      </c>
      <c r="N134" s="273">
        <v>0</v>
      </c>
      <c r="O134" s="277">
        <v>0</v>
      </c>
      <c r="P134" s="278">
        <v>141</v>
      </c>
      <c r="Q134" s="150" t="s">
        <v>1063</v>
      </c>
    </row>
    <row r="135" spans="1:17">
      <c r="A135" s="112" t="s">
        <v>665</v>
      </c>
      <c r="B135" s="469" t="s">
        <v>666</v>
      </c>
      <c r="C135" s="273">
        <v>24</v>
      </c>
      <c r="D135" s="273">
        <v>17</v>
      </c>
      <c r="E135" s="273">
        <v>15</v>
      </c>
      <c r="F135" s="273">
        <v>14</v>
      </c>
      <c r="G135" s="273">
        <v>11</v>
      </c>
      <c r="H135" s="273">
        <v>11</v>
      </c>
      <c r="I135" s="273">
        <v>7</v>
      </c>
      <c r="J135" s="273">
        <v>5</v>
      </c>
      <c r="K135" s="273">
        <v>0</v>
      </c>
      <c r="L135" s="273">
        <v>0</v>
      </c>
      <c r="M135" s="273">
        <v>0</v>
      </c>
      <c r="N135" s="273">
        <v>0</v>
      </c>
      <c r="O135" s="277">
        <v>0</v>
      </c>
      <c r="P135" s="278">
        <v>104</v>
      </c>
      <c r="Q135" s="150" t="s">
        <v>1065</v>
      </c>
    </row>
    <row r="136" spans="1:17">
      <c r="A136" s="112" t="s">
        <v>667</v>
      </c>
      <c r="B136" s="469" t="s">
        <v>668</v>
      </c>
      <c r="C136" s="273">
        <v>0</v>
      </c>
      <c r="D136" s="273">
        <v>0</v>
      </c>
      <c r="E136" s="273">
        <v>0</v>
      </c>
      <c r="F136" s="273">
        <v>0</v>
      </c>
      <c r="G136" s="273">
        <v>0</v>
      </c>
      <c r="H136" s="273">
        <v>0</v>
      </c>
      <c r="I136" s="273">
        <v>6</v>
      </c>
      <c r="J136" s="273">
        <v>8</v>
      </c>
      <c r="K136" s="273">
        <v>12</v>
      </c>
      <c r="L136" s="273">
        <v>0</v>
      </c>
      <c r="M136" s="273">
        <v>0</v>
      </c>
      <c r="N136" s="273">
        <v>0</v>
      </c>
      <c r="O136" s="277">
        <v>0</v>
      </c>
      <c r="P136" s="278">
        <v>26</v>
      </c>
      <c r="Q136" s="150" t="s">
        <v>1064</v>
      </c>
    </row>
    <row r="137" spans="1:17">
      <c r="A137" s="112" t="s">
        <v>669</v>
      </c>
      <c r="B137" s="469" t="s">
        <v>670</v>
      </c>
      <c r="C137" s="273">
        <v>0</v>
      </c>
      <c r="D137" s="273">
        <v>0</v>
      </c>
      <c r="E137" s="273">
        <v>0</v>
      </c>
      <c r="F137" s="273">
        <v>0</v>
      </c>
      <c r="G137" s="273">
        <v>0</v>
      </c>
      <c r="H137" s="273">
        <v>0</v>
      </c>
      <c r="I137" s="273">
        <v>20</v>
      </c>
      <c r="J137" s="273">
        <v>22</v>
      </c>
      <c r="K137" s="273">
        <v>16</v>
      </c>
      <c r="L137" s="273">
        <v>0</v>
      </c>
      <c r="M137" s="273">
        <v>0</v>
      </c>
      <c r="N137" s="273">
        <v>0</v>
      </c>
      <c r="O137" s="277">
        <v>0</v>
      </c>
      <c r="P137" s="278">
        <v>58</v>
      </c>
      <c r="Q137" s="150" t="s">
        <v>1064</v>
      </c>
    </row>
    <row r="138" spans="1:17">
      <c r="A138" s="112" t="s">
        <v>671</v>
      </c>
      <c r="B138" s="469" t="s">
        <v>672</v>
      </c>
      <c r="C138" s="273">
        <v>0</v>
      </c>
      <c r="D138" s="273">
        <v>0</v>
      </c>
      <c r="E138" s="273">
        <v>0</v>
      </c>
      <c r="F138" s="273">
        <v>0</v>
      </c>
      <c r="G138" s="273">
        <v>0</v>
      </c>
      <c r="H138" s="273">
        <v>0</v>
      </c>
      <c r="I138" s="273">
        <v>13</v>
      </c>
      <c r="J138" s="273">
        <v>14</v>
      </c>
      <c r="K138" s="273">
        <v>14</v>
      </c>
      <c r="L138" s="273">
        <v>0</v>
      </c>
      <c r="M138" s="273">
        <v>0</v>
      </c>
      <c r="N138" s="273">
        <v>0</v>
      </c>
      <c r="O138" s="277">
        <v>0</v>
      </c>
      <c r="P138" s="278">
        <v>41</v>
      </c>
      <c r="Q138" s="150" t="s">
        <v>1064</v>
      </c>
    </row>
    <row r="139" spans="1:17">
      <c r="A139" s="112" t="s">
        <v>673</v>
      </c>
      <c r="B139" s="469" t="s">
        <v>674</v>
      </c>
      <c r="C139" s="273">
        <v>23</v>
      </c>
      <c r="D139" s="273">
        <v>20</v>
      </c>
      <c r="E139" s="273">
        <v>25</v>
      </c>
      <c r="F139" s="273">
        <v>21</v>
      </c>
      <c r="G139" s="273">
        <v>23</v>
      </c>
      <c r="H139" s="273">
        <v>11</v>
      </c>
      <c r="I139" s="273">
        <v>0</v>
      </c>
      <c r="J139" s="273">
        <v>0</v>
      </c>
      <c r="K139" s="273">
        <v>0</v>
      </c>
      <c r="L139" s="273">
        <v>0</v>
      </c>
      <c r="M139" s="273">
        <v>0</v>
      </c>
      <c r="N139" s="273">
        <v>0</v>
      </c>
      <c r="O139" s="277">
        <v>0</v>
      </c>
      <c r="P139" s="278">
        <v>123</v>
      </c>
      <c r="Q139" s="150" t="s">
        <v>1063</v>
      </c>
    </row>
    <row r="140" spans="1:17">
      <c r="A140" s="112" t="s">
        <v>675</v>
      </c>
      <c r="B140" s="469" t="s">
        <v>676</v>
      </c>
      <c r="C140" s="273">
        <v>48</v>
      </c>
      <c r="D140" s="273">
        <v>37</v>
      </c>
      <c r="E140" s="273">
        <v>37</v>
      </c>
      <c r="F140" s="273">
        <v>22</v>
      </c>
      <c r="G140" s="273">
        <v>31</v>
      </c>
      <c r="H140" s="273">
        <v>28</v>
      </c>
      <c r="I140" s="273">
        <v>0</v>
      </c>
      <c r="J140" s="273">
        <v>0</v>
      </c>
      <c r="K140" s="273">
        <v>0</v>
      </c>
      <c r="L140" s="273">
        <v>0</v>
      </c>
      <c r="M140" s="273">
        <v>0</v>
      </c>
      <c r="N140" s="273">
        <v>0</v>
      </c>
      <c r="O140" s="277">
        <v>0</v>
      </c>
      <c r="P140" s="278">
        <v>203</v>
      </c>
      <c r="Q140" s="150" t="s">
        <v>1063</v>
      </c>
    </row>
    <row r="141" spans="1:17">
      <c r="A141" s="112" t="s">
        <v>677</v>
      </c>
      <c r="B141" s="469" t="s">
        <v>678</v>
      </c>
      <c r="C141" s="273">
        <v>7</v>
      </c>
      <c r="D141" s="273">
        <v>7</v>
      </c>
      <c r="E141" s="273">
        <v>8</v>
      </c>
      <c r="F141" s="273">
        <v>18</v>
      </c>
      <c r="G141" s="273">
        <v>13</v>
      </c>
      <c r="H141" s="273">
        <v>7</v>
      </c>
      <c r="I141" s="273">
        <v>0</v>
      </c>
      <c r="J141" s="273">
        <v>0</v>
      </c>
      <c r="K141" s="273">
        <v>0</v>
      </c>
      <c r="L141" s="273">
        <v>0</v>
      </c>
      <c r="M141" s="273">
        <v>0</v>
      </c>
      <c r="N141" s="273">
        <v>0</v>
      </c>
      <c r="O141" s="277">
        <v>0</v>
      </c>
      <c r="P141" s="278">
        <v>60</v>
      </c>
      <c r="Q141" s="150" t="s">
        <v>1063</v>
      </c>
    </row>
    <row r="142" spans="1:17">
      <c r="A142" s="112" t="s">
        <v>679</v>
      </c>
      <c r="B142" s="469" t="s">
        <v>680</v>
      </c>
      <c r="C142" s="273">
        <v>5</v>
      </c>
      <c r="D142" s="273">
        <v>12</v>
      </c>
      <c r="E142" s="273">
        <v>21</v>
      </c>
      <c r="F142" s="273">
        <v>8</v>
      </c>
      <c r="G142" s="273">
        <v>6</v>
      </c>
      <c r="H142" s="273">
        <v>3</v>
      </c>
      <c r="I142" s="273">
        <v>0</v>
      </c>
      <c r="J142" s="273">
        <v>0</v>
      </c>
      <c r="K142" s="273">
        <v>0</v>
      </c>
      <c r="L142" s="273">
        <v>0</v>
      </c>
      <c r="M142" s="273">
        <v>0</v>
      </c>
      <c r="N142" s="273">
        <v>0</v>
      </c>
      <c r="O142" s="277">
        <v>0</v>
      </c>
      <c r="P142" s="278">
        <v>55</v>
      </c>
      <c r="Q142" s="150" t="s">
        <v>1063</v>
      </c>
    </row>
    <row r="143" spans="1:17">
      <c r="A143" s="112" t="s">
        <v>681</v>
      </c>
      <c r="B143" s="469" t="s">
        <v>682</v>
      </c>
      <c r="C143" s="273">
        <v>2</v>
      </c>
      <c r="D143" s="273">
        <v>4</v>
      </c>
      <c r="E143" s="273">
        <v>5</v>
      </c>
      <c r="F143" s="273">
        <v>2</v>
      </c>
      <c r="G143" s="273">
        <v>9</v>
      </c>
      <c r="H143" s="273">
        <v>1</v>
      </c>
      <c r="I143" s="273">
        <v>0</v>
      </c>
      <c r="J143" s="273">
        <v>0</v>
      </c>
      <c r="K143" s="273">
        <v>0</v>
      </c>
      <c r="L143" s="273">
        <v>0</v>
      </c>
      <c r="M143" s="273">
        <v>0</v>
      </c>
      <c r="N143" s="273">
        <v>0</v>
      </c>
      <c r="O143" s="277">
        <v>0</v>
      </c>
      <c r="P143" s="278">
        <v>23</v>
      </c>
      <c r="Q143" s="150" t="s">
        <v>1063</v>
      </c>
    </row>
    <row r="144" spans="1:17">
      <c r="A144" s="112" t="s">
        <v>683</v>
      </c>
      <c r="B144" s="469" t="s">
        <v>684</v>
      </c>
      <c r="C144" s="273">
        <v>30</v>
      </c>
      <c r="D144" s="273">
        <v>29</v>
      </c>
      <c r="E144" s="273">
        <v>31</v>
      </c>
      <c r="F144" s="273">
        <v>25</v>
      </c>
      <c r="G144" s="273">
        <v>25</v>
      </c>
      <c r="H144" s="273">
        <v>9</v>
      </c>
      <c r="I144" s="273">
        <v>0</v>
      </c>
      <c r="J144" s="273">
        <v>0</v>
      </c>
      <c r="K144" s="273">
        <v>0</v>
      </c>
      <c r="L144" s="273">
        <v>0</v>
      </c>
      <c r="M144" s="273">
        <v>0</v>
      </c>
      <c r="N144" s="273">
        <v>0</v>
      </c>
      <c r="O144" s="277">
        <v>0</v>
      </c>
      <c r="P144" s="278">
        <v>149</v>
      </c>
      <c r="Q144" s="150" t="s">
        <v>1063</v>
      </c>
    </row>
    <row r="145" spans="1:17">
      <c r="A145" s="112" t="s">
        <v>685</v>
      </c>
      <c r="B145" s="469" t="s">
        <v>686</v>
      </c>
      <c r="C145" s="273">
        <v>6</v>
      </c>
      <c r="D145" s="273">
        <v>12</v>
      </c>
      <c r="E145" s="273">
        <v>16</v>
      </c>
      <c r="F145" s="273">
        <v>11</v>
      </c>
      <c r="G145" s="273">
        <v>25</v>
      </c>
      <c r="H145" s="273">
        <v>12</v>
      </c>
      <c r="I145" s="273">
        <v>0</v>
      </c>
      <c r="J145" s="273">
        <v>0</v>
      </c>
      <c r="K145" s="273">
        <v>0</v>
      </c>
      <c r="L145" s="273">
        <v>0</v>
      </c>
      <c r="M145" s="273">
        <v>0</v>
      </c>
      <c r="N145" s="273">
        <v>0</v>
      </c>
      <c r="O145" s="277">
        <v>0</v>
      </c>
      <c r="P145" s="278">
        <v>82</v>
      </c>
      <c r="Q145" s="150" t="s">
        <v>1063</v>
      </c>
    </row>
    <row r="146" spans="1:17">
      <c r="A146" s="112" t="s">
        <v>687</v>
      </c>
      <c r="B146" s="469" t="s">
        <v>688</v>
      </c>
      <c r="C146" s="273">
        <v>0</v>
      </c>
      <c r="D146" s="273">
        <v>0</v>
      </c>
      <c r="E146" s="273">
        <v>0</v>
      </c>
      <c r="F146" s="273">
        <v>0</v>
      </c>
      <c r="G146" s="273">
        <v>0</v>
      </c>
      <c r="H146" s="273">
        <v>0</v>
      </c>
      <c r="I146" s="273">
        <v>16</v>
      </c>
      <c r="J146" s="273">
        <v>15</v>
      </c>
      <c r="K146" s="273">
        <v>17</v>
      </c>
      <c r="L146" s="273">
        <v>0</v>
      </c>
      <c r="M146" s="273">
        <v>0</v>
      </c>
      <c r="N146" s="273">
        <v>0</v>
      </c>
      <c r="O146" s="277">
        <v>0</v>
      </c>
      <c r="P146" s="278">
        <v>48</v>
      </c>
      <c r="Q146" s="150" t="s">
        <v>1064</v>
      </c>
    </row>
    <row r="147" spans="1:17">
      <c r="A147" s="112" t="s">
        <v>689</v>
      </c>
      <c r="B147" s="469" t="s">
        <v>690</v>
      </c>
      <c r="C147" s="273">
        <v>9</v>
      </c>
      <c r="D147" s="273">
        <v>21</v>
      </c>
      <c r="E147" s="273">
        <v>15</v>
      </c>
      <c r="F147" s="273">
        <v>16</v>
      </c>
      <c r="G147" s="273">
        <v>10</v>
      </c>
      <c r="H147" s="273">
        <v>13</v>
      </c>
      <c r="I147" s="273">
        <v>0</v>
      </c>
      <c r="J147" s="273">
        <v>0</v>
      </c>
      <c r="K147" s="273">
        <v>0</v>
      </c>
      <c r="L147" s="273">
        <v>0</v>
      </c>
      <c r="M147" s="273">
        <v>0</v>
      </c>
      <c r="N147" s="273">
        <v>0</v>
      </c>
      <c r="O147" s="277">
        <v>0</v>
      </c>
      <c r="P147" s="278">
        <v>84</v>
      </c>
      <c r="Q147" s="150" t="s">
        <v>1063</v>
      </c>
    </row>
    <row r="148" spans="1:17">
      <c r="A148" s="112" t="s">
        <v>691</v>
      </c>
      <c r="B148" s="469" t="s">
        <v>692</v>
      </c>
      <c r="C148" s="273">
        <v>8</v>
      </c>
      <c r="D148" s="273">
        <v>9</v>
      </c>
      <c r="E148" s="273">
        <v>5</v>
      </c>
      <c r="F148" s="273">
        <v>8</v>
      </c>
      <c r="G148" s="273">
        <v>7</v>
      </c>
      <c r="H148" s="273">
        <v>2</v>
      </c>
      <c r="I148" s="273">
        <v>0</v>
      </c>
      <c r="J148" s="273">
        <v>0</v>
      </c>
      <c r="K148" s="273">
        <v>0</v>
      </c>
      <c r="L148" s="273">
        <v>0</v>
      </c>
      <c r="M148" s="273">
        <v>0</v>
      </c>
      <c r="N148" s="273">
        <v>0</v>
      </c>
      <c r="O148" s="277">
        <v>0</v>
      </c>
      <c r="P148" s="278">
        <v>39</v>
      </c>
      <c r="Q148" s="150" t="s">
        <v>1063</v>
      </c>
    </row>
    <row r="149" spans="1:17">
      <c r="A149" s="112" t="s">
        <v>693</v>
      </c>
      <c r="B149" s="469" t="s">
        <v>694</v>
      </c>
      <c r="C149" s="273">
        <v>0</v>
      </c>
      <c r="D149" s="273">
        <v>0</v>
      </c>
      <c r="E149" s="273">
        <v>0</v>
      </c>
      <c r="F149" s="273">
        <v>0</v>
      </c>
      <c r="G149" s="273">
        <v>0</v>
      </c>
      <c r="H149" s="273">
        <v>0</v>
      </c>
      <c r="I149" s="273">
        <v>0</v>
      </c>
      <c r="J149" s="273">
        <v>0</v>
      </c>
      <c r="K149" s="273">
        <v>0</v>
      </c>
      <c r="L149" s="273">
        <v>30</v>
      </c>
      <c r="M149" s="273">
        <v>30</v>
      </c>
      <c r="N149" s="273">
        <v>47</v>
      </c>
      <c r="O149" s="277">
        <v>33</v>
      </c>
      <c r="P149" s="278">
        <v>140</v>
      </c>
      <c r="Q149" s="150" t="s">
        <v>1066</v>
      </c>
    </row>
    <row r="150" spans="1:17">
      <c r="A150" s="112" t="s">
        <v>695</v>
      </c>
      <c r="B150" s="469" t="s">
        <v>696</v>
      </c>
      <c r="C150" s="273">
        <v>43</v>
      </c>
      <c r="D150" s="273">
        <v>43</v>
      </c>
      <c r="E150" s="273">
        <v>53</v>
      </c>
      <c r="F150" s="273">
        <v>41</v>
      </c>
      <c r="G150" s="273">
        <v>45</v>
      </c>
      <c r="H150" s="273">
        <v>27</v>
      </c>
      <c r="I150" s="273">
        <v>0</v>
      </c>
      <c r="J150" s="273">
        <v>0</v>
      </c>
      <c r="K150" s="273">
        <v>0</v>
      </c>
      <c r="L150" s="273">
        <v>0</v>
      </c>
      <c r="M150" s="273">
        <v>0</v>
      </c>
      <c r="N150" s="273">
        <v>0</v>
      </c>
      <c r="O150" s="277">
        <v>0</v>
      </c>
      <c r="P150" s="278">
        <v>252</v>
      </c>
      <c r="Q150" s="150" t="s">
        <v>1063</v>
      </c>
    </row>
    <row r="151" spans="1:17">
      <c r="A151" s="112" t="s">
        <v>697</v>
      </c>
      <c r="B151" s="469" t="s">
        <v>698</v>
      </c>
      <c r="C151" s="273">
        <v>10</v>
      </c>
      <c r="D151" s="273">
        <v>8</v>
      </c>
      <c r="E151" s="273">
        <v>14</v>
      </c>
      <c r="F151" s="273">
        <v>7</v>
      </c>
      <c r="G151" s="273">
        <v>14</v>
      </c>
      <c r="H151" s="273">
        <v>12</v>
      </c>
      <c r="I151" s="273">
        <v>0</v>
      </c>
      <c r="J151" s="273">
        <v>0</v>
      </c>
      <c r="K151" s="273">
        <v>0</v>
      </c>
      <c r="L151" s="273">
        <v>0</v>
      </c>
      <c r="M151" s="273">
        <v>0</v>
      </c>
      <c r="N151" s="273">
        <v>0</v>
      </c>
      <c r="O151" s="277">
        <v>0</v>
      </c>
      <c r="P151" s="278">
        <v>65</v>
      </c>
      <c r="Q151" s="150" t="s">
        <v>1063</v>
      </c>
    </row>
    <row r="152" spans="1:17">
      <c r="A152" s="112" t="s">
        <v>699</v>
      </c>
      <c r="B152" s="469" t="s">
        <v>700</v>
      </c>
      <c r="C152" s="273">
        <v>0</v>
      </c>
      <c r="D152" s="273">
        <v>0</v>
      </c>
      <c r="E152" s="273">
        <v>0</v>
      </c>
      <c r="F152" s="273">
        <v>0</v>
      </c>
      <c r="G152" s="273">
        <v>0</v>
      </c>
      <c r="H152" s="273">
        <v>0</v>
      </c>
      <c r="I152" s="273">
        <v>0</v>
      </c>
      <c r="J152" s="273">
        <v>0</v>
      </c>
      <c r="K152" s="273">
        <v>0</v>
      </c>
      <c r="L152" s="273">
        <v>59</v>
      </c>
      <c r="M152" s="273">
        <v>55</v>
      </c>
      <c r="N152" s="273">
        <v>43</v>
      </c>
      <c r="O152" s="277">
        <v>46</v>
      </c>
      <c r="P152" s="278">
        <v>203</v>
      </c>
      <c r="Q152" s="150" t="s">
        <v>1066</v>
      </c>
    </row>
    <row r="153" spans="1:17">
      <c r="A153" s="112" t="s">
        <v>701</v>
      </c>
      <c r="B153" s="469" t="s">
        <v>702</v>
      </c>
      <c r="C153" s="273">
        <v>1</v>
      </c>
      <c r="D153" s="273">
        <v>3</v>
      </c>
      <c r="E153" s="273">
        <v>1</v>
      </c>
      <c r="F153" s="273">
        <v>2</v>
      </c>
      <c r="G153" s="273">
        <v>5</v>
      </c>
      <c r="H153" s="273">
        <v>0</v>
      </c>
      <c r="I153" s="273">
        <v>0</v>
      </c>
      <c r="J153" s="273">
        <v>0</v>
      </c>
      <c r="K153" s="273">
        <v>0</v>
      </c>
      <c r="L153" s="273">
        <v>0</v>
      </c>
      <c r="M153" s="273">
        <v>0</v>
      </c>
      <c r="N153" s="273">
        <v>0</v>
      </c>
      <c r="O153" s="277">
        <v>0</v>
      </c>
      <c r="P153" s="278">
        <v>12</v>
      </c>
      <c r="Q153" s="150" t="s">
        <v>1063</v>
      </c>
    </row>
    <row r="154" spans="1:17">
      <c r="A154" s="112" t="s">
        <v>703</v>
      </c>
      <c r="B154" s="469" t="s">
        <v>704</v>
      </c>
      <c r="C154" s="273">
        <v>10</v>
      </c>
      <c r="D154" s="273">
        <v>19</v>
      </c>
      <c r="E154" s="273">
        <v>16</v>
      </c>
      <c r="F154" s="273">
        <v>8</v>
      </c>
      <c r="G154" s="273">
        <v>9</v>
      </c>
      <c r="H154" s="273">
        <v>17</v>
      </c>
      <c r="I154" s="273">
        <v>0</v>
      </c>
      <c r="J154" s="273">
        <v>0</v>
      </c>
      <c r="K154" s="273">
        <v>0</v>
      </c>
      <c r="L154" s="273">
        <v>0</v>
      </c>
      <c r="M154" s="273">
        <v>0</v>
      </c>
      <c r="N154" s="273">
        <v>0</v>
      </c>
      <c r="O154" s="277">
        <v>0</v>
      </c>
      <c r="P154" s="278">
        <v>79</v>
      </c>
      <c r="Q154" s="150" t="s">
        <v>1063</v>
      </c>
    </row>
    <row r="155" spans="1:17">
      <c r="A155" s="112" t="s">
        <v>705</v>
      </c>
      <c r="B155" s="469" t="s">
        <v>706</v>
      </c>
      <c r="C155" s="273">
        <v>17</v>
      </c>
      <c r="D155" s="273">
        <v>22</v>
      </c>
      <c r="E155" s="273">
        <v>18</v>
      </c>
      <c r="F155" s="273">
        <v>13</v>
      </c>
      <c r="G155" s="273">
        <v>16</v>
      </c>
      <c r="H155" s="273">
        <v>9</v>
      </c>
      <c r="I155" s="273">
        <v>0</v>
      </c>
      <c r="J155" s="273">
        <v>0</v>
      </c>
      <c r="K155" s="273">
        <v>0</v>
      </c>
      <c r="L155" s="273">
        <v>0</v>
      </c>
      <c r="M155" s="273">
        <v>0</v>
      </c>
      <c r="N155" s="273">
        <v>0</v>
      </c>
      <c r="O155" s="277">
        <v>0</v>
      </c>
      <c r="P155" s="278">
        <v>95</v>
      </c>
      <c r="Q155" s="150" t="s">
        <v>1063</v>
      </c>
    </row>
    <row r="156" spans="1:17">
      <c r="A156" s="112" t="s">
        <v>707</v>
      </c>
      <c r="B156" s="469" t="s">
        <v>708</v>
      </c>
      <c r="C156" s="273">
        <v>15</v>
      </c>
      <c r="D156" s="273">
        <v>8</v>
      </c>
      <c r="E156" s="273">
        <v>14</v>
      </c>
      <c r="F156" s="273">
        <v>18</v>
      </c>
      <c r="G156" s="273">
        <v>18</v>
      </c>
      <c r="H156" s="273">
        <v>9</v>
      </c>
      <c r="I156" s="273">
        <v>0</v>
      </c>
      <c r="J156" s="273">
        <v>0</v>
      </c>
      <c r="K156" s="273">
        <v>0</v>
      </c>
      <c r="L156" s="273">
        <v>0</v>
      </c>
      <c r="M156" s="273">
        <v>0</v>
      </c>
      <c r="N156" s="273">
        <v>0</v>
      </c>
      <c r="O156" s="277">
        <v>0</v>
      </c>
      <c r="P156" s="278">
        <v>82</v>
      </c>
      <c r="Q156" s="150" t="s">
        <v>1063</v>
      </c>
    </row>
    <row r="157" spans="1:17">
      <c r="A157" s="112" t="s">
        <v>709</v>
      </c>
      <c r="B157" s="469" t="s">
        <v>710</v>
      </c>
      <c r="C157" s="273">
        <v>16</v>
      </c>
      <c r="D157" s="273">
        <v>15</v>
      </c>
      <c r="E157" s="273">
        <v>14</v>
      </c>
      <c r="F157" s="273">
        <v>17</v>
      </c>
      <c r="G157" s="273">
        <v>11</v>
      </c>
      <c r="H157" s="273">
        <v>11</v>
      </c>
      <c r="I157" s="273">
        <v>0</v>
      </c>
      <c r="J157" s="273">
        <v>0</v>
      </c>
      <c r="K157" s="273">
        <v>0</v>
      </c>
      <c r="L157" s="273">
        <v>0</v>
      </c>
      <c r="M157" s="273">
        <v>0</v>
      </c>
      <c r="N157" s="273">
        <v>0</v>
      </c>
      <c r="O157" s="277">
        <v>0</v>
      </c>
      <c r="P157" s="278">
        <v>84</v>
      </c>
      <c r="Q157" s="150" t="s">
        <v>1063</v>
      </c>
    </row>
    <row r="158" spans="1:17">
      <c r="A158" s="112" t="s">
        <v>711</v>
      </c>
      <c r="B158" s="469" t="s">
        <v>712</v>
      </c>
      <c r="C158" s="273">
        <v>33</v>
      </c>
      <c r="D158" s="273">
        <v>28</v>
      </c>
      <c r="E158" s="273">
        <v>39</v>
      </c>
      <c r="F158" s="273">
        <v>28</v>
      </c>
      <c r="G158" s="273">
        <v>14</v>
      </c>
      <c r="H158" s="273">
        <v>22</v>
      </c>
      <c r="I158" s="273">
        <v>0</v>
      </c>
      <c r="J158" s="273">
        <v>0</v>
      </c>
      <c r="K158" s="273">
        <v>0</v>
      </c>
      <c r="L158" s="273">
        <v>0</v>
      </c>
      <c r="M158" s="273">
        <v>0</v>
      </c>
      <c r="N158" s="273">
        <v>0</v>
      </c>
      <c r="O158" s="277">
        <v>0</v>
      </c>
      <c r="P158" s="278">
        <v>164</v>
      </c>
      <c r="Q158" s="150" t="s">
        <v>1063</v>
      </c>
    </row>
    <row r="159" spans="1:17">
      <c r="A159" s="112" t="s">
        <v>713</v>
      </c>
      <c r="B159" s="469" t="s">
        <v>714</v>
      </c>
      <c r="C159" s="273">
        <v>10</v>
      </c>
      <c r="D159" s="273">
        <v>13</v>
      </c>
      <c r="E159" s="273">
        <v>24</v>
      </c>
      <c r="F159" s="273">
        <v>13</v>
      </c>
      <c r="G159" s="273">
        <v>3</v>
      </c>
      <c r="H159" s="273">
        <v>3</v>
      </c>
      <c r="I159" s="273">
        <v>0</v>
      </c>
      <c r="J159" s="273">
        <v>0</v>
      </c>
      <c r="K159" s="273">
        <v>0</v>
      </c>
      <c r="L159" s="273">
        <v>0</v>
      </c>
      <c r="M159" s="273">
        <v>0</v>
      </c>
      <c r="N159" s="273">
        <v>0</v>
      </c>
      <c r="O159" s="277">
        <v>0</v>
      </c>
      <c r="P159" s="278">
        <v>66</v>
      </c>
      <c r="Q159" s="150" t="s">
        <v>1063</v>
      </c>
    </row>
    <row r="160" spans="1:17">
      <c r="A160" s="112" t="s">
        <v>715</v>
      </c>
      <c r="B160" s="469" t="s">
        <v>716</v>
      </c>
      <c r="C160" s="273">
        <v>0</v>
      </c>
      <c r="D160" s="273">
        <v>0</v>
      </c>
      <c r="E160" s="273">
        <v>0</v>
      </c>
      <c r="F160" s="273">
        <v>0</v>
      </c>
      <c r="G160" s="273">
        <v>0</v>
      </c>
      <c r="H160" s="273">
        <v>0</v>
      </c>
      <c r="I160" s="273">
        <v>43</v>
      </c>
      <c r="J160" s="273">
        <v>16</v>
      </c>
      <c r="K160" s="273">
        <v>19</v>
      </c>
      <c r="L160" s="273">
        <v>0</v>
      </c>
      <c r="M160" s="273">
        <v>0</v>
      </c>
      <c r="N160" s="273">
        <v>0</v>
      </c>
      <c r="O160" s="277">
        <v>0</v>
      </c>
      <c r="P160" s="278">
        <v>78</v>
      </c>
      <c r="Q160" s="150" t="s">
        <v>1064</v>
      </c>
    </row>
    <row r="161" spans="1:17">
      <c r="A161" s="112" t="s">
        <v>717</v>
      </c>
      <c r="B161" s="469" t="s">
        <v>718</v>
      </c>
      <c r="C161" s="273">
        <v>24</v>
      </c>
      <c r="D161" s="273">
        <v>25</v>
      </c>
      <c r="E161" s="273">
        <v>32</v>
      </c>
      <c r="F161" s="273">
        <v>25</v>
      </c>
      <c r="G161" s="273">
        <v>25</v>
      </c>
      <c r="H161" s="273">
        <v>26</v>
      </c>
      <c r="I161" s="273">
        <v>0</v>
      </c>
      <c r="J161" s="273">
        <v>0</v>
      </c>
      <c r="K161" s="273">
        <v>0</v>
      </c>
      <c r="L161" s="273">
        <v>0</v>
      </c>
      <c r="M161" s="273">
        <v>0</v>
      </c>
      <c r="N161" s="273">
        <v>0</v>
      </c>
      <c r="O161" s="277">
        <v>0</v>
      </c>
      <c r="P161" s="278">
        <v>157</v>
      </c>
      <c r="Q161" s="150" t="s">
        <v>1063</v>
      </c>
    </row>
    <row r="162" spans="1:17">
      <c r="A162" s="112" t="s">
        <v>719</v>
      </c>
      <c r="B162" s="469" t="s">
        <v>720</v>
      </c>
      <c r="C162" s="273">
        <v>0</v>
      </c>
      <c r="D162" s="273">
        <v>0</v>
      </c>
      <c r="E162" s="273">
        <v>0</v>
      </c>
      <c r="F162" s="273">
        <v>0</v>
      </c>
      <c r="G162" s="273">
        <v>0</v>
      </c>
      <c r="H162" s="273">
        <v>0</v>
      </c>
      <c r="I162" s="273">
        <v>17</v>
      </c>
      <c r="J162" s="273">
        <v>24</v>
      </c>
      <c r="K162" s="273">
        <v>23</v>
      </c>
      <c r="L162" s="273">
        <v>0</v>
      </c>
      <c r="M162" s="273">
        <v>0</v>
      </c>
      <c r="N162" s="273">
        <v>0</v>
      </c>
      <c r="O162" s="277">
        <v>0</v>
      </c>
      <c r="P162" s="278">
        <v>64</v>
      </c>
      <c r="Q162" s="150" t="s">
        <v>1064</v>
      </c>
    </row>
    <row r="163" spans="1:17">
      <c r="A163" s="112" t="s">
        <v>721</v>
      </c>
      <c r="B163" s="469" t="s">
        <v>722</v>
      </c>
      <c r="C163" s="273">
        <v>0</v>
      </c>
      <c r="D163" s="273">
        <v>0</v>
      </c>
      <c r="E163" s="273">
        <v>0</v>
      </c>
      <c r="F163" s="273">
        <v>0</v>
      </c>
      <c r="G163" s="273">
        <v>0</v>
      </c>
      <c r="H163" s="273">
        <v>0</v>
      </c>
      <c r="I163" s="273">
        <v>0</v>
      </c>
      <c r="J163" s="273">
        <v>0</v>
      </c>
      <c r="K163" s="273">
        <v>0</v>
      </c>
      <c r="L163" s="273">
        <v>40</v>
      </c>
      <c r="M163" s="273">
        <v>49</v>
      </c>
      <c r="N163" s="273">
        <v>42</v>
      </c>
      <c r="O163" s="277">
        <v>22</v>
      </c>
      <c r="P163" s="278">
        <v>153</v>
      </c>
      <c r="Q163" s="150" t="s">
        <v>1066</v>
      </c>
    </row>
    <row r="164" spans="1:17">
      <c r="A164" s="112" t="s">
        <v>723</v>
      </c>
      <c r="B164" s="469" t="s">
        <v>724</v>
      </c>
      <c r="C164" s="273">
        <v>29</v>
      </c>
      <c r="D164" s="273">
        <v>15</v>
      </c>
      <c r="E164" s="273">
        <v>13</v>
      </c>
      <c r="F164" s="273">
        <v>11</v>
      </c>
      <c r="G164" s="273">
        <v>12</v>
      </c>
      <c r="H164" s="273">
        <v>13</v>
      </c>
      <c r="I164" s="273">
        <v>0</v>
      </c>
      <c r="J164" s="273">
        <v>0</v>
      </c>
      <c r="K164" s="273">
        <v>0</v>
      </c>
      <c r="L164" s="273">
        <v>0</v>
      </c>
      <c r="M164" s="273">
        <v>0</v>
      </c>
      <c r="N164" s="273">
        <v>0</v>
      </c>
      <c r="O164" s="277">
        <v>0</v>
      </c>
      <c r="P164" s="278">
        <v>93</v>
      </c>
      <c r="Q164" s="150" t="s">
        <v>1063</v>
      </c>
    </row>
    <row r="165" spans="1:17">
      <c r="A165" s="112" t="s">
        <v>725</v>
      </c>
      <c r="B165" s="469" t="s">
        <v>726</v>
      </c>
      <c r="C165" s="273">
        <v>4</v>
      </c>
      <c r="D165" s="273">
        <v>13</v>
      </c>
      <c r="E165" s="273">
        <v>9</v>
      </c>
      <c r="F165" s="273">
        <v>8</v>
      </c>
      <c r="G165" s="273">
        <v>4</v>
      </c>
      <c r="H165" s="273">
        <v>5</v>
      </c>
      <c r="I165" s="273">
        <v>0</v>
      </c>
      <c r="J165" s="273">
        <v>0</v>
      </c>
      <c r="K165" s="273">
        <v>0</v>
      </c>
      <c r="L165" s="273">
        <v>0</v>
      </c>
      <c r="M165" s="273">
        <v>0</v>
      </c>
      <c r="N165" s="273">
        <v>0</v>
      </c>
      <c r="O165" s="277">
        <v>0</v>
      </c>
      <c r="P165" s="278">
        <v>43</v>
      </c>
      <c r="Q165" s="150" t="s">
        <v>1063</v>
      </c>
    </row>
    <row r="166" spans="1:17">
      <c r="A166" s="112" t="s">
        <v>727</v>
      </c>
      <c r="B166" s="469" t="s">
        <v>728</v>
      </c>
      <c r="C166" s="273">
        <v>0</v>
      </c>
      <c r="D166" s="273">
        <v>0</v>
      </c>
      <c r="E166" s="273">
        <v>0</v>
      </c>
      <c r="F166" s="273">
        <v>0</v>
      </c>
      <c r="G166" s="273">
        <v>0</v>
      </c>
      <c r="H166" s="273">
        <v>0</v>
      </c>
      <c r="I166" s="273">
        <v>46</v>
      </c>
      <c r="J166" s="273">
        <v>31</v>
      </c>
      <c r="K166" s="273">
        <v>22</v>
      </c>
      <c r="L166" s="273">
        <v>0</v>
      </c>
      <c r="M166" s="273">
        <v>0</v>
      </c>
      <c r="N166" s="273">
        <v>0</v>
      </c>
      <c r="O166" s="277">
        <v>0</v>
      </c>
      <c r="P166" s="278">
        <v>99</v>
      </c>
      <c r="Q166" s="150" t="s">
        <v>1064</v>
      </c>
    </row>
    <row r="167" spans="1:17">
      <c r="A167" s="112" t="s">
        <v>729</v>
      </c>
      <c r="B167" s="469" t="s">
        <v>730</v>
      </c>
      <c r="C167" s="273">
        <v>9</v>
      </c>
      <c r="D167" s="273">
        <v>9</v>
      </c>
      <c r="E167" s="273">
        <v>17</v>
      </c>
      <c r="F167" s="273">
        <v>9</v>
      </c>
      <c r="G167" s="273">
        <v>5</v>
      </c>
      <c r="H167" s="273">
        <v>6</v>
      </c>
      <c r="I167" s="273">
        <v>0</v>
      </c>
      <c r="J167" s="273">
        <v>0</v>
      </c>
      <c r="K167" s="273">
        <v>0</v>
      </c>
      <c r="L167" s="273">
        <v>0</v>
      </c>
      <c r="M167" s="273">
        <v>0</v>
      </c>
      <c r="N167" s="273">
        <v>0</v>
      </c>
      <c r="O167" s="277">
        <v>0</v>
      </c>
      <c r="P167" s="278">
        <v>55</v>
      </c>
      <c r="Q167" s="150" t="s">
        <v>1063</v>
      </c>
    </row>
    <row r="168" spans="1:17">
      <c r="A168" s="112" t="s">
        <v>731</v>
      </c>
      <c r="B168" s="469" t="s">
        <v>732</v>
      </c>
      <c r="C168" s="273">
        <v>18</v>
      </c>
      <c r="D168" s="273">
        <v>11</v>
      </c>
      <c r="E168" s="273">
        <v>17</v>
      </c>
      <c r="F168" s="273">
        <v>9</v>
      </c>
      <c r="G168" s="273">
        <v>5</v>
      </c>
      <c r="H168" s="273">
        <v>8</v>
      </c>
      <c r="I168" s="273">
        <v>0</v>
      </c>
      <c r="J168" s="273">
        <v>0</v>
      </c>
      <c r="K168" s="273">
        <v>0</v>
      </c>
      <c r="L168" s="273">
        <v>0</v>
      </c>
      <c r="M168" s="273">
        <v>0</v>
      </c>
      <c r="N168" s="273">
        <v>0</v>
      </c>
      <c r="O168" s="277">
        <v>0</v>
      </c>
      <c r="P168" s="278">
        <v>68</v>
      </c>
      <c r="Q168" s="150" t="s">
        <v>1063</v>
      </c>
    </row>
    <row r="169" spans="1:17">
      <c r="A169" s="112" t="s">
        <v>733</v>
      </c>
      <c r="B169" s="469" t="s">
        <v>734</v>
      </c>
      <c r="C169" s="273">
        <v>29</v>
      </c>
      <c r="D169" s="273">
        <v>38</v>
      </c>
      <c r="E169" s="273">
        <v>48</v>
      </c>
      <c r="F169" s="273">
        <v>28</v>
      </c>
      <c r="G169" s="273">
        <v>26</v>
      </c>
      <c r="H169" s="273">
        <v>23</v>
      </c>
      <c r="I169" s="273">
        <v>0</v>
      </c>
      <c r="J169" s="273">
        <v>0</v>
      </c>
      <c r="K169" s="273">
        <v>0</v>
      </c>
      <c r="L169" s="273">
        <v>0</v>
      </c>
      <c r="M169" s="273">
        <v>0</v>
      </c>
      <c r="N169" s="273">
        <v>0</v>
      </c>
      <c r="O169" s="277">
        <v>0</v>
      </c>
      <c r="P169" s="278">
        <v>192</v>
      </c>
      <c r="Q169" s="150" t="s">
        <v>1063</v>
      </c>
    </row>
    <row r="170" spans="1:17">
      <c r="A170" s="112" t="s">
        <v>735</v>
      </c>
      <c r="B170" s="469" t="s">
        <v>736</v>
      </c>
      <c r="C170" s="273">
        <v>0</v>
      </c>
      <c r="D170" s="273">
        <v>0</v>
      </c>
      <c r="E170" s="273">
        <v>0</v>
      </c>
      <c r="F170" s="273">
        <v>0</v>
      </c>
      <c r="G170" s="273">
        <v>0</v>
      </c>
      <c r="H170" s="273">
        <v>0</v>
      </c>
      <c r="I170" s="273">
        <v>87</v>
      </c>
      <c r="J170" s="273">
        <v>74</v>
      </c>
      <c r="K170" s="273">
        <v>60</v>
      </c>
      <c r="L170" s="273">
        <v>0</v>
      </c>
      <c r="M170" s="273">
        <v>0</v>
      </c>
      <c r="N170" s="273">
        <v>0</v>
      </c>
      <c r="O170" s="277">
        <v>0</v>
      </c>
      <c r="P170" s="278">
        <v>221</v>
      </c>
      <c r="Q170" s="150" t="s">
        <v>1064</v>
      </c>
    </row>
    <row r="171" spans="1:17">
      <c r="A171" s="112" t="s">
        <v>737</v>
      </c>
      <c r="B171" s="469" t="s">
        <v>738</v>
      </c>
      <c r="C171" s="273">
        <v>19</v>
      </c>
      <c r="D171" s="273">
        <v>6</v>
      </c>
      <c r="E171" s="273">
        <v>3</v>
      </c>
      <c r="F171" s="273">
        <v>7</v>
      </c>
      <c r="G171" s="273">
        <v>5</v>
      </c>
      <c r="H171" s="273">
        <v>6</v>
      </c>
      <c r="I171" s="273">
        <v>0</v>
      </c>
      <c r="J171" s="273">
        <v>0</v>
      </c>
      <c r="K171" s="273">
        <v>0</v>
      </c>
      <c r="L171" s="273">
        <v>0</v>
      </c>
      <c r="M171" s="273">
        <v>0</v>
      </c>
      <c r="N171" s="273">
        <v>0</v>
      </c>
      <c r="O171" s="277">
        <v>0</v>
      </c>
      <c r="P171" s="278">
        <v>46</v>
      </c>
      <c r="Q171" s="150" t="s">
        <v>1063</v>
      </c>
    </row>
    <row r="172" spans="1:17">
      <c r="A172" s="112" t="s">
        <v>739</v>
      </c>
      <c r="B172" s="469" t="s">
        <v>740</v>
      </c>
      <c r="C172" s="273">
        <v>60</v>
      </c>
      <c r="D172" s="273">
        <v>48</v>
      </c>
      <c r="E172" s="273">
        <v>64</v>
      </c>
      <c r="F172" s="273">
        <v>52</v>
      </c>
      <c r="G172" s="273">
        <v>55</v>
      </c>
      <c r="H172" s="273">
        <v>46</v>
      </c>
      <c r="I172" s="273">
        <v>0</v>
      </c>
      <c r="J172" s="273">
        <v>0</v>
      </c>
      <c r="K172" s="273">
        <v>0</v>
      </c>
      <c r="L172" s="273">
        <v>0</v>
      </c>
      <c r="M172" s="273">
        <v>0</v>
      </c>
      <c r="N172" s="273">
        <v>0</v>
      </c>
      <c r="O172" s="277">
        <v>0</v>
      </c>
      <c r="P172" s="278">
        <v>325</v>
      </c>
      <c r="Q172" s="150" t="s">
        <v>1063</v>
      </c>
    </row>
    <row r="173" spans="1:17">
      <c r="A173" s="112" t="s">
        <v>741</v>
      </c>
      <c r="B173" s="469" t="s">
        <v>742</v>
      </c>
      <c r="C173" s="273">
        <v>3</v>
      </c>
      <c r="D173" s="273">
        <v>6</v>
      </c>
      <c r="E173" s="273">
        <v>8</v>
      </c>
      <c r="F173" s="273">
        <v>5</v>
      </c>
      <c r="G173" s="273">
        <v>4</v>
      </c>
      <c r="H173" s="273">
        <v>4</v>
      </c>
      <c r="I173" s="273">
        <v>0</v>
      </c>
      <c r="J173" s="273">
        <v>0</v>
      </c>
      <c r="K173" s="273">
        <v>0</v>
      </c>
      <c r="L173" s="273">
        <v>0</v>
      </c>
      <c r="M173" s="273">
        <v>0</v>
      </c>
      <c r="N173" s="273">
        <v>0</v>
      </c>
      <c r="O173" s="277">
        <v>0</v>
      </c>
      <c r="P173" s="278">
        <v>30</v>
      </c>
      <c r="Q173" s="150" t="s">
        <v>1063</v>
      </c>
    </row>
    <row r="174" spans="1:17">
      <c r="A174" s="112" t="s">
        <v>743</v>
      </c>
      <c r="B174" s="469" t="s">
        <v>744</v>
      </c>
      <c r="C174" s="273">
        <v>0</v>
      </c>
      <c r="D174" s="273">
        <v>0</v>
      </c>
      <c r="E174" s="273">
        <v>0</v>
      </c>
      <c r="F174" s="273">
        <v>0</v>
      </c>
      <c r="G174" s="273">
        <v>0</v>
      </c>
      <c r="H174" s="273">
        <v>0</v>
      </c>
      <c r="I174" s="273">
        <v>58</v>
      </c>
      <c r="J174" s="273">
        <v>52</v>
      </c>
      <c r="K174" s="273">
        <v>56</v>
      </c>
      <c r="L174" s="273">
        <v>0</v>
      </c>
      <c r="M174" s="273">
        <v>0</v>
      </c>
      <c r="N174" s="273">
        <v>0</v>
      </c>
      <c r="O174" s="277">
        <v>0</v>
      </c>
      <c r="P174" s="278">
        <v>166</v>
      </c>
      <c r="Q174" s="150" t="s">
        <v>1064</v>
      </c>
    </row>
    <row r="175" spans="1:17">
      <c r="A175" s="112" t="s">
        <v>745</v>
      </c>
      <c r="B175" s="469" t="s">
        <v>746</v>
      </c>
      <c r="C175" s="273">
        <v>8</v>
      </c>
      <c r="D175" s="273">
        <v>21</v>
      </c>
      <c r="E175" s="273">
        <v>32</v>
      </c>
      <c r="F175" s="273">
        <v>16</v>
      </c>
      <c r="G175" s="273">
        <v>11</v>
      </c>
      <c r="H175" s="273">
        <v>10</v>
      </c>
      <c r="I175" s="273">
        <v>0</v>
      </c>
      <c r="J175" s="273">
        <v>0</v>
      </c>
      <c r="K175" s="273">
        <v>0</v>
      </c>
      <c r="L175" s="273">
        <v>0</v>
      </c>
      <c r="M175" s="273">
        <v>0</v>
      </c>
      <c r="N175" s="273">
        <v>0</v>
      </c>
      <c r="O175" s="277">
        <v>0</v>
      </c>
      <c r="P175" s="278">
        <v>98</v>
      </c>
      <c r="Q175" s="150" t="s">
        <v>1063</v>
      </c>
    </row>
    <row r="176" spans="1:17">
      <c r="A176" s="112" t="s">
        <v>747</v>
      </c>
      <c r="B176" s="469" t="s">
        <v>748</v>
      </c>
      <c r="C176" s="273">
        <v>10</v>
      </c>
      <c r="D176" s="273">
        <v>14</v>
      </c>
      <c r="E176" s="273">
        <v>7</v>
      </c>
      <c r="F176" s="273">
        <v>6</v>
      </c>
      <c r="G176" s="273">
        <v>10</v>
      </c>
      <c r="H176" s="273">
        <v>8</v>
      </c>
      <c r="I176" s="273">
        <v>0</v>
      </c>
      <c r="J176" s="273">
        <v>0</v>
      </c>
      <c r="K176" s="273">
        <v>0</v>
      </c>
      <c r="L176" s="273">
        <v>0</v>
      </c>
      <c r="M176" s="273">
        <v>0</v>
      </c>
      <c r="N176" s="273">
        <v>0</v>
      </c>
      <c r="O176" s="277">
        <v>0</v>
      </c>
      <c r="P176" s="278">
        <v>55</v>
      </c>
      <c r="Q176" s="150" t="s">
        <v>1063</v>
      </c>
    </row>
    <row r="177" spans="1:17">
      <c r="A177" s="112" t="s">
        <v>749</v>
      </c>
      <c r="B177" s="469" t="s">
        <v>750</v>
      </c>
      <c r="C177" s="273">
        <v>18</v>
      </c>
      <c r="D177" s="273">
        <v>13</v>
      </c>
      <c r="E177" s="273">
        <v>10</v>
      </c>
      <c r="F177" s="273">
        <v>8</v>
      </c>
      <c r="G177" s="273">
        <v>10</v>
      </c>
      <c r="H177" s="273">
        <v>8</v>
      </c>
      <c r="I177" s="273">
        <v>0</v>
      </c>
      <c r="J177" s="273">
        <v>0</v>
      </c>
      <c r="K177" s="273">
        <v>0</v>
      </c>
      <c r="L177" s="273">
        <v>0</v>
      </c>
      <c r="M177" s="273">
        <v>0</v>
      </c>
      <c r="N177" s="273">
        <v>0</v>
      </c>
      <c r="O177" s="277">
        <v>0</v>
      </c>
      <c r="P177" s="278">
        <v>67</v>
      </c>
      <c r="Q177" s="150" t="s">
        <v>1063</v>
      </c>
    </row>
    <row r="178" spans="1:17">
      <c r="A178" s="112" t="s">
        <v>751</v>
      </c>
      <c r="B178" s="469" t="s">
        <v>752</v>
      </c>
      <c r="C178" s="273">
        <v>20</v>
      </c>
      <c r="D178" s="273">
        <v>21</v>
      </c>
      <c r="E178" s="273">
        <v>30</v>
      </c>
      <c r="F178" s="273">
        <v>30</v>
      </c>
      <c r="G178" s="273">
        <v>21</v>
      </c>
      <c r="H178" s="273">
        <v>21</v>
      </c>
      <c r="I178" s="273">
        <v>0</v>
      </c>
      <c r="J178" s="273">
        <v>0</v>
      </c>
      <c r="K178" s="273">
        <v>0</v>
      </c>
      <c r="L178" s="273">
        <v>0</v>
      </c>
      <c r="M178" s="273">
        <v>0</v>
      </c>
      <c r="N178" s="273">
        <v>0</v>
      </c>
      <c r="O178" s="277">
        <v>0</v>
      </c>
      <c r="P178" s="278">
        <v>143</v>
      </c>
      <c r="Q178" s="150" t="s">
        <v>1063</v>
      </c>
    </row>
    <row r="179" spans="1:17">
      <c r="A179" s="112" t="s">
        <v>753</v>
      </c>
      <c r="B179" s="469" t="s">
        <v>754</v>
      </c>
      <c r="C179" s="273">
        <v>0</v>
      </c>
      <c r="D179" s="273">
        <v>0</v>
      </c>
      <c r="E179" s="273">
        <v>0</v>
      </c>
      <c r="F179" s="273">
        <v>0</v>
      </c>
      <c r="G179" s="273">
        <v>0</v>
      </c>
      <c r="H179" s="273">
        <v>0</v>
      </c>
      <c r="I179" s="273">
        <v>0</v>
      </c>
      <c r="J179" s="273">
        <v>0</v>
      </c>
      <c r="K179" s="273">
        <v>0</v>
      </c>
      <c r="L179" s="273">
        <v>0</v>
      </c>
      <c r="M179" s="273">
        <v>1</v>
      </c>
      <c r="N179" s="273">
        <v>0</v>
      </c>
      <c r="O179" s="277">
        <v>0</v>
      </c>
      <c r="P179" s="278">
        <v>1</v>
      </c>
      <c r="Q179" s="150" t="s">
        <v>1067</v>
      </c>
    </row>
    <row r="180" spans="1:17">
      <c r="A180" s="112" t="s">
        <v>755</v>
      </c>
      <c r="B180" s="469" t="s">
        <v>756</v>
      </c>
      <c r="C180" s="273">
        <v>5</v>
      </c>
      <c r="D180" s="273">
        <v>11</v>
      </c>
      <c r="E180" s="273">
        <v>11</v>
      </c>
      <c r="F180" s="273">
        <v>10</v>
      </c>
      <c r="G180" s="273">
        <v>14</v>
      </c>
      <c r="H180" s="273">
        <v>22</v>
      </c>
      <c r="I180" s="273">
        <v>0</v>
      </c>
      <c r="J180" s="273">
        <v>0</v>
      </c>
      <c r="K180" s="273">
        <v>0</v>
      </c>
      <c r="L180" s="273">
        <v>0</v>
      </c>
      <c r="M180" s="273">
        <v>0</v>
      </c>
      <c r="N180" s="273">
        <v>0</v>
      </c>
      <c r="O180" s="277">
        <v>0</v>
      </c>
      <c r="P180" s="278">
        <v>73</v>
      </c>
      <c r="Q180" s="150" t="s">
        <v>1063</v>
      </c>
    </row>
    <row r="181" spans="1:17">
      <c r="A181" s="112" t="s">
        <v>757</v>
      </c>
      <c r="B181" s="469" t="s">
        <v>758</v>
      </c>
      <c r="C181" s="273">
        <v>10</v>
      </c>
      <c r="D181" s="273">
        <v>12</v>
      </c>
      <c r="E181" s="273">
        <v>16</v>
      </c>
      <c r="F181" s="273">
        <v>13</v>
      </c>
      <c r="G181" s="273">
        <v>0</v>
      </c>
      <c r="H181" s="273">
        <v>0</v>
      </c>
      <c r="I181" s="273">
        <v>0</v>
      </c>
      <c r="J181" s="273">
        <v>0</v>
      </c>
      <c r="K181" s="273">
        <v>0</v>
      </c>
      <c r="L181" s="273">
        <v>0</v>
      </c>
      <c r="M181" s="273">
        <v>0</v>
      </c>
      <c r="N181" s="273">
        <v>0</v>
      </c>
      <c r="O181" s="277">
        <v>0</v>
      </c>
      <c r="P181" s="278">
        <v>51</v>
      </c>
      <c r="Q181" s="150" t="s">
        <v>1063</v>
      </c>
    </row>
    <row r="182" spans="1:17">
      <c r="A182" s="112" t="s">
        <v>759</v>
      </c>
      <c r="B182" s="469" t="s">
        <v>760</v>
      </c>
      <c r="C182" s="273">
        <v>4</v>
      </c>
      <c r="D182" s="273">
        <v>10</v>
      </c>
      <c r="E182" s="273">
        <v>14</v>
      </c>
      <c r="F182" s="273">
        <v>10</v>
      </c>
      <c r="G182" s="273">
        <v>8</v>
      </c>
      <c r="H182" s="273">
        <v>3</v>
      </c>
      <c r="I182" s="273">
        <v>0</v>
      </c>
      <c r="J182" s="273">
        <v>0</v>
      </c>
      <c r="K182" s="273">
        <v>0</v>
      </c>
      <c r="L182" s="273">
        <v>0</v>
      </c>
      <c r="M182" s="273">
        <v>0</v>
      </c>
      <c r="N182" s="273">
        <v>0</v>
      </c>
      <c r="O182" s="277">
        <v>0</v>
      </c>
      <c r="P182" s="278">
        <v>49</v>
      </c>
      <c r="Q182" s="150" t="s">
        <v>1063</v>
      </c>
    </row>
    <row r="183" spans="1:17">
      <c r="A183" s="112" t="s">
        <v>761</v>
      </c>
      <c r="B183" s="469" t="s">
        <v>762</v>
      </c>
      <c r="C183" s="273">
        <v>10</v>
      </c>
      <c r="D183" s="273">
        <v>4</v>
      </c>
      <c r="E183" s="273">
        <v>6</v>
      </c>
      <c r="F183" s="273">
        <v>4</v>
      </c>
      <c r="G183" s="273">
        <v>4</v>
      </c>
      <c r="H183" s="273">
        <v>4</v>
      </c>
      <c r="I183" s="273">
        <v>0</v>
      </c>
      <c r="J183" s="273">
        <v>0</v>
      </c>
      <c r="K183" s="273">
        <v>0</v>
      </c>
      <c r="L183" s="273">
        <v>0</v>
      </c>
      <c r="M183" s="273">
        <v>0</v>
      </c>
      <c r="N183" s="273">
        <v>0</v>
      </c>
      <c r="O183" s="277">
        <v>0</v>
      </c>
      <c r="P183" s="278">
        <v>32</v>
      </c>
      <c r="Q183" s="150" t="s">
        <v>1063</v>
      </c>
    </row>
    <row r="184" spans="1:17">
      <c r="A184" s="112" t="s">
        <v>763</v>
      </c>
      <c r="B184" s="469" t="s">
        <v>764</v>
      </c>
      <c r="C184" s="273">
        <v>0</v>
      </c>
      <c r="D184" s="273">
        <v>0</v>
      </c>
      <c r="E184" s="273">
        <v>0</v>
      </c>
      <c r="F184" s="273">
        <v>0</v>
      </c>
      <c r="G184" s="273">
        <v>0</v>
      </c>
      <c r="H184" s="273">
        <v>0</v>
      </c>
      <c r="I184" s="273">
        <v>20</v>
      </c>
      <c r="J184" s="273">
        <v>13</v>
      </c>
      <c r="K184" s="273">
        <v>21</v>
      </c>
      <c r="L184" s="273">
        <v>0</v>
      </c>
      <c r="M184" s="273">
        <v>0</v>
      </c>
      <c r="N184" s="273">
        <v>0</v>
      </c>
      <c r="O184" s="277">
        <v>0</v>
      </c>
      <c r="P184" s="278">
        <v>54</v>
      </c>
      <c r="Q184" s="150" t="s">
        <v>1064</v>
      </c>
    </row>
    <row r="185" spans="1:17">
      <c r="A185" s="112" t="s">
        <v>765</v>
      </c>
      <c r="B185" s="469" t="s">
        <v>766</v>
      </c>
      <c r="C185" s="273">
        <v>7</v>
      </c>
      <c r="D185" s="273">
        <v>13</v>
      </c>
      <c r="E185" s="273">
        <v>9</v>
      </c>
      <c r="F185" s="273">
        <v>6</v>
      </c>
      <c r="G185" s="273">
        <v>11</v>
      </c>
      <c r="H185" s="273">
        <v>3</v>
      </c>
      <c r="I185" s="273">
        <v>0</v>
      </c>
      <c r="J185" s="273">
        <v>0</v>
      </c>
      <c r="K185" s="273">
        <v>0</v>
      </c>
      <c r="L185" s="273">
        <v>0</v>
      </c>
      <c r="M185" s="273">
        <v>0</v>
      </c>
      <c r="N185" s="273">
        <v>0</v>
      </c>
      <c r="O185" s="277">
        <v>0</v>
      </c>
      <c r="P185" s="278">
        <v>49</v>
      </c>
      <c r="Q185" s="150" t="s">
        <v>1063</v>
      </c>
    </row>
    <row r="186" spans="1:17">
      <c r="A186" s="112" t="s">
        <v>767</v>
      </c>
      <c r="B186" s="469" t="s">
        <v>768</v>
      </c>
      <c r="C186" s="273">
        <v>0</v>
      </c>
      <c r="D186" s="273">
        <v>0</v>
      </c>
      <c r="E186" s="273">
        <v>0</v>
      </c>
      <c r="F186" s="273">
        <v>0</v>
      </c>
      <c r="G186" s="273">
        <v>0</v>
      </c>
      <c r="H186" s="273">
        <v>0</v>
      </c>
      <c r="I186" s="273">
        <v>0</v>
      </c>
      <c r="J186" s="273">
        <v>0</v>
      </c>
      <c r="K186" s="273">
        <v>0</v>
      </c>
      <c r="L186" s="273">
        <v>58</v>
      </c>
      <c r="M186" s="273">
        <v>59</v>
      </c>
      <c r="N186" s="273">
        <v>51</v>
      </c>
      <c r="O186" s="277">
        <v>56</v>
      </c>
      <c r="P186" s="278">
        <v>224</v>
      </c>
      <c r="Q186" s="150" t="s">
        <v>1066</v>
      </c>
    </row>
    <row r="187" spans="1:17">
      <c r="A187" s="112" t="s">
        <v>769</v>
      </c>
      <c r="B187" s="469" t="s">
        <v>770</v>
      </c>
      <c r="C187" s="273">
        <v>31</v>
      </c>
      <c r="D187" s="273">
        <v>21</v>
      </c>
      <c r="E187" s="273">
        <v>31</v>
      </c>
      <c r="F187" s="273">
        <v>11</v>
      </c>
      <c r="G187" s="273">
        <v>7</v>
      </c>
      <c r="H187" s="273">
        <v>10</v>
      </c>
      <c r="I187" s="273">
        <v>0</v>
      </c>
      <c r="J187" s="273">
        <v>0</v>
      </c>
      <c r="K187" s="273">
        <v>0</v>
      </c>
      <c r="L187" s="273">
        <v>0</v>
      </c>
      <c r="M187" s="273">
        <v>0</v>
      </c>
      <c r="N187" s="273">
        <v>0</v>
      </c>
      <c r="O187" s="277">
        <v>0</v>
      </c>
      <c r="P187" s="278">
        <v>111</v>
      </c>
      <c r="Q187" s="150" t="s">
        <v>1063</v>
      </c>
    </row>
    <row r="188" spans="1:17">
      <c r="A188" s="112" t="s">
        <v>771</v>
      </c>
      <c r="B188" s="469" t="s">
        <v>772</v>
      </c>
      <c r="C188" s="273">
        <v>0</v>
      </c>
      <c r="D188" s="273">
        <v>0</v>
      </c>
      <c r="E188" s="273">
        <v>0</v>
      </c>
      <c r="F188" s="273">
        <v>0</v>
      </c>
      <c r="G188" s="273">
        <v>0</v>
      </c>
      <c r="H188" s="273">
        <v>0</v>
      </c>
      <c r="I188" s="273">
        <v>20</v>
      </c>
      <c r="J188" s="273">
        <v>20</v>
      </c>
      <c r="K188" s="273">
        <v>14</v>
      </c>
      <c r="L188" s="273">
        <v>0</v>
      </c>
      <c r="M188" s="273">
        <v>0</v>
      </c>
      <c r="N188" s="273">
        <v>0</v>
      </c>
      <c r="O188" s="277">
        <v>0</v>
      </c>
      <c r="P188" s="278">
        <v>54</v>
      </c>
      <c r="Q188" s="150" t="s">
        <v>1064</v>
      </c>
    </row>
    <row r="189" spans="1:17">
      <c r="A189" s="112" t="s">
        <v>773</v>
      </c>
      <c r="B189" s="469" t="s">
        <v>774</v>
      </c>
      <c r="C189" s="273">
        <v>11</v>
      </c>
      <c r="D189" s="273">
        <v>15</v>
      </c>
      <c r="E189" s="273">
        <v>7</v>
      </c>
      <c r="F189" s="273">
        <v>14</v>
      </c>
      <c r="G189" s="273">
        <v>13</v>
      </c>
      <c r="H189" s="273">
        <v>10</v>
      </c>
      <c r="I189" s="273">
        <v>0</v>
      </c>
      <c r="J189" s="273">
        <v>0</v>
      </c>
      <c r="K189" s="273">
        <v>0</v>
      </c>
      <c r="L189" s="273">
        <v>0</v>
      </c>
      <c r="M189" s="273">
        <v>0</v>
      </c>
      <c r="N189" s="273">
        <v>0</v>
      </c>
      <c r="O189" s="277">
        <v>0</v>
      </c>
      <c r="P189" s="278">
        <v>70</v>
      </c>
      <c r="Q189" s="150" t="s">
        <v>1063</v>
      </c>
    </row>
    <row r="190" spans="1:17">
      <c r="A190" s="112" t="s">
        <v>775</v>
      </c>
      <c r="B190" s="469" t="s">
        <v>776</v>
      </c>
      <c r="C190" s="273">
        <v>37</v>
      </c>
      <c r="D190" s="273">
        <v>44</v>
      </c>
      <c r="E190" s="273">
        <v>61</v>
      </c>
      <c r="F190" s="273">
        <v>38</v>
      </c>
      <c r="G190" s="273">
        <v>42</v>
      </c>
      <c r="H190" s="273">
        <v>38</v>
      </c>
      <c r="I190" s="273">
        <v>0</v>
      </c>
      <c r="J190" s="273">
        <v>0</v>
      </c>
      <c r="K190" s="273">
        <v>0</v>
      </c>
      <c r="L190" s="273">
        <v>0</v>
      </c>
      <c r="M190" s="273">
        <v>0</v>
      </c>
      <c r="N190" s="273">
        <v>0</v>
      </c>
      <c r="O190" s="277">
        <v>0</v>
      </c>
      <c r="P190" s="278">
        <v>260</v>
      </c>
      <c r="Q190" s="150" t="s">
        <v>1063</v>
      </c>
    </row>
    <row r="191" spans="1:17">
      <c r="A191" s="112" t="s">
        <v>777</v>
      </c>
      <c r="B191" s="469" t="s">
        <v>778</v>
      </c>
      <c r="C191" s="273">
        <v>0</v>
      </c>
      <c r="D191" s="273">
        <v>0</v>
      </c>
      <c r="E191" s="273">
        <v>0</v>
      </c>
      <c r="F191" s="273">
        <v>0</v>
      </c>
      <c r="G191" s="273">
        <v>0</v>
      </c>
      <c r="H191" s="273">
        <v>0</v>
      </c>
      <c r="I191" s="273">
        <v>29</v>
      </c>
      <c r="J191" s="273">
        <v>29</v>
      </c>
      <c r="K191" s="273">
        <v>36</v>
      </c>
      <c r="L191" s="273">
        <v>0</v>
      </c>
      <c r="M191" s="273">
        <v>0</v>
      </c>
      <c r="N191" s="273">
        <v>0</v>
      </c>
      <c r="O191" s="277">
        <v>0</v>
      </c>
      <c r="P191" s="278">
        <v>94</v>
      </c>
      <c r="Q191" s="150" t="s">
        <v>1064</v>
      </c>
    </row>
    <row r="192" spans="1:17">
      <c r="A192" s="112" t="s">
        <v>779</v>
      </c>
      <c r="B192" s="469" t="s">
        <v>780</v>
      </c>
      <c r="C192" s="273">
        <v>43</v>
      </c>
      <c r="D192" s="273">
        <v>47</v>
      </c>
      <c r="E192" s="273">
        <v>49</v>
      </c>
      <c r="F192" s="273">
        <v>47</v>
      </c>
      <c r="G192" s="273">
        <v>48</v>
      </c>
      <c r="H192" s="273">
        <v>28</v>
      </c>
      <c r="I192" s="273">
        <v>0</v>
      </c>
      <c r="J192" s="273">
        <v>0</v>
      </c>
      <c r="K192" s="273">
        <v>0</v>
      </c>
      <c r="L192" s="273">
        <v>0</v>
      </c>
      <c r="M192" s="273">
        <v>0</v>
      </c>
      <c r="N192" s="273">
        <v>0</v>
      </c>
      <c r="O192" s="277">
        <v>0</v>
      </c>
      <c r="P192" s="278">
        <v>262</v>
      </c>
      <c r="Q192" s="150" t="s">
        <v>1063</v>
      </c>
    </row>
    <row r="193" spans="1:17">
      <c r="A193" s="112" t="s">
        <v>781</v>
      </c>
      <c r="B193" s="469" t="s">
        <v>782</v>
      </c>
      <c r="C193" s="273">
        <v>18</v>
      </c>
      <c r="D193" s="273">
        <v>12</v>
      </c>
      <c r="E193" s="273">
        <v>12</v>
      </c>
      <c r="F193" s="273">
        <v>13</v>
      </c>
      <c r="G193" s="273">
        <v>14</v>
      </c>
      <c r="H193" s="273">
        <v>9</v>
      </c>
      <c r="I193" s="273">
        <v>0</v>
      </c>
      <c r="J193" s="273">
        <v>0</v>
      </c>
      <c r="K193" s="273">
        <v>0</v>
      </c>
      <c r="L193" s="273">
        <v>0</v>
      </c>
      <c r="M193" s="273">
        <v>0</v>
      </c>
      <c r="N193" s="273">
        <v>0</v>
      </c>
      <c r="O193" s="277">
        <v>0</v>
      </c>
      <c r="P193" s="278">
        <v>78</v>
      </c>
      <c r="Q193" s="150" t="s">
        <v>1063</v>
      </c>
    </row>
    <row r="194" spans="1:17">
      <c r="A194" s="112" t="s">
        <v>783</v>
      </c>
      <c r="B194" s="469" t="s">
        <v>784</v>
      </c>
      <c r="C194" s="273">
        <v>16</v>
      </c>
      <c r="D194" s="273">
        <v>21</v>
      </c>
      <c r="E194" s="273">
        <v>28</v>
      </c>
      <c r="F194" s="273">
        <v>23</v>
      </c>
      <c r="G194" s="273">
        <v>28</v>
      </c>
      <c r="H194" s="273">
        <v>35</v>
      </c>
      <c r="I194" s="273">
        <v>0</v>
      </c>
      <c r="J194" s="273">
        <v>0</v>
      </c>
      <c r="K194" s="273">
        <v>0</v>
      </c>
      <c r="L194" s="273">
        <v>0</v>
      </c>
      <c r="M194" s="273">
        <v>0</v>
      </c>
      <c r="N194" s="273">
        <v>0</v>
      </c>
      <c r="O194" s="277">
        <v>0</v>
      </c>
      <c r="P194" s="278">
        <v>151</v>
      </c>
      <c r="Q194" s="150" t="s">
        <v>1063</v>
      </c>
    </row>
    <row r="195" spans="1:17">
      <c r="A195" s="112" t="s">
        <v>785</v>
      </c>
      <c r="B195" s="469" t="s">
        <v>786</v>
      </c>
      <c r="C195" s="273">
        <v>0</v>
      </c>
      <c r="D195" s="273">
        <v>0</v>
      </c>
      <c r="E195" s="273">
        <v>0</v>
      </c>
      <c r="F195" s="273">
        <v>0</v>
      </c>
      <c r="G195" s="273">
        <v>0</v>
      </c>
      <c r="H195" s="273">
        <v>0</v>
      </c>
      <c r="I195" s="273">
        <v>0</v>
      </c>
      <c r="J195" s="273">
        <v>0</v>
      </c>
      <c r="K195" s="273">
        <v>0</v>
      </c>
      <c r="L195" s="273">
        <v>34</v>
      </c>
      <c r="M195" s="273">
        <v>55</v>
      </c>
      <c r="N195" s="273">
        <v>46</v>
      </c>
      <c r="O195" s="277">
        <v>27</v>
      </c>
      <c r="P195" s="278">
        <v>162</v>
      </c>
      <c r="Q195" s="150" t="s">
        <v>1066</v>
      </c>
    </row>
    <row r="196" spans="1:17">
      <c r="A196" s="112" t="s">
        <v>787</v>
      </c>
      <c r="B196" s="469" t="s">
        <v>788</v>
      </c>
      <c r="C196" s="273">
        <v>4</v>
      </c>
      <c r="D196" s="273">
        <v>12</v>
      </c>
      <c r="E196" s="273">
        <v>7</v>
      </c>
      <c r="F196" s="273">
        <v>10</v>
      </c>
      <c r="G196" s="273">
        <v>7</v>
      </c>
      <c r="H196" s="273">
        <v>5</v>
      </c>
      <c r="I196" s="273">
        <v>0</v>
      </c>
      <c r="J196" s="273">
        <v>0</v>
      </c>
      <c r="K196" s="273">
        <v>0</v>
      </c>
      <c r="L196" s="273">
        <v>0</v>
      </c>
      <c r="M196" s="273">
        <v>0</v>
      </c>
      <c r="N196" s="273">
        <v>0</v>
      </c>
      <c r="O196" s="277">
        <v>0</v>
      </c>
      <c r="P196" s="278">
        <v>45</v>
      </c>
      <c r="Q196" s="150" t="s">
        <v>1063</v>
      </c>
    </row>
    <row r="197" spans="1:17">
      <c r="A197" s="112" t="s">
        <v>789</v>
      </c>
      <c r="B197" s="469" t="s">
        <v>790</v>
      </c>
      <c r="C197" s="273">
        <v>0</v>
      </c>
      <c r="D197" s="273">
        <v>3</v>
      </c>
      <c r="E197" s="273">
        <v>2</v>
      </c>
      <c r="F197" s="273">
        <v>3</v>
      </c>
      <c r="G197" s="273">
        <v>0</v>
      </c>
      <c r="H197" s="273">
        <v>3</v>
      </c>
      <c r="I197" s="273">
        <v>0</v>
      </c>
      <c r="J197" s="273">
        <v>0</v>
      </c>
      <c r="K197" s="273">
        <v>0</v>
      </c>
      <c r="L197" s="273">
        <v>0</v>
      </c>
      <c r="M197" s="273">
        <v>0</v>
      </c>
      <c r="N197" s="273">
        <v>0</v>
      </c>
      <c r="O197" s="277">
        <v>0</v>
      </c>
      <c r="P197" s="278">
        <v>11</v>
      </c>
      <c r="Q197" s="150" t="s">
        <v>1063</v>
      </c>
    </row>
    <row r="198" spans="1:17">
      <c r="A198" s="112" t="s">
        <v>791</v>
      </c>
      <c r="B198" s="469" t="s">
        <v>792</v>
      </c>
      <c r="C198" s="273">
        <v>19</v>
      </c>
      <c r="D198" s="273">
        <v>22</v>
      </c>
      <c r="E198" s="273">
        <v>20</v>
      </c>
      <c r="F198" s="273">
        <v>14</v>
      </c>
      <c r="G198" s="273">
        <v>24</v>
      </c>
      <c r="H198" s="273">
        <v>18</v>
      </c>
      <c r="I198" s="273">
        <v>0</v>
      </c>
      <c r="J198" s="273">
        <v>0</v>
      </c>
      <c r="K198" s="273">
        <v>0</v>
      </c>
      <c r="L198" s="273">
        <v>0</v>
      </c>
      <c r="M198" s="273">
        <v>0</v>
      </c>
      <c r="N198" s="273">
        <v>0</v>
      </c>
      <c r="O198" s="277">
        <v>0</v>
      </c>
      <c r="P198" s="278">
        <v>117</v>
      </c>
      <c r="Q198" s="150" t="s">
        <v>1063</v>
      </c>
    </row>
    <row r="199" spans="1:17">
      <c r="A199" s="112" t="s">
        <v>793</v>
      </c>
      <c r="B199" s="469" t="s">
        <v>794</v>
      </c>
      <c r="C199" s="273">
        <v>0</v>
      </c>
      <c r="D199" s="273">
        <v>0</v>
      </c>
      <c r="E199" s="273">
        <v>0</v>
      </c>
      <c r="F199" s="273">
        <v>0</v>
      </c>
      <c r="G199" s="273">
        <v>0</v>
      </c>
      <c r="H199" s="273">
        <v>0</v>
      </c>
      <c r="I199" s="273">
        <v>66</v>
      </c>
      <c r="J199" s="273">
        <v>58</v>
      </c>
      <c r="K199" s="273">
        <v>91</v>
      </c>
      <c r="L199" s="273">
        <v>0</v>
      </c>
      <c r="M199" s="273">
        <v>0</v>
      </c>
      <c r="N199" s="273">
        <v>0</v>
      </c>
      <c r="O199" s="277">
        <v>0</v>
      </c>
      <c r="P199" s="278">
        <v>215</v>
      </c>
      <c r="Q199" s="150" t="s">
        <v>1064</v>
      </c>
    </row>
    <row r="200" spans="1:17">
      <c r="A200" s="112" t="s">
        <v>795</v>
      </c>
      <c r="B200" s="469" t="s">
        <v>796</v>
      </c>
      <c r="C200" s="273">
        <v>0</v>
      </c>
      <c r="D200" s="273">
        <v>0</v>
      </c>
      <c r="E200" s="273">
        <v>0</v>
      </c>
      <c r="F200" s="273">
        <v>0</v>
      </c>
      <c r="G200" s="273">
        <v>0</v>
      </c>
      <c r="H200" s="273">
        <v>0</v>
      </c>
      <c r="I200" s="273">
        <v>0</v>
      </c>
      <c r="J200" s="273">
        <v>0</v>
      </c>
      <c r="K200" s="273">
        <v>0</v>
      </c>
      <c r="L200" s="273">
        <v>95</v>
      </c>
      <c r="M200" s="273">
        <v>80</v>
      </c>
      <c r="N200" s="273">
        <v>82</v>
      </c>
      <c r="O200" s="277">
        <v>31</v>
      </c>
      <c r="P200" s="278">
        <v>288</v>
      </c>
      <c r="Q200" s="150" t="s">
        <v>1066</v>
      </c>
    </row>
    <row r="201" spans="1:17">
      <c r="A201" s="112" t="s">
        <v>797</v>
      </c>
      <c r="B201" s="469" t="s">
        <v>798</v>
      </c>
      <c r="C201" s="273">
        <v>8</v>
      </c>
      <c r="D201" s="273">
        <v>16</v>
      </c>
      <c r="E201" s="273">
        <v>11</v>
      </c>
      <c r="F201" s="273">
        <v>15</v>
      </c>
      <c r="G201" s="273">
        <v>34</v>
      </c>
      <c r="H201" s="273">
        <v>17</v>
      </c>
      <c r="I201" s="273">
        <v>0</v>
      </c>
      <c r="J201" s="273">
        <v>0</v>
      </c>
      <c r="K201" s="273">
        <v>0</v>
      </c>
      <c r="L201" s="273">
        <v>0</v>
      </c>
      <c r="M201" s="273">
        <v>0</v>
      </c>
      <c r="N201" s="273">
        <v>0</v>
      </c>
      <c r="O201" s="277">
        <v>0</v>
      </c>
      <c r="P201" s="278">
        <v>101</v>
      </c>
      <c r="Q201" s="150" t="s">
        <v>1063</v>
      </c>
    </row>
    <row r="202" spans="1:17">
      <c r="A202" s="112" t="s">
        <v>799</v>
      </c>
      <c r="B202" s="469" t="s">
        <v>800</v>
      </c>
      <c r="C202" s="273">
        <v>78</v>
      </c>
      <c r="D202" s="273">
        <v>46</v>
      </c>
      <c r="E202" s="273">
        <v>49</v>
      </c>
      <c r="F202" s="273">
        <v>45</v>
      </c>
      <c r="G202" s="273">
        <v>49</v>
      </c>
      <c r="H202" s="273">
        <v>57</v>
      </c>
      <c r="I202" s="273">
        <v>0</v>
      </c>
      <c r="J202" s="273">
        <v>0</v>
      </c>
      <c r="K202" s="273">
        <v>0</v>
      </c>
      <c r="L202" s="273">
        <v>0</v>
      </c>
      <c r="M202" s="273">
        <v>0</v>
      </c>
      <c r="N202" s="273">
        <v>0</v>
      </c>
      <c r="O202" s="277">
        <v>0</v>
      </c>
      <c r="P202" s="278">
        <v>324</v>
      </c>
      <c r="Q202" s="150" t="s">
        <v>1063</v>
      </c>
    </row>
    <row r="203" spans="1:17">
      <c r="A203" s="112" t="s">
        <v>801</v>
      </c>
      <c r="B203" s="469" t="s">
        <v>802</v>
      </c>
      <c r="C203" s="273">
        <v>0</v>
      </c>
      <c r="D203" s="273">
        <v>0</v>
      </c>
      <c r="E203" s="273">
        <v>0</v>
      </c>
      <c r="F203" s="273">
        <v>0</v>
      </c>
      <c r="G203" s="273">
        <v>0</v>
      </c>
      <c r="H203" s="273">
        <v>0</v>
      </c>
      <c r="I203" s="273">
        <v>0</v>
      </c>
      <c r="J203" s="273">
        <v>1</v>
      </c>
      <c r="K203" s="273">
        <v>2</v>
      </c>
      <c r="L203" s="273">
        <v>5</v>
      </c>
      <c r="M203" s="273">
        <v>10</v>
      </c>
      <c r="N203" s="273">
        <v>11</v>
      </c>
      <c r="O203" s="277">
        <v>23</v>
      </c>
      <c r="P203" s="278">
        <v>52</v>
      </c>
      <c r="Q203" s="150" t="s">
        <v>1067</v>
      </c>
    </row>
    <row r="204" spans="1:17">
      <c r="A204" s="112" t="s">
        <v>803</v>
      </c>
      <c r="B204" s="469" t="s">
        <v>804</v>
      </c>
      <c r="C204" s="273">
        <v>13</v>
      </c>
      <c r="D204" s="273">
        <v>28</v>
      </c>
      <c r="E204" s="273">
        <v>37</v>
      </c>
      <c r="F204" s="273">
        <v>11</v>
      </c>
      <c r="G204" s="273">
        <v>9</v>
      </c>
      <c r="H204" s="273">
        <v>3</v>
      </c>
      <c r="I204" s="273">
        <v>0</v>
      </c>
      <c r="J204" s="273">
        <v>0</v>
      </c>
      <c r="K204" s="273">
        <v>0</v>
      </c>
      <c r="L204" s="273">
        <v>0</v>
      </c>
      <c r="M204" s="273">
        <v>0</v>
      </c>
      <c r="N204" s="273">
        <v>0</v>
      </c>
      <c r="O204" s="277">
        <v>0</v>
      </c>
      <c r="P204" s="278">
        <v>101</v>
      </c>
      <c r="Q204" s="150" t="s">
        <v>1063</v>
      </c>
    </row>
    <row r="205" spans="1:17">
      <c r="A205" s="112" t="s">
        <v>805</v>
      </c>
      <c r="B205" s="469" t="s">
        <v>806</v>
      </c>
      <c r="C205" s="273">
        <v>24</v>
      </c>
      <c r="D205" s="273">
        <v>16</v>
      </c>
      <c r="E205" s="273">
        <v>11</v>
      </c>
      <c r="F205" s="273">
        <v>12</v>
      </c>
      <c r="G205" s="273">
        <v>17</v>
      </c>
      <c r="H205" s="273">
        <v>13</v>
      </c>
      <c r="I205" s="273">
        <v>0</v>
      </c>
      <c r="J205" s="273">
        <v>0</v>
      </c>
      <c r="K205" s="273">
        <v>0</v>
      </c>
      <c r="L205" s="273">
        <v>0</v>
      </c>
      <c r="M205" s="273">
        <v>0</v>
      </c>
      <c r="N205" s="273">
        <v>0</v>
      </c>
      <c r="O205" s="277">
        <v>0</v>
      </c>
      <c r="P205" s="278">
        <v>93</v>
      </c>
      <c r="Q205" s="150" t="s">
        <v>1063</v>
      </c>
    </row>
    <row r="206" spans="1:17">
      <c r="A206" s="112" t="s">
        <v>807</v>
      </c>
      <c r="B206" s="469" t="s">
        <v>808</v>
      </c>
      <c r="C206" s="273">
        <v>0</v>
      </c>
      <c r="D206" s="273">
        <v>0</v>
      </c>
      <c r="E206" s="273">
        <v>0</v>
      </c>
      <c r="F206" s="273">
        <v>0</v>
      </c>
      <c r="G206" s="273">
        <v>0</v>
      </c>
      <c r="H206" s="273">
        <v>0</v>
      </c>
      <c r="I206" s="273">
        <v>0</v>
      </c>
      <c r="J206" s="273">
        <v>0</v>
      </c>
      <c r="K206" s="273">
        <v>0</v>
      </c>
      <c r="L206" s="273">
        <v>25</v>
      </c>
      <c r="M206" s="273">
        <v>37</v>
      </c>
      <c r="N206" s="273">
        <v>41</v>
      </c>
      <c r="O206" s="277">
        <v>33</v>
      </c>
      <c r="P206" s="278">
        <v>136</v>
      </c>
      <c r="Q206" s="150" t="s">
        <v>1066</v>
      </c>
    </row>
    <row r="207" spans="1:17">
      <c r="A207" s="112" t="s">
        <v>809</v>
      </c>
      <c r="B207" s="469" t="s">
        <v>810</v>
      </c>
      <c r="C207" s="273">
        <v>21</v>
      </c>
      <c r="D207" s="273">
        <v>26</v>
      </c>
      <c r="E207" s="273">
        <v>12</v>
      </c>
      <c r="F207" s="273">
        <v>15</v>
      </c>
      <c r="G207" s="273">
        <v>14</v>
      </c>
      <c r="H207" s="273">
        <v>17</v>
      </c>
      <c r="I207" s="273">
        <v>0</v>
      </c>
      <c r="J207" s="273">
        <v>0</v>
      </c>
      <c r="K207" s="273">
        <v>0</v>
      </c>
      <c r="L207" s="273">
        <v>0</v>
      </c>
      <c r="M207" s="273">
        <v>0</v>
      </c>
      <c r="N207" s="273">
        <v>0</v>
      </c>
      <c r="O207" s="277">
        <v>0</v>
      </c>
      <c r="P207" s="278">
        <v>105</v>
      </c>
      <c r="Q207" s="150" t="s">
        <v>1063</v>
      </c>
    </row>
    <row r="208" spans="1:17">
      <c r="A208" s="112" t="s">
        <v>811</v>
      </c>
      <c r="B208" s="469" t="s">
        <v>812</v>
      </c>
      <c r="C208" s="273">
        <v>17</v>
      </c>
      <c r="D208" s="273">
        <v>20</v>
      </c>
      <c r="E208" s="273">
        <v>18</v>
      </c>
      <c r="F208" s="273">
        <v>7</v>
      </c>
      <c r="G208" s="273">
        <v>17</v>
      </c>
      <c r="H208" s="273">
        <v>12</v>
      </c>
      <c r="I208" s="273">
        <v>0</v>
      </c>
      <c r="J208" s="273">
        <v>0</v>
      </c>
      <c r="K208" s="273">
        <v>0</v>
      </c>
      <c r="L208" s="273">
        <v>0</v>
      </c>
      <c r="M208" s="273">
        <v>0</v>
      </c>
      <c r="N208" s="273">
        <v>0</v>
      </c>
      <c r="O208" s="277">
        <v>0</v>
      </c>
      <c r="P208" s="278">
        <v>91</v>
      </c>
      <c r="Q208" s="150" t="s">
        <v>1063</v>
      </c>
    </row>
    <row r="209" spans="1:17">
      <c r="A209" s="112" t="s">
        <v>813</v>
      </c>
      <c r="B209" s="469" t="s">
        <v>814</v>
      </c>
      <c r="C209" s="273">
        <v>60</v>
      </c>
      <c r="D209" s="273">
        <v>38</v>
      </c>
      <c r="E209" s="273">
        <v>59</v>
      </c>
      <c r="F209" s="273">
        <v>47</v>
      </c>
      <c r="G209" s="273">
        <v>70</v>
      </c>
      <c r="H209" s="273">
        <v>37</v>
      </c>
      <c r="I209" s="273">
        <v>0</v>
      </c>
      <c r="J209" s="273">
        <v>0</v>
      </c>
      <c r="K209" s="273">
        <v>0</v>
      </c>
      <c r="L209" s="273">
        <v>0</v>
      </c>
      <c r="M209" s="273">
        <v>0</v>
      </c>
      <c r="N209" s="273">
        <v>0</v>
      </c>
      <c r="O209" s="277">
        <v>0</v>
      </c>
      <c r="P209" s="278">
        <v>311</v>
      </c>
      <c r="Q209" s="150" t="s">
        <v>1063</v>
      </c>
    </row>
    <row r="210" spans="1:17">
      <c r="A210" s="112" t="s">
        <v>815</v>
      </c>
      <c r="B210" s="469" t="s">
        <v>816</v>
      </c>
      <c r="C210" s="273">
        <v>30</v>
      </c>
      <c r="D210" s="273">
        <v>25</v>
      </c>
      <c r="E210" s="273">
        <v>30</v>
      </c>
      <c r="F210" s="273">
        <v>24</v>
      </c>
      <c r="G210" s="273">
        <v>34</v>
      </c>
      <c r="H210" s="273">
        <v>21</v>
      </c>
      <c r="I210" s="273">
        <v>0</v>
      </c>
      <c r="J210" s="273">
        <v>0</v>
      </c>
      <c r="K210" s="273">
        <v>0</v>
      </c>
      <c r="L210" s="273">
        <v>0</v>
      </c>
      <c r="M210" s="273">
        <v>0</v>
      </c>
      <c r="N210" s="273">
        <v>0</v>
      </c>
      <c r="O210" s="277">
        <v>0</v>
      </c>
      <c r="P210" s="278">
        <v>164</v>
      </c>
      <c r="Q210" s="150" t="s">
        <v>1063</v>
      </c>
    </row>
    <row r="211" spans="1:17">
      <c r="A211" s="112" t="s">
        <v>817</v>
      </c>
      <c r="B211" s="469" t="s">
        <v>818</v>
      </c>
      <c r="C211" s="273">
        <v>2</v>
      </c>
      <c r="D211" s="273">
        <v>12</v>
      </c>
      <c r="E211" s="273">
        <v>10</v>
      </c>
      <c r="F211" s="273">
        <v>7</v>
      </c>
      <c r="G211" s="273">
        <v>9</v>
      </c>
      <c r="H211" s="273">
        <v>8</v>
      </c>
      <c r="I211" s="273">
        <v>0</v>
      </c>
      <c r="J211" s="273">
        <v>0</v>
      </c>
      <c r="K211" s="273">
        <v>0</v>
      </c>
      <c r="L211" s="273">
        <v>0</v>
      </c>
      <c r="M211" s="273">
        <v>0</v>
      </c>
      <c r="N211" s="273">
        <v>0</v>
      </c>
      <c r="O211" s="277">
        <v>0</v>
      </c>
      <c r="P211" s="278">
        <v>48</v>
      </c>
      <c r="Q211" s="150" t="s">
        <v>1063</v>
      </c>
    </row>
    <row r="212" spans="1:17">
      <c r="A212" s="112" t="s">
        <v>819</v>
      </c>
      <c r="B212" s="469" t="s">
        <v>820</v>
      </c>
      <c r="C212" s="273">
        <v>35</v>
      </c>
      <c r="D212" s="273">
        <v>14</v>
      </c>
      <c r="E212" s="273">
        <v>46</v>
      </c>
      <c r="F212" s="273">
        <v>27</v>
      </c>
      <c r="G212" s="273">
        <v>30</v>
      </c>
      <c r="H212" s="273">
        <v>16</v>
      </c>
      <c r="I212" s="273">
        <v>0</v>
      </c>
      <c r="J212" s="273">
        <v>0</v>
      </c>
      <c r="K212" s="273">
        <v>0</v>
      </c>
      <c r="L212" s="273">
        <v>0</v>
      </c>
      <c r="M212" s="273">
        <v>0</v>
      </c>
      <c r="N212" s="273">
        <v>0</v>
      </c>
      <c r="O212" s="277">
        <v>0</v>
      </c>
      <c r="P212" s="278">
        <v>168</v>
      </c>
      <c r="Q212" s="150" t="s">
        <v>1063</v>
      </c>
    </row>
    <row r="213" spans="1:17">
      <c r="A213" s="112" t="s">
        <v>821</v>
      </c>
      <c r="B213" s="469" t="s">
        <v>822</v>
      </c>
      <c r="C213" s="273">
        <v>32</v>
      </c>
      <c r="D213" s="273">
        <v>60</v>
      </c>
      <c r="E213" s="273">
        <v>31</v>
      </c>
      <c r="F213" s="273">
        <v>18</v>
      </c>
      <c r="G213" s="273">
        <v>22</v>
      </c>
      <c r="H213" s="273">
        <v>30</v>
      </c>
      <c r="I213" s="273">
        <v>0</v>
      </c>
      <c r="J213" s="273">
        <v>0</v>
      </c>
      <c r="K213" s="273">
        <v>0</v>
      </c>
      <c r="L213" s="273">
        <v>0</v>
      </c>
      <c r="M213" s="273">
        <v>0</v>
      </c>
      <c r="N213" s="273">
        <v>0</v>
      </c>
      <c r="O213" s="277">
        <v>0</v>
      </c>
      <c r="P213" s="278">
        <v>193</v>
      </c>
      <c r="Q213" s="150" t="s">
        <v>1063</v>
      </c>
    </row>
    <row r="214" spans="1:17">
      <c r="A214" s="112" t="s">
        <v>825</v>
      </c>
      <c r="B214" s="469" t="s">
        <v>826</v>
      </c>
      <c r="C214" s="273">
        <v>0</v>
      </c>
      <c r="D214" s="273">
        <v>0</v>
      </c>
      <c r="E214" s="273">
        <v>0</v>
      </c>
      <c r="F214" s="273">
        <v>0</v>
      </c>
      <c r="G214" s="273">
        <v>0</v>
      </c>
      <c r="H214" s="273">
        <v>0</v>
      </c>
      <c r="I214" s="273">
        <v>0</v>
      </c>
      <c r="J214" s="273">
        <v>0</v>
      </c>
      <c r="K214" s="273">
        <v>0</v>
      </c>
      <c r="L214" s="273">
        <v>35</v>
      </c>
      <c r="M214" s="273">
        <v>34</v>
      </c>
      <c r="N214" s="273">
        <v>40</v>
      </c>
      <c r="O214" s="277">
        <v>19</v>
      </c>
      <c r="P214" s="278">
        <v>128</v>
      </c>
      <c r="Q214" s="150" t="s">
        <v>1066</v>
      </c>
    </row>
    <row r="215" spans="1:17">
      <c r="A215" s="112" t="s">
        <v>827</v>
      </c>
      <c r="B215" s="469" t="s">
        <v>828</v>
      </c>
      <c r="C215" s="273">
        <v>0</v>
      </c>
      <c r="D215" s="273">
        <v>0</v>
      </c>
      <c r="E215" s="273">
        <v>0</v>
      </c>
      <c r="F215" s="273">
        <v>0</v>
      </c>
      <c r="G215" s="273">
        <v>0</v>
      </c>
      <c r="H215" s="273">
        <v>0</v>
      </c>
      <c r="I215" s="273">
        <v>14</v>
      </c>
      <c r="J215" s="273">
        <v>29</v>
      </c>
      <c r="K215" s="273">
        <v>22</v>
      </c>
      <c r="L215" s="273">
        <v>0</v>
      </c>
      <c r="M215" s="273">
        <v>0</v>
      </c>
      <c r="N215" s="273">
        <v>0</v>
      </c>
      <c r="O215" s="277">
        <v>0</v>
      </c>
      <c r="P215" s="278">
        <v>65</v>
      </c>
      <c r="Q215" s="150" t="s">
        <v>1064</v>
      </c>
    </row>
    <row r="216" spans="1:17">
      <c r="A216" s="112" t="s">
        <v>829</v>
      </c>
      <c r="B216" s="469" t="s">
        <v>830</v>
      </c>
      <c r="C216" s="273">
        <v>0</v>
      </c>
      <c r="D216" s="273">
        <v>0</v>
      </c>
      <c r="E216" s="273">
        <v>0</v>
      </c>
      <c r="F216" s="273">
        <v>0</v>
      </c>
      <c r="G216" s="273">
        <v>0</v>
      </c>
      <c r="H216" s="273">
        <v>0</v>
      </c>
      <c r="I216" s="273">
        <v>29</v>
      </c>
      <c r="J216" s="273">
        <v>25</v>
      </c>
      <c r="K216" s="273">
        <v>37</v>
      </c>
      <c r="L216" s="273">
        <v>0</v>
      </c>
      <c r="M216" s="273">
        <v>0</v>
      </c>
      <c r="N216" s="273">
        <v>0</v>
      </c>
      <c r="O216" s="277">
        <v>0</v>
      </c>
      <c r="P216" s="278">
        <v>91</v>
      </c>
      <c r="Q216" s="150" t="s">
        <v>1064</v>
      </c>
    </row>
    <row r="217" spans="1:17">
      <c r="A217" s="112" t="s">
        <v>831</v>
      </c>
      <c r="B217" s="469" t="s">
        <v>832</v>
      </c>
      <c r="C217" s="273">
        <v>0</v>
      </c>
      <c r="D217" s="273">
        <v>0</v>
      </c>
      <c r="E217" s="273">
        <v>0</v>
      </c>
      <c r="F217" s="273">
        <v>0</v>
      </c>
      <c r="G217" s="273">
        <v>0</v>
      </c>
      <c r="H217" s="273">
        <v>0</v>
      </c>
      <c r="I217" s="273">
        <v>3</v>
      </c>
      <c r="J217" s="273">
        <v>0</v>
      </c>
      <c r="K217" s="273">
        <v>0</v>
      </c>
      <c r="L217" s="273">
        <v>0</v>
      </c>
      <c r="M217" s="273">
        <v>0</v>
      </c>
      <c r="N217" s="273">
        <v>1</v>
      </c>
      <c r="O217" s="277">
        <v>1</v>
      </c>
      <c r="P217" s="278">
        <v>5</v>
      </c>
      <c r="Q217" s="150" t="s">
        <v>1067</v>
      </c>
    </row>
    <row r="218" spans="1:17">
      <c r="A218" s="112" t="s">
        <v>833</v>
      </c>
      <c r="B218" s="469" t="s">
        <v>834</v>
      </c>
      <c r="C218" s="273">
        <v>0</v>
      </c>
      <c r="D218" s="273">
        <v>1</v>
      </c>
      <c r="E218" s="273">
        <v>0</v>
      </c>
      <c r="F218" s="273">
        <v>1</v>
      </c>
      <c r="G218" s="273">
        <v>0</v>
      </c>
      <c r="H218" s="273">
        <v>0</v>
      </c>
      <c r="I218" s="273">
        <v>0</v>
      </c>
      <c r="J218" s="273">
        <v>0</v>
      </c>
      <c r="K218" s="273">
        <v>0</v>
      </c>
      <c r="L218" s="273">
        <v>0</v>
      </c>
      <c r="M218" s="273">
        <v>0</v>
      </c>
      <c r="N218" s="273">
        <v>0</v>
      </c>
      <c r="O218" s="277">
        <v>0</v>
      </c>
      <c r="P218" s="278">
        <v>2</v>
      </c>
      <c r="Q218" s="150" t="s">
        <v>1067</v>
      </c>
    </row>
    <row r="219" spans="1:17">
      <c r="A219" s="112" t="s">
        <v>835</v>
      </c>
      <c r="B219" s="469" t="s">
        <v>836</v>
      </c>
      <c r="C219" s="273">
        <v>10</v>
      </c>
      <c r="D219" s="273">
        <v>6</v>
      </c>
      <c r="E219" s="273">
        <v>5</v>
      </c>
      <c r="F219" s="273">
        <v>11</v>
      </c>
      <c r="G219" s="273">
        <v>4</v>
      </c>
      <c r="H219" s="273">
        <v>4</v>
      </c>
      <c r="I219" s="273">
        <v>0</v>
      </c>
      <c r="J219" s="273">
        <v>0</v>
      </c>
      <c r="K219" s="273">
        <v>0</v>
      </c>
      <c r="L219" s="273">
        <v>0</v>
      </c>
      <c r="M219" s="273">
        <v>0</v>
      </c>
      <c r="N219" s="273">
        <v>0</v>
      </c>
      <c r="O219" s="277">
        <v>0</v>
      </c>
      <c r="P219" s="278">
        <v>40</v>
      </c>
      <c r="Q219" s="150" t="s">
        <v>1063</v>
      </c>
    </row>
    <row r="220" spans="1:17">
      <c r="A220" s="112" t="s">
        <v>837</v>
      </c>
      <c r="B220" s="469" t="s">
        <v>838</v>
      </c>
      <c r="C220" s="273">
        <v>21</v>
      </c>
      <c r="D220" s="273">
        <v>15</v>
      </c>
      <c r="E220" s="273">
        <v>16</v>
      </c>
      <c r="F220" s="273">
        <v>16</v>
      </c>
      <c r="G220" s="273">
        <v>17</v>
      </c>
      <c r="H220" s="273">
        <v>8</v>
      </c>
      <c r="I220" s="273">
        <v>0</v>
      </c>
      <c r="J220" s="273">
        <v>0</v>
      </c>
      <c r="K220" s="273">
        <v>0</v>
      </c>
      <c r="L220" s="273">
        <v>0</v>
      </c>
      <c r="M220" s="273">
        <v>0</v>
      </c>
      <c r="N220" s="273">
        <v>0</v>
      </c>
      <c r="O220" s="277">
        <v>0</v>
      </c>
      <c r="P220" s="278">
        <v>93</v>
      </c>
      <c r="Q220" s="150" t="s">
        <v>1063</v>
      </c>
    </row>
    <row r="221" spans="1:17">
      <c r="A221" s="112" t="s">
        <v>839</v>
      </c>
      <c r="B221" s="469" t="s">
        <v>840</v>
      </c>
      <c r="C221" s="273">
        <v>0</v>
      </c>
      <c r="D221" s="273">
        <v>0</v>
      </c>
      <c r="E221" s="273">
        <v>0</v>
      </c>
      <c r="F221" s="273">
        <v>0</v>
      </c>
      <c r="G221" s="273">
        <v>0</v>
      </c>
      <c r="H221" s="273">
        <v>0</v>
      </c>
      <c r="I221" s="273">
        <v>0</v>
      </c>
      <c r="J221" s="273">
        <v>0</v>
      </c>
      <c r="K221" s="273">
        <v>0</v>
      </c>
      <c r="L221" s="273">
        <v>20</v>
      </c>
      <c r="M221" s="273">
        <v>24</v>
      </c>
      <c r="N221" s="273">
        <v>22</v>
      </c>
      <c r="O221" s="277">
        <v>13</v>
      </c>
      <c r="P221" s="278">
        <v>79</v>
      </c>
      <c r="Q221" s="150" t="s">
        <v>1066</v>
      </c>
    </row>
    <row r="222" spans="1:17">
      <c r="A222" s="112" t="s">
        <v>841</v>
      </c>
      <c r="B222" s="469" t="s">
        <v>842</v>
      </c>
      <c r="C222" s="273">
        <v>0</v>
      </c>
      <c r="D222" s="273">
        <v>0</v>
      </c>
      <c r="E222" s="273">
        <v>0</v>
      </c>
      <c r="F222" s="273">
        <v>0</v>
      </c>
      <c r="G222" s="273">
        <v>0</v>
      </c>
      <c r="H222" s="273">
        <v>0</v>
      </c>
      <c r="I222" s="273">
        <v>19</v>
      </c>
      <c r="J222" s="273">
        <v>15</v>
      </c>
      <c r="K222" s="273">
        <v>16</v>
      </c>
      <c r="L222" s="273">
        <v>0</v>
      </c>
      <c r="M222" s="273">
        <v>0</v>
      </c>
      <c r="N222" s="273">
        <v>0</v>
      </c>
      <c r="O222" s="277">
        <v>0</v>
      </c>
      <c r="P222" s="278">
        <v>50</v>
      </c>
      <c r="Q222" s="150" t="s">
        <v>1065</v>
      </c>
    </row>
    <row r="223" spans="1:17">
      <c r="A223" s="112" t="s">
        <v>843</v>
      </c>
      <c r="B223" s="469" t="s">
        <v>844</v>
      </c>
      <c r="C223" s="273">
        <v>13</v>
      </c>
      <c r="D223" s="273">
        <v>15</v>
      </c>
      <c r="E223" s="273">
        <v>7</v>
      </c>
      <c r="F223" s="273">
        <v>7</v>
      </c>
      <c r="G223" s="273">
        <v>5</v>
      </c>
      <c r="H223" s="273">
        <v>3</v>
      </c>
      <c r="I223" s="273">
        <v>5</v>
      </c>
      <c r="J223" s="273">
        <v>0</v>
      </c>
      <c r="K223" s="273">
        <v>0</v>
      </c>
      <c r="L223" s="273">
        <v>0</v>
      </c>
      <c r="M223" s="273">
        <v>0</v>
      </c>
      <c r="N223" s="273">
        <v>0</v>
      </c>
      <c r="O223" s="277">
        <v>0</v>
      </c>
      <c r="P223" s="278">
        <v>55</v>
      </c>
      <c r="Q223" s="150" t="s">
        <v>1068</v>
      </c>
    </row>
    <row r="224" spans="1:17">
      <c r="A224" s="112" t="s">
        <v>845</v>
      </c>
      <c r="B224" s="469" t="s">
        <v>846</v>
      </c>
      <c r="C224" s="273">
        <v>0</v>
      </c>
      <c r="D224" s="273">
        <v>0</v>
      </c>
      <c r="E224" s="273">
        <v>0</v>
      </c>
      <c r="F224" s="273">
        <v>0</v>
      </c>
      <c r="G224" s="273">
        <v>0</v>
      </c>
      <c r="H224" s="273">
        <v>0</v>
      </c>
      <c r="I224" s="273">
        <v>6</v>
      </c>
      <c r="J224" s="273">
        <v>1</v>
      </c>
      <c r="K224" s="273">
        <v>8</v>
      </c>
      <c r="L224" s="273">
        <v>0</v>
      </c>
      <c r="M224" s="273">
        <v>0</v>
      </c>
      <c r="N224" s="273">
        <v>0</v>
      </c>
      <c r="O224" s="277">
        <v>0</v>
      </c>
      <c r="P224" s="278">
        <v>15</v>
      </c>
      <c r="Q224" s="150" t="s">
        <v>1068</v>
      </c>
    </row>
    <row r="225" spans="1:17">
      <c r="A225" s="112" t="s">
        <v>847</v>
      </c>
      <c r="B225" s="469" t="s">
        <v>848</v>
      </c>
      <c r="C225" s="273">
        <v>15</v>
      </c>
      <c r="D225" s="273">
        <v>8</v>
      </c>
      <c r="E225" s="273">
        <v>22</v>
      </c>
      <c r="F225" s="273">
        <v>24</v>
      </c>
      <c r="G225" s="273">
        <v>16</v>
      </c>
      <c r="H225" s="273">
        <v>10</v>
      </c>
      <c r="I225" s="273">
        <v>9</v>
      </c>
      <c r="J225" s="273">
        <v>8</v>
      </c>
      <c r="K225" s="273">
        <v>4</v>
      </c>
      <c r="L225" s="273">
        <v>0</v>
      </c>
      <c r="M225" s="273">
        <v>0</v>
      </c>
      <c r="N225" s="273">
        <v>0</v>
      </c>
      <c r="O225" s="277">
        <v>0</v>
      </c>
      <c r="P225" s="278">
        <v>116</v>
      </c>
      <c r="Q225" s="150" t="s">
        <v>1068</v>
      </c>
    </row>
    <row r="226" spans="1:17">
      <c r="A226" s="112" t="s">
        <v>849</v>
      </c>
      <c r="B226" s="469" t="s">
        <v>850</v>
      </c>
      <c r="C226" s="273">
        <v>13</v>
      </c>
      <c r="D226" s="273">
        <v>4</v>
      </c>
      <c r="E226" s="273">
        <v>14</v>
      </c>
      <c r="F226" s="273">
        <v>17</v>
      </c>
      <c r="G226" s="273">
        <v>4</v>
      </c>
      <c r="H226" s="273">
        <v>5</v>
      </c>
      <c r="I226" s="273">
        <v>0</v>
      </c>
      <c r="J226" s="273">
        <v>0</v>
      </c>
      <c r="K226" s="273">
        <v>0</v>
      </c>
      <c r="L226" s="273">
        <v>0</v>
      </c>
      <c r="M226" s="273">
        <v>0</v>
      </c>
      <c r="N226" s="273">
        <v>0</v>
      </c>
      <c r="O226" s="277">
        <v>0</v>
      </c>
      <c r="P226" s="278">
        <v>57</v>
      </c>
      <c r="Q226" s="150" t="s">
        <v>1068</v>
      </c>
    </row>
    <row r="227" spans="1:17">
      <c r="A227" s="112" t="s">
        <v>851</v>
      </c>
      <c r="B227" s="469" t="s">
        <v>852</v>
      </c>
      <c r="C227" s="273">
        <v>0</v>
      </c>
      <c r="D227" s="273">
        <v>0</v>
      </c>
      <c r="E227" s="273">
        <v>0</v>
      </c>
      <c r="F227" s="273">
        <v>0</v>
      </c>
      <c r="G227" s="273">
        <v>0</v>
      </c>
      <c r="H227" s="273">
        <v>0</v>
      </c>
      <c r="I227" s="273">
        <v>0</v>
      </c>
      <c r="J227" s="273">
        <v>0</v>
      </c>
      <c r="K227" s="273">
        <v>0</v>
      </c>
      <c r="L227" s="273">
        <v>9</v>
      </c>
      <c r="M227" s="273">
        <v>10</v>
      </c>
      <c r="N227" s="273">
        <v>8</v>
      </c>
      <c r="O227" s="277">
        <v>2</v>
      </c>
      <c r="P227" s="278">
        <v>29</v>
      </c>
      <c r="Q227" s="150" t="s">
        <v>1068</v>
      </c>
    </row>
    <row r="228" spans="1:17">
      <c r="A228" s="112" t="s">
        <v>853</v>
      </c>
      <c r="B228" s="469" t="s">
        <v>854</v>
      </c>
      <c r="C228" s="273">
        <v>0</v>
      </c>
      <c r="D228" s="273">
        <v>0</v>
      </c>
      <c r="E228" s="273">
        <v>0</v>
      </c>
      <c r="F228" s="273">
        <v>0</v>
      </c>
      <c r="G228" s="273">
        <v>0</v>
      </c>
      <c r="H228" s="273">
        <v>0</v>
      </c>
      <c r="I228" s="273">
        <v>0</v>
      </c>
      <c r="J228" s="273">
        <v>0</v>
      </c>
      <c r="K228" s="273">
        <v>0</v>
      </c>
      <c r="L228" s="273">
        <v>3</v>
      </c>
      <c r="M228" s="273">
        <v>0</v>
      </c>
      <c r="N228" s="273">
        <v>0</v>
      </c>
      <c r="O228" s="277">
        <v>1</v>
      </c>
      <c r="P228" s="278">
        <v>4</v>
      </c>
      <c r="Q228" s="150" t="s">
        <v>1068</v>
      </c>
    </row>
    <row r="229" spans="1:17">
      <c r="A229" s="112" t="s">
        <v>855</v>
      </c>
      <c r="B229" s="469" t="s">
        <v>856</v>
      </c>
      <c r="C229" s="273">
        <v>0</v>
      </c>
      <c r="D229" s="273">
        <v>0</v>
      </c>
      <c r="E229" s="273">
        <v>0</v>
      </c>
      <c r="F229" s="273">
        <v>0</v>
      </c>
      <c r="G229" s="273">
        <v>0</v>
      </c>
      <c r="H229" s="273">
        <v>0</v>
      </c>
      <c r="I229" s="273">
        <v>0</v>
      </c>
      <c r="J229" s="273">
        <v>0</v>
      </c>
      <c r="K229" s="273">
        <v>0</v>
      </c>
      <c r="L229" s="273">
        <v>4</v>
      </c>
      <c r="M229" s="273">
        <v>9</v>
      </c>
      <c r="N229" s="273">
        <v>12</v>
      </c>
      <c r="O229" s="277">
        <v>55</v>
      </c>
      <c r="P229" s="278">
        <v>80</v>
      </c>
      <c r="Q229" s="150" t="s">
        <v>1068</v>
      </c>
    </row>
    <row r="230" spans="1:17">
      <c r="A230" s="112" t="s">
        <v>857</v>
      </c>
      <c r="B230" s="469" t="s">
        <v>858</v>
      </c>
      <c r="C230" s="273">
        <v>14</v>
      </c>
      <c r="D230" s="273">
        <v>23</v>
      </c>
      <c r="E230" s="273">
        <v>13</v>
      </c>
      <c r="F230" s="273">
        <v>9</v>
      </c>
      <c r="G230" s="273">
        <v>10</v>
      </c>
      <c r="H230" s="273">
        <v>9</v>
      </c>
      <c r="I230" s="273">
        <v>10</v>
      </c>
      <c r="J230" s="273">
        <v>9</v>
      </c>
      <c r="K230" s="273">
        <v>1</v>
      </c>
      <c r="L230" s="273">
        <v>0</v>
      </c>
      <c r="M230" s="273">
        <v>0</v>
      </c>
      <c r="N230" s="273">
        <v>0</v>
      </c>
      <c r="O230" s="277">
        <v>0</v>
      </c>
      <c r="P230" s="278">
        <v>98</v>
      </c>
      <c r="Q230" s="150" t="s">
        <v>1068</v>
      </c>
    </row>
    <row r="231" spans="1:17">
      <c r="A231" s="112" t="s">
        <v>859</v>
      </c>
      <c r="B231" s="469" t="s">
        <v>860</v>
      </c>
      <c r="C231" s="273">
        <v>51</v>
      </c>
      <c r="D231" s="273">
        <v>60</v>
      </c>
      <c r="E231" s="273">
        <v>27</v>
      </c>
      <c r="F231" s="273">
        <v>12</v>
      </c>
      <c r="G231" s="273">
        <v>11</v>
      </c>
      <c r="H231" s="273">
        <v>10</v>
      </c>
      <c r="I231" s="273">
        <v>8</v>
      </c>
      <c r="J231" s="273">
        <v>4</v>
      </c>
      <c r="K231" s="273">
        <v>1</v>
      </c>
      <c r="L231" s="273">
        <v>0</v>
      </c>
      <c r="M231" s="273">
        <v>0</v>
      </c>
      <c r="N231" s="273">
        <v>0</v>
      </c>
      <c r="O231" s="277">
        <v>0</v>
      </c>
      <c r="P231" s="278">
        <v>184</v>
      </c>
      <c r="Q231" s="150" t="s">
        <v>1068</v>
      </c>
    </row>
    <row r="232" spans="1:17">
      <c r="A232" s="112" t="s">
        <v>861</v>
      </c>
      <c r="B232" s="469" t="s">
        <v>862</v>
      </c>
      <c r="C232" s="273">
        <v>0</v>
      </c>
      <c r="D232" s="273">
        <v>0</v>
      </c>
      <c r="E232" s="273">
        <v>0</v>
      </c>
      <c r="F232" s="273">
        <v>0</v>
      </c>
      <c r="G232" s="273">
        <v>0</v>
      </c>
      <c r="H232" s="273">
        <v>0</v>
      </c>
      <c r="I232" s="273">
        <v>13</v>
      </c>
      <c r="J232" s="273">
        <v>6</v>
      </c>
      <c r="K232" s="273">
        <v>9</v>
      </c>
      <c r="L232" s="273">
        <v>0</v>
      </c>
      <c r="M232" s="273">
        <v>0</v>
      </c>
      <c r="N232" s="273">
        <v>0</v>
      </c>
      <c r="O232" s="277">
        <v>0</v>
      </c>
      <c r="P232" s="278">
        <v>28</v>
      </c>
      <c r="Q232" s="150" t="s">
        <v>1068</v>
      </c>
    </row>
    <row r="233" spans="1:17">
      <c r="A233" s="112" t="s">
        <v>863</v>
      </c>
      <c r="B233" s="469" t="s">
        <v>864</v>
      </c>
      <c r="C233" s="273">
        <v>52</v>
      </c>
      <c r="D233" s="273">
        <v>48</v>
      </c>
      <c r="E233" s="273">
        <v>45</v>
      </c>
      <c r="F233" s="273">
        <v>32</v>
      </c>
      <c r="G233" s="273">
        <v>30</v>
      </c>
      <c r="H233" s="273">
        <v>21</v>
      </c>
      <c r="I233" s="273">
        <v>0</v>
      </c>
      <c r="J233" s="273">
        <v>0</v>
      </c>
      <c r="K233" s="273">
        <v>0</v>
      </c>
      <c r="L233" s="273">
        <v>0</v>
      </c>
      <c r="M233" s="273">
        <v>0</v>
      </c>
      <c r="N233" s="273">
        <v>0</v>
      </c>
      <c r="O233" s="277">
        <v>0</v>
      </c>
      <c r="P233" s="278">
        <v>228</v>
      </c>
      <c r="Q233" s="150" t="s">
        <v>1068</v>
      </c>
    </row>
    <row r="234" spans="1:17">
      <c r="A234" s="112" t="s">
        <v>865</v>
      </c>
      <c r="B234" s="469" t="s">
        <v>866</v>
      </c>
      <c r="C234" s="273">
        <v>21</v>
      </c>
      <c r="D234" s="273">
        <v>28</v>
      </c>
      <c r="E234" s="273">
        <v>29</v>
      </c>
      <c r="F234" s="273">
        <v>16</v>
      </c>
      <c r="G234" s="273">
        <v>14</v>
      </c>
      <c r="H234" s="273">
        <v>6</v>
      </c>
      <c r="I234" s="273">
        <v>5</v>
      </c>
      <c r="J234" s="273">
        <v>4</v>
      </c>
      <c r="K234" s="273">
        <v>2</v>
      </c>
      <c r="L234" s="273">
        <v>0</v>
      </c>
      <c r="M234" s="273">
        <v>0</v>
      </c>
      <c r="N234" s="273">
        <v>0</v>
      </c>
      <c r="O234" s="277">
        <v>0</v>
      </c>
      <c r="P234" s="278">
        <v>125</v>
      </c>
      <c r="Q234" s="150" t="s">
        <v>1068</v>
      </c>
    </row>
    <row r="235" spans="1:17">
      <c r="A235" s="112" t="s">
        <v>867</v>
      </c>
      <c r="B235" s="469" t="s">
        <v>868</v>
      </c>
      <c r="C235" s="273">
        <v>2</v>
      </c>
      <c r="D235" s="273">
        <v>3</v>
      </c>
      <c r="E235" s="273">
        <v>4</v>
      </c>
      <c r="F235" s="273">
        <v>4</v>
      </c>
      <c r="G235" s="273">
        <v>1</v>
      </c>
      <c r="H235" s="273">
        <v>2</v>
      </c>
      <c r="I235" s="273">
        <v>0</v>
      </c>
      <c r="J235" s="273">
        <v>0</v>
      </c>
      <c r="K235" s="273">
        <v>0</v>
      </c>
      <c r="L235" s="273">
        <v>0</v>
      </c>
      <c r="M235" s="273">
        <v>0</v>
      </c>
      <c r="N235" s="273">
        <v>0</v>
      </c>
      <c r="O235" s="277">
        <v>0</v>
      </c>
      <c r="P235" s="278">
        <v>16</v>
      </c>
      <c r="Q235" s="150" t="s">
        <v>1068</v>
      </c>
    </row>
    <row r="236" spans="1:17">
      <c r="A236" s="112" t="s">
        <v>869</v>
      </c>
      <c r="B236" s="469" t="s">
        <v>870</v>
      </c>
      <c r="C236" s="273">
        <v>0</v>
      </c>
      <c r="D236" s="273">
        <v>0</v>
      </c>
      <c r="E236" s="273">
        <v>0</v>
      </c>
      <c r="F236" s="273">
        <v>0</v>
      </c>
      <c r="G236" s="273">
        <v>0</v>
      </c>
      <c r="H236" s="273">
        <v>0</v>
      </c>
      <c r="I236" s="273">
        <v>1</v>
      </c>
      <c r="J236" s="273">
        <v>0</v>
      </c>
      <c r="K236" s="273">
        <v>0</v>
      </c>
      <c r="L236" s="273">
        <v>0</v>
      </c>
      <c r="M236" s="273">
        <v>0</v>
      </c>
      <c r="N236" s="273">
        <v>0</v>
      </c>
      <c r="O236" s="277">
        <v>0</v>
      </c>
      <c r="P236" s="278">
        <v>1</v>
      </c>
      <c r="Q236" s="150" t="s">
        <v>1068</v>
      </c>
    </row>
    <row r="237" spans="1:17">
      <c r="A237" s="112" t="s">
        <v>871</v>
      </c>
      <c r="B237" s="469" t="s">
        <v>872</v>
      </c>
      <c r="C237" s="273">
        <v>4</v>
      </c>
      <c r="D237" s="273">
        <v>5</v>
      </c>
      <c r="E237" s="273">
        <v>4</v>
      </c>
      <c r="F237" s="273">
        <v>4</v>
      </c>
      <c r="G237" s="273">
        <v>4</v>
      </c>
      <c r="H237" s="273">
        <v>4</v>
      </c>
      <c r="I237" s="273">
        <v>8</v>
      </c>
      <c r="J237" s="273">
        <v>6</v>
      </c>
      <c r="K237" s="273">
        <v>1</v>
      </c>
      <c r="L237" s="273">
        <v>0</v>
      </c>
      <c r="M237" s="273">
        <v>0</v>
      </c>
      <c r="N237" s="273">
        <v>0</v>
      </c>
      <c r="O237" s="277">
        <v>0</v>
      </c>
      <c r="P237" s="278">
        <v>40</v>
      </c>
      <c r="Q237" s="150" t="s">
        <v>1068</v>
      </c>
    </row>
    <row r="238" spans="1:17">
      <c r="A238" s="112" t="s">
        <v>873</v>
      </c>
      <c r="B238" s="469" t="s">
        <v>874</v>
      </c>
      <c r="C238" s="273">
        <v>10</v>
      </c>
      <c r="D238" s="273">
        <v>12</v>
      </c>
      <c r="E238" s="273">
        <v>9</v>
      </c>
      <c r="F238" s="273">
        <v>12</v>
      </c>
      <c r="G238" s="273">
        <v>3</v>
      </c>
      <c r="H238" s="273">
        <v>4</v>
      </c>
      <c r="I238" s="273">
        <v>2</v>
      </c>
      <c r="J238" s="273">
        <v>4</v>
      </c>
      <c r="K238" s="273">
        <v>2</v>
      </c>
      <c r="L238" s="273">
        <v>0</v>
      </c>
      <c r="M238" s="273">
        <v>0</v>
      </c>
      <c r="N238" s="273">
        <v>0</v>
      </c>
      <c r="O238" s="277">
        <v>0</v>
      </c>
      <c r="P238" s="278">
        <v>58</v>
      </c>
      <c r="Q238" s="150" t="s">
        <v>1068</v>
      </c>
    </row>
    <row r="239" spans="1:17">
      <c r="A239" s="112" t="s">
        <v>875</v>
      </c>
      <c r="B239" s="469" t="s">
        <v>876</v>
      </c>
      <c r="C239" s="273">
        <v>0</v>
      </c>
      <c r="D239" s="273">
        <v>0</v>
      </c>
      <c r="E239" s="273">
        <v>0</v>
      </c>
      <c r="F239" s="273">
        <v>0</v>
      </c>
      <c r="G239" s="273">
        <v>0</v>
      </c>
      <c r="H239" s="273">
        <v>0</v>
      </c>
      <c r="I239" s="273">
        <v>0</v>
      </c>
      <c r="J239" s="273">
        <v>0</v>
      </c>
      <c r="K239" s="273">
        <v>0</v>
      </c>
      <c r="L239" s="273">
        <v>0</v>
      </c>
      <c r="M239" s="273">
        <v>1</v>
      </c>
      <c r="N239" s="273">
        <v>4</v>
      </c>
      <c r="O239" s="277">
        <v>7</v>
      </c>
      <c r="P239" s="278">
        <v>12</v>
      </c>
      <c r="Q239" s="150" t="s">
        <v>1068</v>
      </c>
    </row>
    <row r="240" spans="1:17">
      <c r="A240" s="112" t="s">
        <v>877</v>
      </c>
      <c r="B240" s="469" t="s">
        <v>878</v>
      </c>
      <c r="C240" s="273">
        <v>13</v>
      </c>
      <c r="D240" s="273">
        <v>2</v>
      </c>
      <c r="E240" s="273">
        <v>6</v>
      </c>
      <c r="F240" s="273">
        <v>2</v>
      </c>
      <c r="G240" s="273">
        <v>0</v>
      </c>
      <c r="H240" s="273">
        <v>0</v>
      </c>
      <c r="I240" s="273">
        <v>0</v>
      </c>
      <c r="J240" s="273">
        <v>0</v>
      </c>
      <c r="K240" s="273">
        <v>0</v>
      </c>
      <c r="L240" s="273">
        <v>0</v>
      </c>
      <c r="M240" s="273">
        <v>0</v>
      </c>
      <c r="N240" s="273">
        <v>0</v>
      </c>
      <c r="O240" s="277">
        <v>0</v>
      </c>
      <c r="P240" s="278">
        <v>23</v>
      </c>
      <c r="Q240" s="150" t="s">
        <v>1068</v>
      </c>
    </row>
    <row r="241" spans="1:17">
      <c r="A241" s="112" t="s">
        <v>879</v>
      </c>
      <c r="B241" s="469" t="s">
        <v>880</v>
      </c>
      <c r="C241" s="273">
        <v>13</v>
      </c>
      <c r="D241" s="273">
        <v>28</v>
      </c>
      <c r="E241" s="273">
        <v>12</v>
      </c>
      <c r="F241" s="273">
        <v>23</v>
      </c>
      <c r="G241" s="273">
        <v>14</v>
      </c>
      <c r="H241" s="273">
        <v>2</v>
      </c>
      <c r="I241" s="273">
        <v>0</v>
      </c>
      <c r="J241" s="273">
        <v>0</v>
      </c>
      <c r="K241" s="273">
        <v>0</v>
      </c>
      <c r="L241" s="273">
        <v>0</v>
      </c>
      <c r="M241" s="273">
        <v>0</v>
      </c>
      <c r="N241" s="273">
        <v>0</v>
      </c>
      <c r="O241" s="277">
        <v>0</v>
      </c>
      <c r="P241" s="278">
        <v>92</v>
      </c>
      <c r="Q241" s="150" t="s">
        <v>1068</v>
      </c>
    </row>
    <row r="242" spans="1:17">
      <c r="A242" s="112" t="s">
        <v>881</v>
      </c>
      <c r="B242" s="469" t="s">
        <v>882</v>
      </c>
      <c r="C242" s="273">
        <v>6</v>
      </c>
      <c r="D242" s="273">
        <v>4</v>
      </c>
      <c r="E242" s="273">
        <v>4</v>
      </c>
      <c r="F242" s="273">
        <v>6</v>
      </c>
      <c r="G242" s="273">
        <v>5</v>
      </c>
      <c r="H242" s="273">
        <v>2</v>
      </c>
      <c r="I242" s="273">
        <v>0</v>
      </c>
      <c r="J242" s="273">
        <v>0</v>
      </c>
      <c r="K242" s="273">
        <v>0</v>
      </c>
      <c r="L242" s="273">
        <v>0</v>
      </c>
      <c r="M242" s="273">
        <v>0</v>
      </c>
      <c r="N242" s="273">
        <v>0</v>
      </c>
      <c r="O242" s="277">
        <v>0</v>
      </c>
      <c r="P242" s="278">
        <v>27</v>
      </c>
      <c r="Q242" s="150" t="s">
        <v>1068</v>
      </c>
    </row>
    <row r="243" spans="1:17">
      <c r="A243" s="112" t="s">
        <v>883</v>
      </c>
      <c r="B243" s="469" t="s">
        <v>884</v>
      </c>
      <c r="C243" s="273">
        <v>30</v>
      </c>
      <c r="D243" s="273">
        <v>18</v>
      </c>
      <c r="E243" s="273">
        <v>22</v>
      </c>
      <c r="F243" s="273">
        <v>9</v>
      </c>
      <c r="G243" s="273">
        <v>15</v>
      </c>
      <c r="H243" s="273">
        <v>11</v>
      </c>
      <c r="I243" s="273">
        <v>8</v>
      </c>
      <c r="J243" s="273">
        <v>6</v>
      </c>
      <c r="K243" s="273">
        <v>6</v>
      </c>
      <c r="L243" s="273">
        <v>0</v>
      </c>
      <c r="M243" s="273">
        <v>0</v>
      </c>
      <c r="N243" s="273">
        <v>0</v>
      </c>
      <c r="O243" s="277">
        <v>0</v>
      </c>
      <c r="P243" s="278">
        <v>125</v>
      </c>
      <c r="Q243" s="150" t="s">
        <v>1068</v>
      </c>
    </row>
    <row r="244" spans="1:17">
      <c r="A244" s="112" t="s">
        <v>885</v>
      </c>
      <c r="B244" s="469" t="s">
        <v>886</v>
      </c>
      <c r="C244" s="273">
        <v>3</v>
      </c>
      <c r="D244" s="273">
        <v>6</v>
      </c>
      <c r="E244" s="273">
        <v>7</v>
      </c>
      <c r="F244" s="273">
        <v>6</v>
      </c>
      <c r="G244" s="273">
        <v>9</v>
      </c>
      <c r="H244" s="273">
        <v>9</v>
      </c>
      <c r="I244" s="273">
        <v>2</v>
      </c>
      <c r="J244" s="273">
        <v>1</v>
      </c>
      <c r="K244" s="273">
        <v>0</v>
      </c>
      <c r="L244" s="273">
        <v>0</v>
      </c>
      <c r="M244" s="273">
        <v>0</v>
      </c>
      <c r="N244" s="273">
        <v>0</v>
      </c>
      <c r="O244" s="277">
        <v>0</v>
      </c>
      <c r="P244" s="278">
        <v>43</v>
      </c>
      <c r="Q244" s="150" t="s">
        <v>1068</v>
      </c>
    </row>
    <row r="245" spans="1:17">
      <c r="A245" s="112" t="s">
        <v>887</v>
      </c>
      <c r="B245" s="469" t="s">
        <v>888</v>
      </c>
      <c r="C245" s="273">
        <v>23</v>
      </c>
      <c r="D245" s="273">
        <v>24</v>
      </c>
      <c r="E245" s="273">
        <v>28</v>
      </c>
      <c r="F245" s="273">
        <v>29</v>
      </c>
      <c r="G245" s="273">
        <v>14</v>
      </c>
      <c r="H245" s="273">
        <v>13</v>
      </c>
      <c r="I245" s="273">
        <v>11</v>
      </c>
      <c r="J245" s="273">
        <v>7</v>
      </c>
      <c r="K245" s="273">
        <v>10</v>
      </c>
      <c r="L245" s="273">
        <v>0</v>
      </c>
      <c r="M245" s="273">
        <v>0</v>
      </c>
      <c r="N245" s="273">
        <v>0</v>
      </c>
      <c r="O245" s="277">
        <v>0</v>
      </c>
      <c r="P245" s="278">
        <v>159</v>
      </c>
      <c r="Q245" s="150" t="s">
        <v>1068</v>
      </c>
    </row>
    <row r="246" spans="1:17">
      <c r="A246" s="112" t="s">
        <v>889</v>
      </c>
      <c r="B246" s="469" t="s">
        <v>890</v>
      </c>
      <c r="C246" s="273">
        <v>11</v>
      </c>
      <c r="D246" s="273">
        <v>7</v>
      </c>
      <c r="E246" s="273">
        <v>12</v>
      </c>
      <c r="F246" s="273">
        <v>3</v>
      </c>
      <c r="G246" s="273">
        <v>10</v>
      </c>
      <c r="H246" s="273">
        <v>6</v>
      </c>
      <c r="I246" s="273">
        <v>0</v>
      </c>
      <c r="J246" s="273">
        <v>0</v>
      </c>
      <c r="K246" s="273">
        <v>3</v>
      </c>
      <c r="L246" s="273">
        <v>0</v>
      </c>
      <c r="M246" s="273">
        <v>0</v>
      </c>
      <c r="N246" s="273">
        <v>0</v>
      </c>
      <c r="O246" s="277">
        <v>0</v>
      </c>
      <c r="P246" s="278">
        <v>52</v>
      </c>
      <c r="Q246" s="150" t="s">
        <v>1068</v>
      </c>
    </row>
    <row r="247" spans="1:17">
      <c r="A247" s="112" t="s">
        <v>891</v>
      </c>
      <c r="B247" s="469" t="s">
        <v>892</v>
      </c>
      <c r="C247" s="273">
        <v>17</v>
      </c>
      <c r="D247" s="273">
        <v>27</v>
      </c>
      <c r="E247" s="273">
        <v>23</v>
      </c>
      <c r="F247" s="273">
        <v>13</v>
      </c>
      <c r="G247" s="273">
        <v>22</v>
      </c>
      <c r="H247" s="273">
        <v>17</v>
      </c>
      <c r="I247" s="273">
        <v>10</v>
      </c>
      <c r="J247" s="273">
        <v>27</v>
      </c>
      <c r="K247" s="273">
        <v>30</v>
      </c>
      <c r="L247" s="273">
        <v>0</v>
      </c>
      <c r="M247" s="273">
        <v>0</v>
      </c>
      <c r="N247" s="273">
        <v>0</v>
      </c>
      <c r="O247" s="277">
        <v>0</v>
      </c>
      <c r="P247" s="278">
        <v>186</v>
      </c>
      <c r="Q247" s="150" t="s">
        <v>1068</v>
      </c>
    </row>
    <row r="248" spans="1:17">
      <c r="A248" s="112" t="s">
        <v>893</v>
      </c>
      <c r="B248" s="469" t="s">
        <v>894</v>
      </c>
      <c r="C248" s="273">
        <v>21</v>
      </c>
      <c r="D248" s="273">
        <v>24</v>
      </c>
      <c r="E248" s="273">
        <v>28</v>
      </c>
      <c r="F248" s="273">
        <v>14</v>
      </c>
      <c r="G248" s="273">
        <v>15</v>
      </c>
      <c r="H248" s="273">
        <v>17</v>
      </c>
      <c r="I248" s="273">
        <v>5</v>
      </c>
      <c r="J248" s="273">
        <v>4</v>
      </c>
      <c r="K248" s="273">
        <v>5</v>
      </c>
      <c r="L248" s="273">
        <v>0</v>
      </c>
      <c r="M248" s="273">
        <v>0</v>
      </c>
      <c r="N248" s="273">
        <v>0</v>
      </c>
      <c r="O248" s="277">
        <v>0</v>
      </c>
      <c r="P248" s="278">
        <v>133</v>
      </c>
      <c r="Q248" s="150" t="s">
        <v>1068</v>
      </c>
    </row>
    <row r="249" spans="1:17">
      <c r="A249" s="112" t="s">
        <v>895</v>
      </c>
      <c r="B249" s="469" t="s">
        <v>896</v>
      </c>
      <c r="C249" s="273">
        <v>8</v>
      </c>
      <c r="D249" s="273">
        <v>25</v>
      </c>
      <c r="E249" s="273">
        <v>13</v>
      </c>
      <c r="F249" s="273">
        <v>5</v>
      </c>
      <c r="G249" s="273">
        <v>10</v>
      </c>
      <c r="H249" s="273">
        <v>3</v>
      </c>
      <c r="I249" s="273">
        <v>6</v>
      </c>
      <c r="J249" s="273">
        <v>1</v>
      </c>
      <c r="K249" s="273">
        <v>5</v>
      </c>
      <c r="L249" s="273">
        <v>0</v>
      </c>
      <c r="M249" s="273">
        <v>0</v>
      </c>
      <c r="N249" s="273">
        <v>0</v>
      </c>
      <c r="O249" s="277">
        <v>0</v>
      </c>
      <c r="P249" s="278">
        <v>76</v>
      </c>
      <c r="Q249" s="150" t="s">
        <v>1068</v>
      </c>
    </row>
    <row r="250" spans="1:17">
      <c r="A250" s="112" t="s">
        <v>897</v>
      </c>
      <c r="B250" s="469" t="s">
        <v>898</v>
      </c>
      <c r="C250" s="273">
        <v>37</v>
      </c>
      <c r="D250" s="273">
        <v>19</v>
      </c>
      <c r="E250" s="273">
        <v>31</v>
      </c>
      <c r="F250" s="273">
        <v>12</v>
      </c>
      <c r="G250" s="273">
        <v>10</v>
      </c>
      <c r="H250" s="273">
        <v>2</v>
      </c>
      <c r="I250" s="273">
        <v>0</v>
      </c>
      <c r="J250" s="273">
        <v>0</v>
      </c>
      <c r="K250" s="273">
        <v>0</v>
      </c>
      <c r="L250" s="273">
        <v>0</v>
      </c>
      <c r="M250" s="273">
        <v>0</v>
      </c>
      <c r="N250" s="273">
        <v>0</v>
      </c>
      <c r="O250" s="277">
        <v>0</v>
      </c>
      <c r="P250" s="278">
        <v>111</v>
      </c>
      <c r="Q250" s="150" t="s">
        <v>1068</v>
      </c>
    </row>
    <row r="251" spans="1:17">
      <c r="A251" s="112" t="s">
        <v>899</v>
      </c>
      <c r="B251" s="469" t="s">
        <v>900</v>
      </c>
      <c r="C251" s="273">
        <v>10</v>
      </c>
      <c r="D251" s="273">
        <v>19</v>
      </c>
      <c r="E251" s="273">
        <v>14</v>
      </c>
      <c r="F251" s="273">
        <v>10</v>
      </c>
      <c r="G251" s="273">
        <v>9</v>
      </c>
      <c r="H251" s="273">
        <v>1</v>
      </c>
      <c r="I251" s="273">
        <v>8</v>
      </c>
      <c r="J251" s="273">
        <v>7</v>
      </c>
      <c r="K251" s="273">
        <v>4</v>
      </c>
      <c r="L251" s="273">
        <v>0</v>
      </c>
      <c r="M251" s="273">
        <v>0</v>
      </c>
      <c r="N251" s="273">
        <v>0</v>
      </c>
      <c r="O251" s="277">
        <v>0</v>
      </c>
      <c r="P251" s="278">
        <v>82</v>
      </c>
      <c r="Q251" s="150" t="s">
        <v>1068</v>
      </c>
    </row>
    <row r="252" spans="1:17">
      <c r="A252" s="112" t="s">
        <v>901</v>
      </c>
      <c r="B252" s="469" t="s">
        <v>902</v>
      </c>
      <c r="C252" s="273">
        <v>0</v>
      </c>
      <c r="D252" s="273">
        <v>0</v>
      </c>
      <c r="E252" s="273">
        <v>0</v>
      </c>
      <c r="F252" s="273">
        <v>0</v>
      </c>
      <c r="G252" s="273">
        <v>0</v>
      </c>
      <c r="H252" s="273">
        <v>0</v>
      </c>
      <c r="I252" s="273">
        <v>0</v>
      </c>
      <c r="J252" s="273">
        <v>0</v>
      </c>
      <c r="K252" s="273">
        <v>0</v>
      </c>
      <c r="L252" s="273">
        <v>1</v>
      </c>
      <c r="M252" s="273">
        <v>1</v>
      </c>
      <c r="N252" s="273">
        <v>5</v>
      </c>
      <c r="O252" s="277">
        <v>15</v>
      </c>
      <c r="P252" s="278">
        <v>22</v>
      </c>
      <c r="Q252" s="150" t="s">
        <v>1068</v>
      </c>
    </row>
    <row r="253" spans="1:17">
      <c r="A253" s="112" t="s">
        <v>903</v>
      </c>
      <c r="B253" s="469" t="s">
        <v>904</v>
      </c>
      <c r="C253" s="273">
        <v>2</v>
      </c>
      <c r="D253" s="273">
        <v>0</v>
      </c>
      <c r="E253" s="273">
        <v>0</v>
      </c>
      <c r="F253" s="273">
        <v>0</v>
      </c>
      <c r="G253" s="273">
        <v>0</v>
      </c>
      <c r="H253" s="273">
        <v>0</v>
      </c>
      <c r="I253" s="273">
        <v>0</v>
      </c>
      <c r="J253" s="273">
        <v>0</v>
      </c>
      <c r="K253" s="273">
        <v>0</v>
      </c>
      <c r="L253" s="273">
        <v>0</v>
      </c>
      <c r="M253" s="273">
        <v>0</v>
      </c>
      <c r="N253" s="273">
        <v>0</v>
      </c>
      <c r="O253" s="277">
        <v>0</v>
      </c>
      <c r="P253" s="278">
        <v>2</v>
      </c>
      <c r="Q253" s="150" t="s">
        <v>1068</v>
      </c>
    </row>
    <row r="254" spans="1:17">
      <c r="A254" s="112" t="s">
        <v>905</v>
      </c>
      <c r="B254" s="469" t="s">
        <v>906</v>
      </c>
      <c r="C254" s="273">
        <v>12</v>
      </c>
      <c r="D254" s="273">
        <v>6</v>
      </c>
      <c r="E254" s="273">
        <v>7</v>
      </c>
      <c r="F254" s="273">
        <v>0</v>
      </c>
      <c r="G254" s="273">
        <v>5</v>
      </c>
      <c r="H254" s="273">
        <v>3</v>
      </c>
      <c r="I254" s="273">
        <v>4</v>
      </c>
      <c r="J254" s="273">
        <v>0</v>
      </c>
      <c r="K254" s="273">
        <v>0</v>
      </c>
      <c r="L254" s="273">
        <v>0</v>
      </c>
      <c r="M254" s="273">
        <v>0</v>
      </c>
      <c r="N254" s="273">
        <v>0</v>
      </c>
      <c r="O254" s="277">
        <v>0</v>
      </c>
      <c r="P254" s="278">
        <v>37</v>
      </c>
      <c r="Q254" s="150" t="s">
        <v>1068</v>
      </c>
    </row>
    <row r="255" spans="1:17">
      <c r="A255" s="112" t="s">
        <v>907</v>
      </c>
      <c r="B255" s="469" t="s">
        <v>908</v>
      </c>
      <c r="C255" s="273">
        <v>0</v>
      </c>
      <c r="D255" s="273">
        <v>0</v>
      </c>
      <c r="E255" s="273">
        <v>0</v>
      </c>
      <c r="F255" s="273">
        <v>0</v>
      </c>
      <c r="G255" s="273">
        <v>0</v>
      </c>
      <c r="H255" s="273">
        <v>0</v>
      </c>
      <c r="I255" s="273">
        <v>0</v>
      </c>
      <c r="J255" s="273">
        <v>0</v>
      </c>
      <c r="K255" s="273">
        <v>0</v>
      </c>
      <c r="L255" s="273">
        <v>1</v>
      </c>
      <c r="M255" s="273">
        <v>1</v>
      </c>
      <c r="N255" s="273">
        <v>2</v>
      </c>
      <c r="O255" s="277">
        <v>9</v>
      </c>
      <c r="P255" s="278">
        <v>13</v>
      </c>
      <c r="Q255" s="150" t="s">
        <v>1068</v>
      </c>
    </row>
    <row r="256" spans="1:17">
      <c r="A256" s="112" t="s">
        <v>909</v>
      </c>
      <c r="B256" s="469" t="s">
        <v>910</v>
      </c>
      <c r="C256" s="273">
        <v>0</v>
      </c>
      <c r="D256" s="273">
        <v>0</v>
      </c>
      <c r="E256" s="273">
        <v>0</v>
      </c>
      <c r="F256" s="273">
        <v>0</v>
      </c>
      <c r="G256" s="273">
        <v>0</v>
      </c>
      <c r="H256" s="273">
        <v>0</v>
      </c>
      <c r="I256" s="273">
        <v>5</v>
      </c>
      <c r="J256" s="273">
        <v>2</v>
      </c>
      <c r="K256" s="273">
        <v>2</v>
      </c>
      <c r="L256" s="273">
        <v>0</v>
      </c>
      <c r="M256" s="273">
        <v>0</v>
      </c>
      <c r="N256" s="273">
        <v>0</v>
      </c>
      <c r="O256" s="277">
        <v>0</v>
      </c>
      <c r="P256" s="278">
        <v>9</v>
      </c>
      <c r="Q256" s="150" t="s">
        <v>1068</v>
      </c>
    </row>
    <row r="257" spans="1:17">
      <c r="A257" s="112" t="s">
        <v>911</v>
      </c>
      <c r="B257" s="469" t="s">
        <v>912</v>
      </c>
      <c r="C257" s="273">
        <v>0</v>
      </c>
      <c r="D257" s="273">
        <v>0</v>
      </c>
      <c r="E257" s="273">
        <v>0</v>
      </c>
      <c r="F257" s="273">
        <v>0</v>
      </c>
      <c r="G257" s="273">
        <v>0</v>
      </c>
      <c r="H257" s="273">
        <v>0</v>
      </c>
      <c r="I257" s="273">
        <v>9</v>
      </c>
      <c r="J257" s="273">
        <v>8</v>
      </c>
      <c r="K257" s="273">
        <v>9</v>
      </c>
      <c r="L257" s="273">
        <v>7</v>
      </c>
      <c r="M257" s="273">
        <v>6</v>
      </c>
      <c r="N257" s="273">
        <v>5</v>
      </c>
      <c r="O257" s="277">
        <v>1</v>
      </c>
      <c r="P257" s="278">
        <v>45</v>
      </c>
      <c r="Q257" s="150" t="s">
        <v>1068</v>
      </c>
    </row>
    <row r="258" spans="1:17">
      <c r="A258" s="112" t="s">
        <v>913</v>
      </c>
      <c r="B258" s="469" t="s">
        <v>914</v>
      </c>
      <c r="C258" s="273">
        <v>45</v>
      </c>
      <c r="D258" s="273">
        <v>38</v>
      </c>
      <c r="E258" s="273">
        <v>27</v>
      </c>
      <c r="F258" s="273">
        <v>5</v>
      </c>
      <c r="G258" s="273">
        <v>10</v>
      </c>
      <c r="H258" s="273">
        <v>7</v>
      </c>
      <c r="I258" s="273">
        <v>8</v>
      </c>
      <c r="J258" s="273">
        <v>2</v>
      </c>
      <c r="K258" s="273">
        <v>3</v>
      </c>
      <c r="L258" s="273">
        <v>0</v>
      </c>
      <c r="M258" s="273">
        <v>0</v>
      </c>
      <c r="N258" s="273">
        <v>0</v>
      </c>
      <c r="O258" s="277">
        <v>0</v>
      </c>
      <c r="P258" s="278">
        <v>145</v>
      </c>
      <c r="Q258" s="150" t="s">
        <v>1068</v>
      </c>
    </row>
    <row r="259" spans="1:17">
      <c r="A259" s="112" t="s">
        <v>915</v>
      </c>
      <c r="B259" s="469" t="s">
        <v>916</v>
      </c>
      <c r="C259" s="273">
        <v>10</v>
      </c>
      <c r="D259" s="273">
        <v>12</v>
      </c>
      <c r="E259" s="273">
        <v>3</v>
      </c>
      <c r="F259" s="273">
        <v>5</v>
      </c>
      <c r="G259" s="273">
        <v>5</v>
      </c>
      <c r="H259" s="273">
        <v>2</v>
      </c>
      <c r="I259" s="273">
        <v>0</v>
      </c>
      <c r="J259" s="273">
        <v>0</v>
      </c>
      <c r="K259" s="273">
        <v>0</v>
      </c>
      <c r="L259" s="273">
        <v>0</v>
      </c>
      <c r="M259" s="273">
        <v>0</v>
      </c>
      <c r="N259" s="273">
        <v>0</v>
      </c>
      <c r="O259" s="277">
        <v>0</v>
      </c>
      <c r="P259" s="278">
        <v>37</v>
      </c>
      <c r="Q259" s="150" t="s">
        <v>1068</v>
      </c>
    </row>
    <row r="260" spans="1:17">
      <c r="A260" s="112" t="s">
        <v>917</v>
      </c>
      <c r="B260" s="469" t="s">
        <v>918</v>
      </c>
      <c r="C260" s="273">
        <v>0</v>
      </c>
      <c r="D260" s="273">
        <v>0</v>
      </c>
      <c r="E260" s="273">
        <v>0</v>
      </c>
      <c r="F260" s="273">
        <v>0</v>
      </c>
      <c r="G260" s="273">
        <v>0</v>
      </c>
      <c r="H260" s="273">
        <v>0</v>
      </c>
      <c r="I260" s="273">
        <v>4</v>
      </c>
      <c r="J260" s="273">
        <v>1</v>
      </c>
      <c r="K260" s="273">
        <v>1</v>
      </c>
      <c r="L260" s="273">
        <v>0</v>
      </c>
      <c r="M260" s="273">
        <v>1</v>
      </c>
      <c r="N260" s="273">
        <v>2</v>
      </c>
      <c r="O260" s="277">
        <v>0</v>
      </c>
      <c r="P260" s="278">
        <v>9</v>
      </c>
      <c r="Q260" s="150" t="s">
        <v>1068</v>
      </c>
    </row>
    <row r="261" spans="1:17">
      <c r="A261" s="112" t="s">
        <v>919</v>
      </c>
      <c r="B261" s="469" t="s">
        <v>920</v>
      </c>
      <c r="C261" s="273">
        <v>15</v>
      </c>
      <c r="D261" s="273">
        <v>17</v>
      </c>
      <c r="E261" s="273">
        <v>6</v>
      </c>
      <c r="F261" s="273">
        <v>5</v>
      </c>
      <c r="G261" s="273">
        <v>4</v>
      </c>
      <c r="H261" s="273">
        <v>0</v>
      </c>
      <c r="I261" s="273">
        <v>1</v>
      </c>
      <c r="J261" s="273">
        <v>0</v>
      </c>
      <c r="K261" s="273">
        <v>0</v>
      </c>
      <c r="L261" s="273">
        <v>0</v>
      </c>
      <c r="M261" s="273">
        <v>0</v>
      </c>
      <c r="N261" s="273">
        <v>0</v>
      </c>
      <c r="O261" s="277">
        <v>0</v>
      </c>
      <c r="P261" s="278">
        <v>48</v>
      </c>
      <c r="Q261" s="150" t="s">
        <v>1068</v>
      </c>
    </row>
    <row r="262" spans="1:17">
      <c r="A262" s="112" t="s">
        <v>921</v>
      </c>
      <c r="B262" s="469" t="s">
        <v>922</v>
      </c>
      <c r="C262" s="273">
        <v>5</v>
      </c>
      <c r="D262" s="273">
        <v>22</v>
      </c>
      <c r="E262" s="273">
        <v>10</v>
      </c>
      <c r="F262" s="273">
        <v>6</v>
      </c>
      <c r="G262" s="273">
        <v>5</v>
      </c>
      <c r="H262" s="273">
        <v>11</v>
      </c>
      <c r="I262" s="273">
        <v>0</v>
      </c>
      <c r="J262" s="273">
        <v>0</v>
      </c>
      <c r="K262" s="273">
        <v>0</v>
      </c>
      <c r="L262" s="273">
        <v>0</v>
      </c>
      <c r="M262" s="273">
        <v>0</v>
      </c>
      <c r="N262" s="273">
        <v>0</v>
      </c>
      <c r="O262" s="277">
        <v>0</v>
      </c>
      <c r="P262" s="278">
        <v>59</v>
      </c>
      <c r="Q262" s="150" t="s">
        <v>1068</v>
      </c>
    </row>
    <row r="263" spans="1:17">
      <c r="A263" s="112" t="s">
        <v>923</v>
      </c>
      <c r="B263" s="469" t="s">
        <v>924</v>
      </c>
      <c r="C263" s="273">
        <v>0</v>
      </c>
      <c r="D263" s="273">
        <v>0</v>
      </c>
      <c r="E263" s="273">
        <v>0</v>
      </c>
      <c r="F263" s="273">
        <v>0</v>
      </c>
      <c r="G263" s="273">
        <v>0</v>
      </c>
      <c r="H263" s="273">
        <v>0</v>
      </c>
      <c r="I263" s="273">
        <v>0</v>
      </c>
      <c r="J263" s="273">
        <v>0</v>
      </c>
      <c r="K263" s="273">
        <v>0</v>
      </c>
      <c r="L263" s="273">
        <v>43</v>
      </c>
      <c r="M263" s="273">
        <v>29</v>
      </c>
      <c r="N263" s="273">
        <v>39</v>
      </c>
      <c r="O263" s="277">
        <v>13</v>
      </c>
      <c r="P263" s="278">
        <v>124</v>
      </c>
      <c r="Q263" s="150" t="s">
        <v>1068</v>
      </c>
    </row>
    <row r="264" spans="1:17">
      <c r="A264" s="112" t="s">
        <v>925</v>
      </c>
      <c r="B264" s="469" t="s">
        <v>926</v>
      </c>
      <c r="C264" s="273">
        <v>0</v>
      </c>
      <c r="D264" s="273">
        <v>0</v>
      </c>
      <c r="E264" s="273">
        <v>0</v>
      </c>
      <c r="F264" s="273">
        <v>0</v>
      </c>
      <c r="G264" s="273">
        <v>0</v>
      </c>
      <c r="H264" s="273">
        <v>0</v>
      </c>
      <c r="I264" s="273">
        <v>28</v>
      </c>
      <c r="J264" s="273">
        <v>23</v>
      </c>
      <c r="K264" s="273">
        <v>20</v>
      </c>
      <c r="L264" s="273">
        <v>0</v>
      </c>
      <c r="M264" s="273">
        <v>0</v>
      </c>
      <c r="N264" s="273">
        <v>0</v>
      </c>
      <c r="O264" s="277">
        <v>0</v>
      </c>
      <c r="P264" s="278">
        <v>71</v>
      </c>
      <c r="Q264" s="150" t="s">
        <v>1068</v>
      </c>
    </row>
    <row r="265" spans="1:17">
      <c r="A265" s="112" t="s">
        <v>927</v>
      </c>
      <c r="B265" s="469" t="s">
        <v>928</v>
      </c>
      <c r="C265" s="273">
        <v>6</v>
      </c>
      <c r="D265" s="273">
        <v>7</v>
      </c>
      <c r="E265" s="273">
        <v>7</v>
      </c>
      <c r="F265" s="273">
        <v>8</v>
      </c>
      <c r="G265" s="273">
        <v>10</v>
      </c>
      <c r="H265" s="273">
        <v>6</v>
      </c>
      <c r="I265" s="273">
        <v>0</v>
      </c>
      <c r="J265" s="273">
        <v>0</v>
      </c>
      <c r="K265" s="273">
        <v>0</v>
      </c>
      <c r="L265" s="273">
        <v>0</v>
      </c>
      <c r="M265" s="273">
        <v>0</v>
      </c>
      <c r="N265" s="273">
        <v>0</v>
      </c>
      <c r="O265" s="277">
        <v>0</v>
      </c>
      <c r="P265" s="278">
        <v>44</v>
      </c>
      <c r="Q265" s="150" t="s">
        <v>1068</v>
      </c>
    </row>
    <row r="266" spans="1:17">
      <c r="A266" s="112" t="s">
        <v>929</v>
      </c>
      <c r="B266" s="469" t="s">
        <v>930</v>
      </c>
      <c r="C266" s="273">
        <v>7</v>
      </c>
      <c r="D266" s="273">
        <v>12</v>
      </c>
      <c r="E266" s="273">
        <v>3</v>
      </c>
      <c r="F266" s="273">
        <v>5</v>
      </c>
      <c r="G266" s="273">
        <v>1</v>
      </c>
      <c r="H266" s="273">
        <v>1</v>
      </c>
      <c r="I266" s="273">
        <v>0</v>
      </c>
      <c r="J266" s="273">
        <v>0</v>
      </c>
      <c r="K266" s="273">
        <v>0</v>
      </c>
      <c r="L266" s="273">
        <v>0</v>
      </c>
      <c r="M266" s="273">
        <v>0</v>
      </c>
      <c r="N266" s="273">
        <v>0</v>
      </c>
      <c r="O266" s="277">
        <v>0</v>
      </c>
      <c r="P266" s="278">
        <v>29</v>
      </c>
      <c r="Q266" s="150" t="s">
        <v>1068</v>
      </c>
    </row>
    <row r="267" spans="1:17">
      <c r="A267" s="112" t="s">
        <v>931</v>
      </c>
      <c r="B267" s="469" t="s">
        <v>932</v>
      </c>
      <c r="C267" s="273">
        <v>32</v>
      </c>
      <c r="D267" s="273">
        <v>13</v>
      </c>
      <c r="E267" s="273">
        <v>23</v>
      </c>
      <c r="F267" s="273">
        <v>26</v>
      </c>
      <c r="G267" s="273">
        <v>25</v>
      </c>
      <c r="H267" s="273">
        <v>11</v>
      </c>
      <c r="I267" s="273">
        <v>0</v>
      </c>
      <c r="J267" s="273">
        <v>0</v>
      </c>
      <c r="K267" s="273">
        <v>0</v>
      </c>
      <c r="L267" s="273">
        <v>0</v>
      </c>
      <c r="M267" s="273">
        <v>0</v>
      </c>
      <c r="N267" s="273">
        <v>0</v>
      </c>
      <c r="O267" s="277">
        <v>0</v>
      </c>
      <c r="P267" s="278">
        <v>130</v>
      </c>
      <c r="Q267" s="150" t="s">
        <v>1068</v>
      </c>
    </row>
    <row r="268" spans="1:17">
      <c r="A268" s="112" t="s">
        <v>933</v>
      </c>
      <c r="B268" s="469" t="s">
        <v>934</v>
      </c>
      <c r="C268" s="273">
        <v>27</v>
      </c>
      <c r="D268" s="273">
        <v>23</v>
      </c>
      <c r="E268" s="273">
        <v>52</v>
      </c>
      <c r="F268" s="273">
        <v>31</v>
      </c>
      <c r="G268" s="273">
        <v>21</v>
      </c>
      <c r="H268" s="273">
        <v>4</v>
      </c>
      <c r="I268" s="273">
        <v>0</v>
      </c>
      <c r="J268" s="273">
        <v>0</v>
      </c>
      <c r="K268" s="273">
        <v>0</v>
      </c>
      <c r="L268" s="273">
        <v>0</v>
      </c>
      <c r="M268" s="273">
        <v>0</v>
      </c>
      <c r="N268" s="273">
        <v>0</v>
      </c>
      <c r="O268" s="277">
        <v>0</v>
      </c>
      <c r="P268" s="278">
        <v>158</v>
      </c>
      <c r="Q268" s="150" t="s">
        <v>1068</v>
      </c>
    </row>
    <row r="269" spans="1:17">
      <c r="A269" s="112" t="s">
        <v>935</v>
      </c>
      <c r="B269" s="469" t="s">
        <v>936</v>
      </c>
      <c r="C269" s="273">
        <v>0</v>
      </c>
      <c r="D269" s="273">
        <v>0</v>
      </c>
      <c r="E269" s="273">
        <v>0</v>
      </c>
      <c r="F269" s="273">
        <v>0</v>
      </c>
      <c r="G269" s="273">
        <v>0</v>
      </c>
      <c r="H269" s="273">
        <v>0</v>
      </c>
      <c r="I269" s="273">
        <v>0</v>
      </c>
      <c r="J269" s="273">
        <v>6</v>
      </c>
      <c r="K269" s="273">
        <v>7</v>
      </c>
      <c r="L269" s="273">
        <v>10</v>
      </c>
      <c r="M269" s="273">
        <v>11</v>
      </c>
      <c r="N269" s="273">
        <v>4</v>
      </c>
      <c r="O269" s="277">
        <v>3</v>
      </c>
      <c r="P269" s="278">
        <v>41</v>
      </c>
      <c r="Q269" s="150" t="s">
        <v>1068</v>
      </c>
    </row>
    <row r="270" spans="1:17">
      <c r="A270" s="112" t="s">
        <v>937</v>
      </c>
      <c r="B270" s="469" t="s">
        <v>938</v>
      </c>
      <c r="C270" s="273">
        <v>0</v>
      </c>
      <c r="D270" s="273">
        <v>0</v>
      </c>
      <c r="E270" s="273">
        <v>0</v>
      </c>
      <c r="F270" s="273">
        <v>0</v>
      </c>
      <c r="G270" s="273">
        <v>0</v>
      </c>
      <c r="H270" s="273">
        <v>0</v>
      </c>
      <c r="I270" s="273">
        <v>0</v>
      </c>
      <c r="J270" s="273">
        <v>0</v>
      </c>
      <c r="K270" s="273">
        <v>0</v>
      </c>
      <c r="L270" s="273">
        <v>2</v>
      </c>
      <c r="M270" s="273">
        <v>5</v>
      </c>
      <c r="N270" s="273">
        <v>4</v>
      </c>
      <c r="O270" s="277">
        <v>4</v>
      </c>
      <c r="P270" s="278">
        <v>15</v>
      </c>
      <c r="Q270" s="150" t="s">
        <v>1068</v>
      </c>
    </row>
    <row r="271" spans="1:17">
      <c r="A271" s="112" t="s">
        <v>939</v>
      </c>
      <c r="B271" s="469" t="s">
        <v>940</v>
      </c>
      <c r="C271" s="273">
        <v>2</v>
      </c>
      <c r="D271" s="273">
        <v>4</v>
      </c>
      <c r="E271" s="273">
        <v>5</v>
      </c>
      <c r="F271" s="273">
        <v>3</v>
      </c>
      <c r="G271" s="273">
        <v>1</v>
      </c>
      <c r="H271" s="273">
        <v>0</v>
      </c>
      <c r="I271" s="273">
        <v>0</v>
      </c>
      <c r="J271" s="273">
        <v>0</v>
      </c>
      <c r="K271" s="273">
        <v>0</v>
      </c>
      <c r="L271" s="273">
        <v>0</v>
      </c>
      <c r="M271" s="273">
        <v>0</v>
      </c>
      <c r="N271" s="273">
        <v>0</v>
      </c>
      <c r="O271" s="277">
        <v>0</v>
      </c>
      <c r="P271" s="278">
        <v>15</v>
      </c>
      <c r="Q271" s="150" t="s">
        <v>1068</v>
      </c>
    </row>
    <row r="272" spans="1:17">
      <c r="A272" s="112" t="s">
        <v>941</v>
      </c>
      <c r="B272" s="469" t="s">
        <v>942</v>
      </c>
      <c r="C272" s="273">
        <v>0</v>
      </c>
      <c r="D272" s="273">
        <v>0</v>
      </c>
      <c r="E272" s="273">
        <v>0</v>
      </c>
      <c r="F272" s="273">
        <v>0</v>
      </c>
      <c r="G272" s="273">
        <v>0</v>
      </c>
      <c r="H272" s="273">
        <v>0</v>
      </c>
      <c r="I272" s="273">
        <v>5</v>
      </c>
      <c r="J272" s="273">
        <v>5</v>
      </c>
      <c r="K272" s="273">
        <v>8</v>
      </c>
      <c r="L272" s="273">
        <v>0</v>
      </c>
      <c r="M272" s="273">
        <v>0</v>
      </c>
      <c r="N272" s="273">
        <v>0</v>
      </c>
      <c r="O272" s="277">
        <v>0</v>
      </c>
      <c r="P272" s="278">
        <v>18</v>
      </c>
      <c r="Q272" s="150" t="s">
        <v>1068</v>
      </c>
    </row>
    <row r="273" spans="1:17">
      <c r="A273" s="112" t="s">
        <v>943</v>
      </c>
      <c r="B273" s="469" t="s">
        <v>944</v>
      </c>
      <c r="C273" s="273">
        <v>0</v>
      </c>
      <c r="D273" s="273">
        <v>0</v>
      </c>
      <c r="E273" s="273">
        <v>0</v>
      </c>
      <c r="F273" s="273">
        <v>0</v>
      </c>
      <c r="G273" s="273">
        <v>0</v>
      </c>
      <c r="H273" s="273">
        <v>0</v>
      </c>
      <c r="I273" s="273">
        <v>0</v>
      </c>
      <c r="J273" s="273">
        <v>0</v>
      </c>
      <c r="K273" s="273">
        <v>0</v>
      </c>
      <c r="L273" s="273">
        <v>0</v>
      </c>
      <c r="M273" s="273">
        <v>5</v>
      </c>
      <c r="N273" s="273">
        <v>2</v>
      </c>
      <c r="O273" s="277">
        <v>2</v>
      </c>
      <c r="P273" s="278">
        <v>9</v>
      </c>
      <c r="Q273" s="150" t="s">
        <v>1068</v>
      </c>
    </row>
    <row r="274" spans="1:17">
      <c r="A274" s="112" t="s">
        <v>945</v>
      </c>
      <c r="B274" s="469" t="s">
        <v>946</v>
      </c>
      <c r="C274" s="273">
        <v>0</v>
      </c>
      <c r="D274" s="273">
        <v>0</v>
      </c>
      <c r="E274" s="273">
        <v>0</v>
      </c>
      <c r="F274" s="273">
        <v>0</v>
      </c>
      <c r="G274" s="273">
        <v>0</v>
      </c>
      <c r="H274" s="273">
        <v>0</v>
      </c>
      <c r="I274" s="273">
        <v>0</v>
      </c>
      <c r="J274" s="273">
        <v>0</v>
      </c>
      <c r="K274" s="273">
        <v>0</v>
      </c>
      <c r="L274" s="273">
        <v>17</v>
      </c>
      <c r="M274" s="273">
        <v>19</v>
      </c>
      <c r="N274" s="273">
        <v>20</v>
      </c>
      <c r="O274" s="277">
        <v>1</v>
      </c>
      <c r="P274" s="278">
        <v>57</v>
      </c>
      <c r="Q274" s="150" t="s">
        <v>1068</v>
      </c>
    </row>
    <row r="275" spans="1:17">
      <c r="A275" s="112" t="s">
        <v>947</v>
      </c>
      <c r="B275" s="469" t="s">
        <v>948</v>
      </c>
      <c r="C275" s="273">
        <v>0</v>
      </c>
      <c r="D275" s="273">
        <v>0</v>
      </c>
      <c r="E275" s="273">
        <v>0</v>
      </c>
      <c r="F275" s="273">
        <v>0</v>
      </c>
      <c r="G275" s="273">
        <v>0</v>
      </c>
      <c r="H275" s="273">
        <v>0</v>
      </c>
      <c r="I275" s="273">
        <v>0</v>
      </c>
      <c r="J275" s="273">
        <v>0</v>
      </c>
      <c r="K275" s="273">
        <v>0</v>
      </c>
      <c r="L275" s="273">
        <v>7</v>
      </c>
      <c r="M275" s="273">
        <v>9</v>
      </c>
      <c r="N275" s="273">
        <v>6</v>
      </c>
      <c r="O275" s="277">
        <v>3</v>
      </c>
      <c r="P275" s="278">
        <v>25</v>
      </c>
      <c r="Q275" s="150" t="s">
        <v>1068</v>
      </c>
    </row>
    <row r="276" spans="1:17">
      <c r="A276" s="112" t="s">
        <v>949</v>
      </c>
      <c r="B276" s="469" t="s">
        <v>950</v>
      </c>
      <c r="C276" s="273">
        <v>0</v>
      </c>
      <c r="D276" s="273">
        <v>0</v>
      </c>
      <c r="E276" s="273">
        <v>0</v>
      </c>
      <c r="F276" s="273">
        <v>0</v>
      </c>
      <c r="G276" s="273">
        <v>0</v>
      </c>
      <c r="H276" s="273">
        <v>0</v>
      </c>
      <c r="I276" s="273">
        <v>0</v>
      </c>
      <c r="J276" s="273">
        <v>0</v>
      </c>
      <c r="K276" s="273">
        <v>0</v>
      </c>
      <c r="L276" s="273">
        <v>0</v>
      </c>
      <c r="M276" s="273">
        <v>1</v>
      </c>
      <c r="N276" s="273">
        <v>3</v>
      </c>
      <c r="O276" s="277">
        <v>11</v>
      </c>
      <c r="P276" s="278">
        <v>15</v>
      </c>
      <c r="Q276" s="150" t="s">
        <v>1068</v>
      </c>
    </row>
    <row r="277" spans="1:17">
      <c r="A277" s="112" t="s">
        <v>951</v>
      </c>
      <c r="B277" s="469" t="s">
        <v>952</v>
      </c>
      <c r="C277" s="273">
        <v>1</v>
      </c>
      <c r="D277" s="273">
        <v>3</v>
      </c>
      <c r="E277" s="273">
        <v>6</v>
      </c>
      <c r="F277" s="273">
        <v>2</v>
      </c>
      <c r="G277" s="273">
        <v>4</v>
      </c>
      <c r="H277" s="273">
        <v>1</v>
      </c>
      <c r="I277" s="273">
        <v>3</v>
      </c>
      <c r="J277" s="273">
        <v>5</v>
      </c>
      <c r="K277" s="273">
        <v>1</v>
      </c>
      <c r="L277" s="273">
        <v>0</v>
      </c>
      <c r="M277" s="273">
        <v>0</v>
      </c>
      <c r="N277" s="273">
        <v>0</v>
      </c>
      <c r="O277" s="277">
        <v>0</v>
      </c>
      <c r="P277" s="278">
        <v>26</v>
      </c>
      <c r="Q277" s="150" t="s">
        <v>1068</v>
      </c>
    </row>
    <row r="278" spans="1:17">
      <c r="A278" s="112" t="s">
        <v>953</v>
      </c>
      <c r="B278" s="469" t="s">
        <v>954</v>
      </c>
      <c r="C278" s="273">
        <v>9</v>
      </c>
      <c r="D278" s="273">
        <v>0</v>
      </c>
      <c r="E278" s="273">
        <v>9</v>
      </c>
      <c r="F278" s="273">
        <v>10</v>
      </c>
      <c r="G278" s="273">
        <v>2</v>
      </c>
      <c r="H278" s="273">
        <v>2</v>
      </c>
      <c r="I278" s="273">
        <v>3</v>
      </c>
      <c r="J278" s="273">
        <v>1</v>
      </c>
      <c r="K278" s="273">
        <v>0</v>
      </c>
      <c r="L278" s="273">
        <v>0</v>
      </c>
      <c r="M278" s="273">
        <v>0</v>
      </c>
      <c r="N278" s="273">
        <v>0</v>
      </c>
      <c r="O278" s="277">
        <v>0</v>
      </c>
      <c r="P278" s="278">
        <v>36</v>
      </c>
      <c r="Q278" s="150" t="s">
        <v>1068</v>
      </c>
    </row>
    <row r="279" spans="1:17">
      <c r="A279" s="112" t="s">
        <v>955</v>
      </c>
      <c r="B279" s="469" t="s">
        <v>956</v>
      </c>
      <c r="C279" s="273">
        <v>5</v>
      </c>
      <c r="D279" s="273">
        <v>2</v>
      </c>
      <c r="E279" s="273">
        <v>3</v>
      </c>
      <c r="F279" s="273">
        <v>8</v>
      </c>
      <c r="G279" s="273">
        <v>7</v>
      </c>
      <c r="H279" s="273">
        <v>5</v>
      </c>
      <c r="I279" s="273">
        <v>0</v>
      </c>
      <c r="J279" s="273">
        <v>0</v>
      </c>
      <c r="K279" s="273">
        <v>0</v>
      </c>
      <c r="L279" s="273">
        <v>0</v>
      </c>
      <c r="M279" s="273">
        <v>0</v>
      </c>
      <c r="N279" s="273">
        <v>0</v>
      </c>
      <c r="O279" s="277">
        <v>0</v>
      </c>
      <c r="P279" s="278">
        <v>30</v>
      </c>
      <c r="Q279" s="150" t="s">
        <v>1068</v>
      </c>
    </row>
    <row r="280" spans="1:17">
      <c r="A280" s="112" t="s">
        <v>957</v>
      </c>
      <c r="B280" s="469" t="s">
        <v>958</v>
      </c>
      <c r="C280" s="273">
        <v>7</v>
      </c>
      <c r="D280" s="273">
        <v>3</v>
      </c>
      <c r="E280" s="273">
        <v>4</v>
      </c>
      <c r="F280" s="273">
        <v>2</v>
      </c>
      <c r="G280" s="273">
        <v>2</v>
      </c>
      <c r="H280" s="273">
        <v>2</v>
      </c>
      <c r="I280" s="273">
        <v>0</v>
      </c>
      <c r="J280" s="273">
        <v>0</v>
      </c>
      <c r="K280" s="273">
        <v>0</v>
      </c>
      <c r="L280" s="273">
        <v>0</v>
      </c>
      <c r="M280" s="273">
        <v>0</v>
      </c>
      <c r="N280" s="273">
        <v>0</v>
      </c>
      <c r="O280" s="277">
        <v>0</v>
      </c>
      <c r="P280" s="278">
        <v>20</v>
      </c>
      <c r="Q280" s="150" t="s">
        <v>1068</v>
      </c>
    </row>
    <row r="281" spans="1:17">
      <c r="A281" s="112" t="s">
        <v>959</v>
      </c>
      <c r="B281" s="469" t="s">
        <v>960</v>
      </c>
      <c r="C281" s="273">
        <v>23</v>
      </c>
      <c r="D281" s="273">
        <v>10</v>
      </c>
      <c r="E281" s="273">
        <v>4</v>
      </c>
      <c r="F281" s="273">
        <v>6</v>
      </c>
      <c r="G281" s="273">
        <v>7</v>
      </c>
      <c r="H281" s="273">
        <v>2</v>
      </c>
      <c r="I281" s="273">
        <v>6</v>
      </c>
      <c r="J281" s="273">
        <v>1</v>
      </c>
      <c r="K281" s="273">
        <v>2</v>
      </c>
      <c r="L281" s="273">
        <v>0</v>
      </c>
      <c r="M281" s="273">
        <v>0</v>
      </c>
      <c r="N281" s="273">
        <v>0</v>
      </c>
      <c r="O281" s="277">
        <v>0</v>
      </c>
      <c r="P281" s="278">
        <v>61</v>
      </c>
      <c r="Q281" s="150" t="s">
        <v>1068</v>
      </c>
    </row>
    <row r="282" spans="1:17">
      <c r="A282" s="112" t="s">
        <v>961</v>
      </c>
      <c r="B282" s="469" t="s">
        <v>962</v>
      </c>
      <c r="C282" s="273">
        <v>65</v>
      </c>
      <c r="D282" s="273">
        <v>80</v>
      </c>
      <c r="E282" s="273">
        <v>46</v>
      </c>
      <c r="F282" s="273">
        <v>22</v>
      </c>
      <c r="G282" s="273">
        <v>12</v>
      </c>
      <c r="H282" s="273">
        <v>6</v>
      </c>
      <c r="I282" s="273">
        <v>0</v>
      </c>
      <c r="J282" s="273">
        <v>0</v>
      </c>
      <c r="K282" s="273">
        <v>0</v>
      </c>
      <c r="L282" s="273">
        <v>0</v>
      </c>
      <c r="M282" s="273">
        <v>0</v>
      </c>
      <c r="N282" s="273">
        <v>0</v>
      </c>
      <c r="O282" s="277">
        <v>0</v>
      </c>
      <c r="P282" s="278">
        <v>231</v>
      </c>
      <c r="Q282" s="150" t="s">
        <v>1068</v>
      </c>
    </row>
    <row r="283" spans="1:17">
      <c r="A283" s="112" t="s">
        <v>963</v>
      </c>
      <c r="B283" s="469" t="s">
        <v>964</v>
      </c>
      <c r="C283" s="273">
        <v>4</v>
      </c>
      <c r="D283" s="273">
        <v>5</v>
      </c>
      <c r="E283" s="273">
        <v>8</v>
      </c>
      <c r="F283" s="273">
        <v>8</v>
      </c>
      <c r="G283" s="273">
        <v>7</v>
      </c>
      <c r="H283" s="273">
        <v>7</v>
      </c>
      <c r="I283" s="273">
        <v>6</v>
      </c>
      <c r="J283" s="273">
        <v>6</v>
      </c>
      <c r="K283" s="273">
        <v>3</v>
      </c>
      <c r="L283" s="273">
        <v>0</v>
      </c>
      <c r="M283" s="273">
        <v>0</v>
      </c>
      <c r="N283" s="273">
        <v>0</v>
      </c>
      <c r="O283" s="277">
        <v>0</v>
      </c>
      <c r="P283" s="278">
        <v>54</v>
      </c>
      <c r="Q283" s="150" t="s">
        <v>1068</v>
      </c>
    </row>
    <row r="284" spans="1:17">
      <c r="A284" s="112" t="s">
        <v>965</v>
      </c>
      <c r="B284" s="469" t="s">
        <v>966</v>
      </c>
      <c r="C284" s="273">
        <v>0</v>
      </c>
      <c r="D284" s="273">
        <v>0</v>
      </c>
      <c r="E284" s="273">
        <v>0</v>
      </c>
      <c r="F284" s="273">
        <v>0</v>
      </c>
      <c r="G284" s="273">
        <v>0</v>
      </c>
      <c r="H284" s="273">
        <v>0</v>
      </c>
      <c r="I284" s="273">
        <v>1</v>
      </c>
      <c r="J284" s="273">
        <v>0</v>
      </c>
      <c r="K284" s="273">
        <v>0</v>
      </c>
      <c r="L284" s="273">
        <v>0</v>
      </c>
      <c r="M284" s="273">
        <v>0</v>
      </c>
      <c r="N284" s="273">
        <v>0</v>
      </c>
      <c r="O284" s="277">
        <v>0</v>
      </c>
      <c r="P284" s="278">
        <v>1</v>
      </c>
      <c r="Q284" s="150" t="s">
        <v>1068</v>
      </c>
    </row>
    <row r="285" spans="1:17">
      <c r="A285" s="112" t="s">
        <v>967</v>
      </c>
      <c r="B285" s="469" t="s">
        <v>968</v>
      </c>
      <c r="C285" s="273">
        <v>5</v>
      </c>
      <c r="D285" s="273">
        <v>12</v>
      </c>
      <c r="E285" s="273">
        <v>8</v>
      </c>
      <c r="F285" s="273">
        <v>15</v>
      </c>
      <c r="G285" s="273">
        <v>8</v>
      </c>
      <c r="H285" s="273">
        <v>5</v>
      </c>
      <c r="I285" s="273">
        <v>0</v>
      </c>
      <c r="J285" s="273">
        <v>0</v>
      </c>
      <c r="K285" s="273">
        <v>0</v>
      </c>
      <c r="L285" s="273">
        <v>0</v>
      </c>
      <c r="M285" s="273">
        <v>0</v>
      </c>
      <c r="N285" s="273">
        <v>0</v>
      </c>
      <c r="O285" s="277">
        <v>0</v>
      </c>
      <c r="P285" s="278">
        <v>53</v>
      </c>
      <c r="Q285" s="150" t="s">
        <v>1068</v>
      </c>
    </row>
    <row r="286" spans="1:17">
      <c r="A286" s="112" t="s">
        <v>969</v>
      </c>
      <c r="B286" s="469" t="s">
        <v>970</v>
      </c>
      <c r="C286" s="273">
        <v>0</v>
      </c>
      <c r="D286" s="273">
        <v>0</v>
      </c>
      <c r="E286" s="273">
        <v>0</v>
      </c>
      <c r="F286" s="273">
        <v>0</v>
      </c>
      <c r="G286" s="273">
        <v>0</v>
      </c>
      <c r="H286" s="273">
        <v>0</v>
      </c>
      <c r="I286" s="273">
        <v>7</v>
      </c>
      <c r="J286" s="273">
        <v>6</v>
      </c>
      <c r="K286" s="273">
        <v>5</v>
      </c>
      <c r="L286" s="273">
        <v>0</v>
      </c>
      <c r="M286" s="273">
        <v>0</v>
      </c>
      <c r="N286" s="273">
        <v>0</v>
      </c>
      <c r="O286" s="277">
        <v>0</v>
      </c>
      <c r="P286" s="278">
        <v>18</v>
      </c>
      <c r="Q286" s="150" t="s">
        <v>1068</v>
      </c>
    </row>
    <row r="287" spans="1:17">
      <c r="A287" s="112" t="s">
        <v>971</v>
      </c>
      <c r="B287" s="469" t="s">
        <v>972</v>
      </c>
      <c r="C287" s="273">
        <v>0</v>
      </c>
      <c r="D287" s="273">
        <v>0</v>
      </c>
      <c r="E287" s="273">
        <v>0</v>
      </c>
      <c r="F287" s="273">
        <v>0</v>
      </c>
      <c r="G287" s="273">
        <v>0</v>
      </c>
      <c r="H287" s="273">
        <v>0</v>
      </c>
      <c r="I287" s="273">
        <v>4</v>
      </c>
      <c r="J287" s="273">
        <v>3</v>
      </c>
      <c r="K287" s="273">
        <v>0</v>
      </c>
      <c r="L287" s="273">
        <v>0</v>
      </c>
      <c r="M287" s="273">
        <v>0</v>
      </c>
      <c r="N287" s="273">
        <v>0</v>
      </c>
      <c r="O287" s="277">
        <v>0</v>
      </c>
      <c r="P287" s="278">
        <v>7</v>
      </c>
      <c r="Q287" s="150" t="s">
        <v>1068</v>
      </c>
    </row>
    <row r="288" spans="1:17">
      <c r="A288" s="112" t="s">
        <v>973</v>
      </c>
      <c r="B288" s="469" t="s">
        <v>974</v>
      </c>
      <c r="C288" s="273">
        <v>0</v>
      </c>
      <c r="D288" s="273">
        <v>0</v>
      </c>
      <c r="E288" s="273">
        <v>0</v>
      </c>
      <c r="F288" s="273">
        <v>0</v>
      </c>
      <c r="G288" s="273">
        <v>0</v>
      </c>
      <c r="H288" s="273">
        <v>0</v>
      </c>
      <c r="I288" s="273">
        <v>4</v>
      </c>
      <c r="J288" s="273">
        <v>2</v>
      </c>
      <c r="K288" s="273">
        <v>3</v>
      </c>
      <c r="L288" s="273">
        <v>0</v>
      </c>
      <c r="M288" s="273">
        <v>0</v>
      </c>
      <c r="N288" s="273">
        <v>0</v>
      </c>
      <c r="O288" s="277">
        <v>0</v>
      </c>
      <c r="P288" s="278">
        <v>9</v>
      </c>
      <c r="Q288" s="150" t="s">
        <v>1068</v>
      </c>
    </row>
    <row r="289" spans="1:17">
      <c r="A289" s="112" t="s">
        <v>975</v>
      </c>
      <c r="B289" s="469" t="s">
        <v>976</v>
      </c>
      <c r="C289" s="273">
        <v>3</v>
      </c>
      <c r="D289" s="273">
        <v>21</v>
      </c>
      <c r="E289" s="273">
        <v>9</v>
      </c>
      <c r="F289" s="273">
        <v>3</v>
      </c>
      <c r="G289" s="273">
        <v>8</v>
      </c>
      <c r="H289" s="273">
        <v>1</v>
      </c>
      <c r="I289" s="273">
        <v>0</v>
      </c>
      <c r="J289" s="273">
        <v>0</v>
      </c>
      <c r="K289" s="273">
        <v>0</v>
      </c>
      <c r="L289" s="273">
        <v>0</v>
      </c>
      <c r="M289" s="273">
        <v>0</v>
      </c>
      <c r="N289" s="273">
        <v>0</v>
      </c>
      <c r="O289" s="277">
        <v>0</v>
      </c>
      <c r="P289" s="278">
        <v>45</v>
      </c>
      <c r="Q289" s="150" t="s">
        <v>1068</v>
      </c>
    </row>
    <row r="290" spans="1:17">
      <c r="A290" s="112" t="s">
        <v>977</v>
      </c>
      <c r="B290" s="469" t="s">
        <v>978</v>
      </c>
      <c r="C290" s="273">
        <v>12</v>
      </c>
      <c r="D290" s="273">
        <v>6</v>
      </c>
      <c r="E290" s="273">
        <v>9</v>
      </c>
      <c r="F290" s="273">
        <v>16</v>
      </c>
      <c r="G290" s="273">
        <v>9</v>
      </c>
      <c r="H290" s="273">
        <v>2</v>
      </c>
      <c r="I290" s="273">
        <v>0</v>
      </c>
      <c r="J290" s="273">
        <v>0</v>
      </c>
      <c r="K290" s="273">
        <v>0</v>
      </c>
      <c r="L290" s="273">
        <v>0</v>
      </c>
      <c r="M290" s="273">
        <v>0</v>
      </c>
      <c r="N290" s="273">
        <v>0</v>
      </c>
      <c r="O290" s="277">
        <v>0</v>
      </c>
      <c r="P290" s="278">
        <v>54</v>
      </c>
      <c r="Q290" s="150" t="s">
        <v>1068</v>
      </c>
    </row>
    <row r="291" spans="1:17">
      <c r="A291" s="112" t="s">
        <v>979</v>
      </c>
      <c r="B291" s="469" t="s">
        <v>980</v>
      </c>
      <c r="C291" s="273">
        <v>6</v>
      </c>
      <c r="D291" s="273">
        <v>6</v>
      </c>
      <c r="E291" s="273">
        <v>15</v>
      </c>
      <c r="F291" s="273">
        <v>9</v>
      </c>
      <c r="G291" s="273">
        <v>11</v>
      </c>
      <c r="H291" s="273">
        <v>10</v>
      </c>
      <c r="I291" s="273">
        <v>0</v>
      </c>
      <c r="J291" s="273">
        <v>0</v>
      </c>
      <c r="K291" s="273">
        <v>0</v>
      </c>
      <c r="L291" s="273">
        <v>0</v>
      </c>
      <c r="M291" s="273">
        <v>0</v>
      </c>
      <c r="N291" s="273">
        <v>0</v>
      </c>
      <c r="O291" s="277">
        <v>0</v>
      </c>
      <c r="P291" s="278">
        <v>57</v>
      </c>
      <c r="Q291" s="150" t="s">
        <v>1068</v>
      </c>
    </row>
    <row r="292" spans="1:17">
      <c r="A292" s="112" t="s">
        <v>981</v>
      </c>
      <c r="B292" s="469" t="s">
        <v>982</v>
      </c>
      <c r="C292" s="273">
        <v>18</v>
      </c>
      <c r="D292" s="273">
        <v>19</v>
      </c>
      <c r="E292" s="273">
        <v>28</v>
      </c>
      <c r="F292" s="273">
        <v>6</v>
      </c>
      <c r="G292" s="273">
        <v>11</v>
      </c>
      <c r="H292" s="273">
        <v>12</v>
      </c>
      <c r="I292" s="273">
        <v>9</v>
      </c>
      <c r="J292" s="273">
        <v>0</v>
      </c>
      <c r="K292" s="273">
        <v>0</v>
      </c>
      <c r="L292" s="273">
        <v>0</v>
      </c>
      <c r="M292" s="273">
        <v>0</v>
      </c>
      <c r="N292" s="273">
        <v>0</v>
      </c>
      <c r="O292" s="277">
        <v>0</v>
      </c>
      <c r="P292" s="278">
        <v>103</v>
      </c>
      <c r="Q292" s="150" t="s">
        <v>1068</v>
      </c>
    </row>
    <row r="293" spans="1:17">
      <c r="A293" s="112" t="s">
        <v>983</v>
      </c>
      <c r="B293" s="469" t="s">
        <v>984</v>
      </c>
      <c r="C293" s="273">
        <v>10</v>
      </c>
      <c r="D293" s="273">
        <v>5</v>
      </c>
      <c r="E293" s="273">
        <v>6</v>
      </c>
      <c r="F293" s="273">
        <v>6</v>
      </c>
      <c r="G293" s="273">
        <v>3</v>
      </c>
      <c r="H293" s="273">
        <v>3</v>
      </c>
      <c r="I293" s="273">
        <v>0</v>
      </c>
      <c r="J293" s="273">
        <v>0</v>
      </c>
      <c r="K293" s="273">
        <v>0</v>
      </c>
      <c r="L293" s="273">
        <v>0</v>
      </c>
      <c r="M293" s="273">
        <v>0</v>
      </c>
      <c r="N293" s="273">
        <v>0</v>
      </c>
      <c r="O293" s="277">
        <v>0</v>
      </c>
      <c r="P293" s="278">
        <v>33</v>
      </c>
      <c r="Q293" s="150" t="s">
        <v>1068</v>
      </c>
    </row>
    <row r="294" spans="1:17">
      <c r="A294" s="112" t="s">
        <v>985</v>
      </c>
      <c r="B294" s="469" t="s">
        <v>986</v>
      </c>
      <c r="C294" s="273">
        <v>0</v>
      </c>
      <c r="D294" s="273">
        <v>0</v>
      </c>
      <c r="E294" s="273">
        <v>0</v>
      </c>
      <c r="F294" s="273">
        <v>0</v>
      </c>
      <c r="G294" s="273">
        <v>0</v>
      </c>
      <c r="H294" s="273">
        <v>0</v>
      </c>
      <c r="I294" s="273">
        <v>0</v>
      </c>
      <c r="J294" s="273">
        <v>0</v>
      </c>
      <c r="K294" s="273">
        <v>0</v>
      </c>
      <c r="L294" s="273">
        <v>0</v>
      </c>
      <c r="M294" s="273">
        <v>3</v>
      </c>
      <c r="N294" s="273">
        <v>0</v>
      </c>
      <c r="O294" s="277">
        <v>2</v>
      </c>
      <c r="P294" s="278">
        <v>5</v>
      </c>
      <c r="Q294" s="150" t="s">
        <v>1068</v>
      </c>
    </row>
    <row r="295" spans="1:17">
      <c r="A295" s="112" t="s">
        <v>987</v>
      </c>
      <c r="B295" s="469" t="s">
        <v>988</v>
      </c>
      <c r="C295" s="273">
        <v>6</v>
      </c>
      <c r="D295" s="273">
        <v>4</v>
      </c>
      <c r="E295" s="273">
        <v>7</v>
      </c>
      <c r="F295" s="273">
        <v>4</v>
      </c>
      <c r="G295" s="273">
        <v>8</v>
      </c>
      <c r="H295" s="273">
        <v>8</v>
      </c>
      <c r="I295" s="273">
        <v>0</v>
      </c>
      <c r="J295" s="273">
        <v>0</v>
      </c>
      <c r="K295" s="273">
        <v>0</v>
      </c>
      <c r="L295" s="273">
        <v>0</v>
      </c>
      <c r="M295" s="273">
        <v>0</v>
      </c>
      <c r="N295" s="273">
        <v>0</v>
      </c>
      <c r="O295" s="277">
        <v>0</v>
      </c>
      <c r="P295" s="278">
        <v>37</v>
      </c>
      <c r="Q295" s="150" t="s">
        <v>1068</v>
      </c>
    </row>
    <row r="296" spans="1:17">
      <c r="A296" s="112" t="s">
        <v>989</v>
      </c>
      <c r="B296" s="469" t="s">
        <v>990</v>
      </c>
      <c r="C296" s="273">
        <v>0</v>
      </c>
      <c r="D296" s="273">
        <v>0</v>
      </c>
      <c r="E296" s="273">
        <v>0</v>
      </c>
      <c r="F296" s="273">
        <v>0</v>
      </c>
      <c r="G296" s="273">
        <v>0</v>
      </c>
      <c r="H296" s="273">
        <v>0</v>
      </c>
      <c r="I296" s="273">
        <v>0</v>
      </c>
      <c r="J296" s="273">
        <v>0</v>
      </c>
      <c r="K296" s="273">
        <v>0</v>
      </c>
      <c r="L296" s="273">
        <v>0</v>
      </c>
      <c r="M296" s="273">
        <v>0</v>
      </c>
      <c r="N296" s="273">
        <v>1</v>
      </c>
      <c r="O296" s="277">
        <v>0</v>
      </c>
      <c r="P296" s="278">
        <v>1</v>
      </c>
      <c r="Q296" s="150" t="s">
        <v>1068</v>
      </c>
    </row>
    <row r="297" spans="1:17">
      <c r="A297" s="112" t="s">
        <v>991</v>
      </c>
      <c r="B297" s="469" t="s">
        <v>992</v>
      </c>
      <c r="C297" s="273">
        <v>2</v>
      </c>
      <c r="D297" s="273">
        <v>16</v>
      </c>
      <c r="E297" s="273">
        <v>18</v>
      </c>
      <c r="F297" s="273">
        <v>8</v>
      </c>
      <c r="G297" s="273">
        <v>7</v>
      </c>
      <c r="H297" s="273">
        <v>2</v>
      </c>
      <c r="I297" s="273">
        <v>0</v>
      </c>
      <c r="J297" s="273">
        <v>0</v>
      </c>
      <c r="K297" s="273">
        <v>0</v>
      </c>
      <c r="L297" s="273">
        <v>0</v>
      </c>
      <c r="M297" s="273">
        <v>0</v>
      </c>
      <c r="N297" s="273">
        <v>0</v>
      </c>
      <c r="O297" s="277">
        <v>0</v>
      </c>
      <c r="P297" s="278">
        <v>53</v>
      </c>
      <c r="Q297" s="150" t="s">
        <v>1068</v>
      </c>
    </row>
    <row r="298" spans="1:17">
      <c r="A298" s="112" t="s">
        <v>993</v>
      </c>
      <c r="B298" s="469" t="s">
        <v>994</v>
      </c>
      <c r="C298" s="273">
        <v>0</v>
      </c>
      <c r="D298" s="273">
        <v>0</v>
      </c>
      <c r="E298" s="273">
        <v>0</v>
      </c>
      <c r="F298" s="273">
        <v>0</v>
      </c>
      <c r="G298" s="273">
        <v>0</v>
      </c>
      <c r="H298" s="273">
        <v>0</v>
      </c>
      <c r="I298" s="273">
        <v>10</v>
      </c>
      <c r="J298" s="273">
        <v>3</v>
      </c>
      <c r="K298" s="273">
        <v>5</v>
      </c>
      <c r="L298" s="273">
        <v>0</v>
      </c>
      <c r="M298" s="273">
        <v>0</v>
      </c>
      <c r="N298" s="273">
        <v>0</v>
      </c>
      <c r="O298" s="277">
        <v>0</v>
      </c>
      <c r="P298" s="278">
        <v>18</v>
      </c>
      <c r="Q298" s="150" t="s">
        <v>1068</v>
      </c>
    </row>
    <row r="299" spans="1:17">
      <c r="A299" s="112" t="s">
        <v>995</v>
      </c>
      <c r="B299" s="469" t="s">
        <v>996</v>
      </c>
      <c r="C299" s="273">
        <v>0</v>
      </c>
      <c r="D299" s="273">
        <v>0</v>
      </c>
      <c r="E299" s="273">
        <v>1</v>
      </c>
      <c r="F299" s="273">
        <v>1</v>
      </c>
      <c r="G299" s="273">
        <v>0</v>
      </c>
      <c r="H299" s="273">
        <v>0</v>
      </c>
      <c r="I299" s="273">
        <v>0</v>
      </c>
      <c r="J299" s="273">
        <v>2</v>
      </c>
      <c r="K299" s="273">
        <v>4</v>
      </c>
      <c r="L299" s="273">
        <v>0</v>
      </c>
      <c r="M299" s="273">
        <v>0</v>
      </c>
      <c r="N299" s="273">
        <v>0</v>
      </c>
      <c r="O299" s="277">
        <v>0</v>
      </c>
      <c r="P299" s="278">
        <v>8</v>
      </c>
      <c r="Q299" s="150" t="s">
        <v>1068</v>
      </c>
    </row>
    <row r="300" spans="1:17">
      <c r="A300" s="112" t="s">
        <v>997</v>
      </c>
      <c r="B300" s="469" t="s">
        <v>998</v>
      </c>
      <c r="C300" s="273">
        <v>21</v>
      </c>
      <c r="D300" s="273">
        <v>34</v>
      </c>
      <c r="E300" s="273">
        <v>28</v>
      </c>
      <c r="F300" s="273">
        <v>20</v>
      </c>
      <c r="G300" s="273">
        <v>19</v>
      </c>
      <c r="H300" s="273">
        <v>11</v>
      </c>
      <c r="I300" s="273">
        <v>4</v>
      </c>
      <c r="J300" s="273">
        <v>0</v>
      </c>
      <c r="K300" s="273">
        <v>0</v>
      </c>
      <c r="L300" s="273">
        <v>0</v>
      </c>
      <c r="M300" s="273">
        <v>0</v>
      </c>
      <c r="N300" s="273">
        <v>0</v>
      </c>
      <c r="O300" s="277">
        <v>0</v>
      </c>
      <c r="P300" s="278">
        <v>137</v>
      </c>
      <c r="Q300" s="150" t="s">
        <v>1068</v>
      </c>
    </row>
    <row r="301" spans="1:17">
      <c r="A301" s="112" t="s">
        <v>999</v>
      </c>
      <c r="B301" s="469" t="s">
        <v>1000</v>
      </c>
      <c r="C301" s="273">
        <v>0</v>
      </c>
      <c r="D301" s="273">
        <v>0</v>
      </c>
      <c r="E301" s="273">
        <v>0</v>
      </c>
      <c r="F301" s="273">
        <v>0</v>
      </c>
      <c r="G301" s="273">
        <v>0</v>
      </c>
      <c r="H301" s="273">
        <v>0</v>
      </c>
      <c r="I301" s="273">
        <v>11</v>
      </c>
      <c r="J301" s="273">
        <v>8</v>
      </c>
      <c r="K301" s="273">
        <v>8</v>
      </c>
      <c r="L301" s="273">
        <v>0</v>
      </c>
      <c r="M301" s="273">
        <v>0</v>
      </c>
      <c r="N301" s="273">
        <v>0</v>
      </c>
      <c r="O301" s="277">
        <v>0</v>
      </c>
      <c r="P301" s="278">
        <v>27</v>
      </c>
      <c r="Q301" s="150" t="s">
        <v>1068</v>
      </c>
    </row>
    <row r="302" spans="1:17">
      <c r="A302" s="112" t="s">
        <v>1001</v>
      </c>
      <c r="B302" s="469" t="s">
        <v>1002</v>
      </c>
      <c r="C302" s="273">
        <v>0</v>
      </c>
      <c r="D302" s="273">
        <v>0</v>
      </c>
      <c r="E302" s="273">
        <v>0</v>
      </c>
      <c r="F302" s="273">
        <v>0</v>
      </c>
      <c r="G302" s="273">
        <v>0</v>
      </c>
      <c r="H302" s="273">
        <v>0</v>
      </c>
      <c r="I302" s="273">
        <v>1</v>
      </c>
      <c r="J302" s="273">
        <v>3</v>
      </c>
      <c r="K302" s="273">
        <v>3</v>
      </c>
      <c r="L302" s="273">
        <v>3</v>
      </c>
      <c r="M302" s="273">
        <v>3</v>
      </c>
      <c r="N302" s="273">
        <v>5</v>
      </c>
      <c r="O302" s="277">
        <v>5</v>
      </c>
      <c r="P302" s="278">
        <v>23</v>
      </c>
      <c r="Q302" s="150" t="s">
        <v>1068</v>
      </c>
    </row>
    <row r="303" spans="1:17">
      <c r="A303" s="112" t="s">
        <v>1003</v>
      </c>
      <c r="B303" s="469" t="s">
        <v>1004</v>
      </c>
      <c r="C303" s="273">
        <v>0</v>
      </c>
      <c r="D303" s="273">
        <v>0</v>
      </c>
      <c r="E303" s="273">
        <v>0</v>
      </c>
      <c r="F303" s="273">
        <v>0</v>
      </c>
      <c r="G303" s="273">
        <v>0</v>
      </c>
      <c r="H303" s="273">
        <v>0</v>
      </c>
      <c r="I303" s="273">
        <v>6</v>
      </c>
      <c r="J303" s="273">
        <v>5</v>
      </c>
      <c r="K303" s="273">
        <v>5</v>
      </c>
      <c r="L303" s="273">
        <v>0</v>
      </c>
      <c r="M303" s="273">
        <v>0</v>
      </c>
      <c r="N303" s="273">
        <v>0</v>
      </c>
      <c r="O303" s="277">
        <v>0</v>
      </c>
      <c r="P303" s="278">
        <v>16</v>
      </c>
      <c r="Q303" s="150" t="s">
        <v>1068</v>
      </c>
    </row>
    <row r="304" spans="1:17">
      <c r="A304" s="112" t="s">
        <v>1005</v>
      </c>
      <c r="B304" s="469" t="s">
        <v>1006</v>
      </c>
      <c r="C304" s="273">
        <v>0</v>
      </c>
      <c r="D304" s="273">
        <v>4</v>
      </c>
      <c r="E304" s="273">
        <v>2</v>
      </c>
      <c r="F304" s="273">
        <v>6</v>
      </c>
      <c r="G304" s="273">
        <v>5</v>
      </c>
      <c r="H304" s="273">
        <v>1</v>
      </c>
      <c r="I304" s="273">
        <v>4</v>
      </c>
      <c r="J304" s="273">
        <v>2</v>
      </c>
      <c r="K304" s="273">
        <v>4</v>
      </c>
      <c r="L304" s="273">
        <v>0</v>
      </c>
      <c r="M304" s="273">
        <v>0</v>
      </c>
      <c r="N304" s="273">
        <v>0</v>
      </c>
      <c r="O304" s="277">
        <v>0</v>
      </c>
      <c r="P304" s="278">
        <v>28</v>
      </c>
      <c r="Q304" s="150" t="s">
        <v>1068</v>
      </c>
    </row>
    <row r="305" spans="1:17">
      <c r="A305" s="112" t="s">
        <v>1007</v>
      </c>
      <c r="B305" s="469" t="s">
        <v>1008</v>
      </c>
      <c r="C305" s="273">
        <v>1</v>
      </c>
      <c r="D305" s="273">
        <v>2</v>
      </c>
      <c r="E305" s="273">
        <v>2</v>
      </c>
      <c r="F305" s="273">
        <v>1</v>
      </c>
      <c r="G305" s="273">
        <v>3</v>
      </c>
      <c r="H305" s="273">
        <v>2</v>
      </c>
      <c r="I305" s="273">
        <v>0</v>
      </c>
      <c r="J305" s="273">
        <v>0</v>
      </c>
      <c r="K305" s="273">
        <v>0</v>
      </c>
      <c r="L305" s="273">
        <v>0</v>
      </c>
      <c r="M305" s="273">
        <v>0</v>
      </c>
      <c r="N305" s="273">
        <v>0</v>
      </c>
      <c r="O305" s="277">
        <v>0</v>
      </c>
      <c r="P305" s="278">
        <v>11</v>
      </c>
      <c r="Q305" s="150" t="s">
        <v>1068</v>
      </c>
    </row>
    <row r="306" spans="1:17">
      <c r="A306" s="112" t="s">
        <v>1009</v>
      </c>
      <c r="B306" s="469" t="s">
        <v>1010</v>
      </c>
      <c r="C306" s="273">
        <v>0</v>
      </c>
      <c r="D306" s="273">
        <v>5</v>
      </c>
      <c r="E306" s="273">
        <v>8</v>
      </c>
      <c r="F306" s="273">
        <v>8</v>
      </c>
      <c r="G306" s="273">
        <v>1</v>
      </c>
      <c r="H306" s="273">
        <v>2</v>
      </c>
      <c r="I306" s="273">
        <v>2</v>
      </c>
      <c r="J306" s="273">
        <v>6</v>
      </c>
      <c r="K306" s="273">
        <v>2</v>
      </c>
      <c r="L306" s="273">
        <v>0</v>
      </c>
      <c r="M306" s="273">
        <v>0</v>
      </c>
      <c r="N306" s="273">
        <v>0</v>
      </c>
      <c r="O306" s="277">
        <v>0</v>
      </c>
      <c r="P306" s="278">
        <v>34</v>
      </c>
      <c r="Q306" s="150" t="s">
        <v>1068</v>
      </c>
    </row>
    <row r="307" spans="1:17">
      <c r="A307" s="112" t="s">
        <v>1011</v>
      </c>
      <c r="B307" s="469" t="s">
        <v>1012</v>
      </c>
      <c r="C307" s="273">
        <v>0</v>
      </c>
      <c r="D307" s="273">
        <v>0</v>
      </c>
      <c r="E307" s="273">
        <v>0</v>
      </c>
      <c r="F307" s="273">
        <v>0</v>
      </c>
      <c r="G307" s="273">
        <v>0</v>
      </c>
      <c r="H307" s="273">
        <v>0</v>
      </c>
      <c r="I307" s="273">
        <v>5</v>
      </c>
      <c r="J307" s="273">
        <v>1</v>
      </c>
      <c r="K307" s="273">
        <v>1</v>
      </c>
      <c r="L307" s="273">
        <v>0</v>
      </c>
      <c r="M307" s="273">
        <v>0</v>
      </c>
      <c r="N307" s="273">
        <v>0</v>
      </c>
      <c r="O307" s="277">
        <v>0</v>
      </c>
      <c r="P307" s="278">
        <v>7</v>
      </c>
      <c r="Q307" s="150" t="s">
        <v>1068</v>
      </c>
    </row>
    <row r="308" spans="1:17">
      <c r="A308" s="112" t="s">
        <v>1013</v>
      </c>
      <c r="B308" s="469" t="s">
        <v>1014</v>
      </c>
      <c r="C308" s="273">
        <v>0</v>
      </c>
      <c r="D308" s="273">
        <v>0</v>
      </c>
      <c r="E308" s="273">
        <v>0</v>
      </c>
      <c r="F308" s="273">
        <v>0</v>
      </c>
      <c r="G308" s="273">
        <v>0</v>
      </c>
      <c r="H308" s="273">
        <v>0</v>
      </c>
      <c r="I308" s="273">
        <v>0</v>
      </c>
      <c r="J308" s="273">
        <v>0</v>
      </c>
      <c r="K308" s="273">
        <v>0</v>
      </c>
      <c r="L308" s="273">
        <v>1</v>
      </c>
      <c r="M308" s="273">
        <v>0</v>
      </c>
      <c r="N308" s="273">
        <v>3</v>
      </c>
      <c r="O308" s="277">
        <v>7</v>
      </c>
      <c r="P308" s="278">
        <v>11</v>
      </c>
      <c r="Q308" s="150" t="s">
        <v>1068</v>
      </c>
    </row>
    <row r="309" spans="1:17">
      <c r="A309" s="520" t="s">
        <v>1031</v>
      </c>
      <c r="B309" s="469" t="s">
        <v>1032</v>
      </c>
      <c r="C309" s="273">
        <v>7</v>
      </c>
      <c r="D309" s="273">
        <v>19</v>
      </c>
      <c r="E309" s="273">
        <v>17</v>
      </c>
      <c r="F309" s="273">
        <v>20</v>
      </c>
      <c r="G309" s="273">
        <v>12</v>
      </c>
      <c r="H309" s="273">
        <v>8</v>
      </c>
      <c r="I309" s="273">
        <v>0</v>
      </c>
      <c r="J309" s="273">
        <v>0</v>
      </c>
      <c r="K309" s="273">
        <v>0</v>
      </c>
      <c r="L309" s="273">
        <v>0</v>
      </c>
      <c r="M309" s="273">
        <v>0</v>
      </c>
      <c r="N309" s="273">
        <v>0</v>
      </c>
      <c r="O309" s="277">
        <v>0</v>
      </c>
      <c r="P309" s="278">
        <v>83</v>
      </c>
      <c r="Q309" s="150" t="s">
        <v>1068</v>
      </c>
    </row>
    <row r="310" spans="1:17">
      <c r="A310" s="520" t="s">
        <v>1033</v>
      </c>
      <c r="B310" s="469" t="s">
        <v>1034</v>
      </c>
      <c r="C310" s="273">
        <v>7</v>
      </c>
      <c r="D310" s="273">
        <v>15</v>
      </c>
      <c r="E310" s="273">
        <v>15</v>
      </c>
      <c r="F310" s="273">
        <v>9</v>
      </c>
      <c r="G310" s="273">
        <v>8</v>
      </c>
      <c r="H310" s="273">
        <v>3</v>
      </c>
      <c r="I310" s="273">
        <v>0</v>
      </c>
      <c r="J310" s="273">
        <v>0</v>
      </c>
      <c r="K310" s="273">
        <v>0</v>
      </c>
      <c r="L310" s="273">
        <v>0</v>
      </c>
      <c r="M310" s="273">
        <v>0</v>
      </c>
      <c r="N310" s="273">
        <v>0</v>
      </c>
      <c r="O310" s="277">
        <v>0</v>
      </c>
      <c r="P310" s="278">
        <v>57</v>
      </c>
      <c r="Q310" s="150" t="s">
        <v>1068</v>
      </c>
    </row>
    <row r="311" spans="1:17">
      <c r="A311" s="520" t="s">
        <v>1035</v>
      </c>
      <c r="B311" s="469" t="s">
        <v>1036</v>
      </c>
      <c r="C311" s="273">
        <v>0</v>
      </c>
      <c r="D311" s="273">
        <v>0</v>
      </c>
      <c r="E311" s="273">
        <v>0</v>
      </c>
      <c r="F311" s="273">
        <v>0</v>
      </c>
      <c r="G311" s="273">
        <v>0</v>
      </c>
      <c r="H311" s="273">
        <v>0</v>
      </c>
      <c r="I311" s="273">
        <v>29</v>
      </c>
      <c r="J311" s="273">
        <v>30</v>
      </c>
      <c r="K311" s="273">
        <v>23</v>
      </c>
      <c r="L311" s="273">
        <v>30</v>
      </c>
      <c r="M311" s="273">
        <v>12</v>
      </c>
      <c r="N311" s="273">
        <v>16</v>
      </c>
      <c r="O311" s="277">
        <v>8</v>
      </c>
      <c r="P311" s="278">
        <v>148</v>
      </c>
      <c r="Q311" s="150" t="s">
        <v>1068</v>
      </c>
    </row>
    <row r="312" spans="1:17">
      <c r="A312" s="520" t="s">
        <v>1037</v>
      </c>
      <c r="B312" s="469" t="s">
        <v>1038</v>
      </c>
      <c r="C312" s="273">
        <v>1</v>
      </c>
      <c r="D312" s="273">
        <v>0</v>
      </c>
      <c r="E312" s="273">
        <v>1</v>
      </c>
      <c r="F312" s="273">
        <v>0</v>
      </c>
      <c r="G312" s="273">
        <v>2</v>
      </c>
      <c r="H312" s="273">
        <v>3</v>
      </c>
      <c r="I312" s="273">
        <v>0</v>
      </c>
      <c r="J312" s="273">
        <v>0</v>
      </c>
      <c r="K312" s="273">
        <v>0</v>
      </c>
      <c r="L312" s="273">
        <v>0</v>
      </c>
      <c r="M312" s="273">
        <v>0</v>
      </c>
      <c r="N312" s="273">
        <v>0</v>
      </c>
      <c r="O312" s="277">
        <v>0</v>
      </c>
      <c r="P312" s="278">
        <v>7</v>
      </c>
      <c r="Q312" s="150" t="s">
        <v>1068</v>
      </c>
    </row>
    <row r="313" spans="1:17">
      <c r="A313" s="520" t="s">
        <v>1039</v>
      </c>
      <c r="B313" s="469" t="s">
        <v>1040</v>
      </c>
      <c r="C313" s="273">
        <v>8</v>
      </c>
      <c r="D313" s="273">
        <v>4</v>
      </c>
      <c r="E313" s="273">
        <v>12</v>
      </c>
      <c r="F313" s="273">
        <v>6</v>
      </c>
      <c r="G313" s="273">
        <v>1</v>
      </c>
      <c r="H313" s="273">
        <v>2</v>
      </c>
      <c r="I313" s="273">
        <v>0</v>
      </c>
      <c r="J313" s="273">
        <v>0</v>
      </c>
      <c r="K313" s="273">
        <v>0</v>
      </c>
      <c r="L313" s="273">
        <v>0</v>
      </c>
      <c r="M313" s="273">
        <v>0</v>
      </c>
      <c r="N313" s="273">
        <v>0</v>
      </c>
      <c r="O313" s="277">
        <v>0</v>
      </c>
      <c r="P313" s="278">
        <v>33</v>
      </c>
      <c r="Q313" s="150" t="s">
        <v>1068</v>
      </c>
    </row>
    <row r="314" spans="1:17">
      <c r="A314" s="112" t="s">
        <v>1041</v>
      </c>
      <c r="B314" s="469" t="s">
        <v>1042</v>
      </c>
      <c r="C314" s="273">
        <v>0</v>
      </c>
      <c r="D314" s="273">
        <v>0</v>
      </c>
      <c r="E314" s="273">
        <v>0</v>
      </c>
      <c r="F314" s="273">
        <v>0</v>
      </c>
      <c r="G314" s="273">
        <v>0</v>
      </c>
      <c r="H314" s="273">
        <v>0</v>
      </c>
      <c r="I314" s="273">
        <v>0</v>
      </c>
      <c r="J314" s="273">
        <v>0</v>
      </c>
      <c r="K314" s="273">
        <v>0</v>
      </c>
      <c r="L314" s="273">
        <v>0</v>
      </c>
      <c r="M314" s="273">
        <v>3</v>
      </c>
      <c r="N314" s="273">
        <v>4</v>
      </c>
      <c r="O314" s="277">
        <v>13</v>
      </c>
      <c r="P314" s="278">
        <v>20</v>
      </c>
      <c r="Q314" s="150" t="s">
        <v>1068</v>
      </c>
    </row>
    <row r="315" spans="1:17">
      <c r="A315" s="112" t="s">
        <v>1051</v>
      </c>
      <c r="B315" s="469" t="s">
        <v>1052</v>
      </c>
      <c r="C315" s="273">
        <v>0</v>
      </c>
      <c r="D315" s="273">
        <v>0</v>
      </c>
      <c r="E315" s="273">
        <v>0</v>
      </c>
      <c r="F315" s="273">
        <v>0</v>
      </c>
      <c r="G315" s="273">
        <v>0</v>
      </c>
      <c r="H315" s="273">
        <v>0</v>
      </c>
      <c r="I315" s="273">
        <v>0</v>
      </c>
      <c r="J315" s="273">
        <v>0</v>
      </c>
      <c r="K315" s="273">
        <v>0</v>
      </c>
      <c r="L315" s="273">
        <v>0</v>
      </c>
      <c r="M315" s="273">
        <v>0</v>
      </c>
      <c r="N315" s="273">
        <v>1</v>
      </c>
      <c r="O315" s="277">
        <v>0</v>
      </c>
      <c r="P315" s="278">
        <v>1</v>
      </c>
      <c r="Q315" s="150" t="s">
        <v>1069</v>
      </c>
    </row>
    <row r="316" spans="1:17">
      <c r="A316" s="114" t="s">
        <v>1053</v>
      </c>
      <c r="B316" s="469" t="s">
        <v>1054</v>
      </c>
      <c r="C316" s="274">
        <v>0</v>
      </c>
      <c r="D316" s="274">
        <v>0</v>
      </c>
      <c r="E316" s="274">
        <v>0</v>
      </c>
      <c r="F316" s="274">
        <v>0</v>
      </c>
      <c r="G316" s="274">
        <v>0</v>
      </c>
      <c r="H316" s="274">
        <v>0</v>
      </c>
      <c r="I316" s="274">
        <v>0</v>
      </c>
      <c r="J316" s="274">
        <v>0</v>
      </c>
      <c r="K316" s="274">
        <v>1</v>
      </c>
      <c r="L316" s="274">
        <v>5</v>
      </c>
      <c r="M316" s="274">
        <v>5</v>
      </c>
      <c r="N316" s="274">
        <v>9</v>
      </c>
      <c r="O316" s="280">
        <v>85</v>
      </c>
      <c r="P316" s="278">
        <v>105</v>
      </c>
      <c r="Q316" s="150" t="s">
        <v>1067</v>
      </c>
    </row>
    <row r="317" spans="1:17">
      <c r="A317" s="115"/>
      <c r="B317" s="469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2"/>
      <c r="P317" s="278"/>
      <c r="Q317" s="150"/>
    </row>
    <row r="318" spans="1:17" ht="13.9" thickBot="1">
      <c r="A318" s="88" t="s">
        <v>40</v>
      </c>
      <c r="B318" s="470"/>
      <c r="C318" s="260">
        <v>3426</v>
      </c>
      <c r="D318" s="260">
        <v>3463</v>
      </c>
      <c r="E318" s="260">
        <v>3698</v>
      </c>
      <c r="F318" s="260">
        <v>2971</v>
      </c>
      <c r="G318" s="260">
        <v>2925</v>
      </c>
      <c r="H318" s="260">
        <v>2252</v>
      </c>
      <c r="I318" s="260">
        <v>1537</v>
      </c>
      <c r="J318" s="260">
        <v>1298</v>
      </c>
      <c r="K318" s="260">
        <v>1289</v>
      </c>
      <c r="L318" s="260">
        <v>1279</v>
      </c>
      <c r="M318" s="260">
        <v>1388</v>
      </c>
      <c r="N318" s="260">
        <v>1299</v>
      </c>
      <c r="O318" s="283">
        <v>1143</v>
      </c>
      <c r="P318" s="284">
        <v>27968</v>
      </c>
      <c r="Q318" s="387"/>
    </row>
    <row r="319" spans="1:17" ht="13.9" thickBot="1">
      <c r="A319" s="88"/>
      <c r="B319" s="470"/>
      <c r="C319" s="388">
        <f t="shared" ref="C319:P319" si="0">C318/$P$318</f>
        <v>0.12249713958810068</v>
      </c>
      <c r="D319" s="388">
        <f t="shared" si="0"/>
        <v>0.12382008009153318</v>
      </c>
      <c r="E319" s="388">
        <f t="shared" si="0"/>
        <v>0.13222254004576658</v>
      </c>
      <c r="F319" s="388">
        <f t="shared" si="0"/>
        <v>0.10622854691075514</v>
      </c>
      <c r="G319" s="388">
        <f t="shared" si="0"/>
        <v>0.10458381006864989</v>
      </c>
      <c r="H319" s="388">
        <f t="shared" si="0"/>
        <v>8.0520594965675055E-2</v>
      </c>
      <c r="I319" s="388">
        <f t="shared" si="0"/>
        <v>5.4955663615560639E-2</v>
      </c>
      <c r="J319" s="388">
        <f t="shared" si="0"/>
        <v>4.6410183066361556E-2</v>
      </c>
      <c r="K319" s="388">
        <f t="shared" si="0"/>
        <v>4.6088386727688786E-2</v>
      </c>
      <c r="L319" s="388">
        <f t="shared" si="0"/>
        <v>4.5730835240274596E-2</v>
      </c>
      <c r="M319" s="388">
        <f t="shared" si="0"/>
        <v>4.9628146453089245E-2</v>
      </c>
      <c r="N319" s="388">
        <f t="shared" si="0"/>
        <v>4.6445938215102976E-2</v>
      </c>
      <c r="O319" s="388">
        <f t="shared" si="0"/>
        <v>4.0868135011441646E-2</v>
      </c>
      <c r="P319" s="533">
        <f t="shared" si="0"/>
        <v>1</v>
      </c>
      <c r="Q319" s="387"/>
    </row>
    <row r="321" spans="3:17">
      <c r="C321" s="385"/>
      <c r="D321" s="385"/>
      <c r="E321" s="385"/>
      <c r="F321" s="385"/>
      <c r="G321" s="385"/>
      <c r="H321" s="385"/>
      <c r="I321" s="385"/>
      <c r="J321" s="385"/>
      <c r="K321" s="166"/>
      <c r="L321" s="385"/>
      <c r="M321" s="385"/>
      <c r="N321" s="385"/>
      <c r="O321" s="385"/>
      <c r="P321" s="385"/>
      <c r="Q321" s="868"/>
    </row>
    <row r="322" spans="3:17">
      <c r="C322" s="385"/>
      <c r="D322" s="385"/>
      <c r="E322" s="385"/>
      <c r="F322" s="385"/>
      <c r="G322" s="385"/>
      <c r="H322" s="385"/>
      <c r="I322" s="385"/>
      <c r="J322" s="385"/>
      <c r="K322" s="385"/>
      <c r="L322" s="385"/>
      <c r="M322" s="385"/>
      <c r="N322" s="385"/>
      <c r="O322" s="385"/>
      <c r="P322" s="385"/>
      <c r="Q322" s="869"/>
    </row>
    <row r="323" spans="3:17">
      <c r="C323" s="385"/>
      <c r="D323" s="385"/>
      <c r="E323" s="385"/>
      <c r="F323" s="385"/>
      <c r="G323" s="385"/>
      <c r="H323" s="385"/>
      <c r="I323" s="385"/>
      <c r="J323" s="385"/>
      <c r="K323" s="385"/>
      <c r="L323" s="385"/>
      <c r="M323" s="385"/>
      <c r="N323" s="385"/>
      <c r="O323" s="610" t="s">
        <v>1070</v>
      </c>
      <c r="P323" s="610">
        <f>SUMIF($Q$5:$Q$316,"=ELEMENTARY",$P$5:$P$316)</f>
        <v>14474</v>
      </c>
      <c r="Q323" s="869"/>
    </row>
    <row r="324" spans="3:17">
      <c r="C324" s="385"/>
      <c r="D324" s="385"/>
      <c r="E324" s="385"/>
      <c r="F324" s="385"/>
      <c r="G324" s="385"/>
      <c r="H324" s="385"/>
      <c r="I324" s="385"/>
      <c r="J324" s="385"/>
      <c r="K324" s="385"/>
      <c r="L324" s="385"/>
      <c r="M324" s="385"/>
      <c r="N324" s="385"/>
      <c r="O324" s="610" t="s">
        <v>1071</v>
      </c>
      <c r="P324" s="610">
        <f>SUMIF($Q$5:$Q$316,"=MIDDLE",$P$5:$P$316)</f>
        <v>3147</v>
      </c>
      <c r="Q324" s="869"/>
    </row>
    <row r="325" spans="3:17">
      <c r="C325" s="385"/>
      <c r="D325" s="385"/>
      <c r="E325" s="385"/>
      <c r="F325" s="385"/>
      <c r="G325" s="385"/>
      <c r="H325" s="385"/>
      <c r="I325" s="385"/>
      <c r="J325" s="385"/>
      <c r="K325" s="385"/>
      <c r="L325" s="385"/>
      <c r="M325" s="385"/>
      <c r="N325" s="385"/>
      <c r="O325" s="610" t="s">
        <v>1072</v>
      </c>
      <c r="P325" s="610">
        <f>SUMIF($Q$5:$Q$316,"=HIGH",$P$5:$P$316)</f>
        <v>4226</v>
      </c>
      <c r="Q325" s="869"/>
    </row>
    <row r="326" spans="3:17">
      <c r="C326" s="385"/>
      <c r="D326" s="385"/>
      <c r="E326" s="385"/>
      <c r="F326" s="385"/>
      <c r="G326" s="385"/>
      <c r="H326" s="385"/>
      <c r="I326" s="385"/>
      <c r="J326" s="385"/>
      <c r="K326" s="385"/>
      <c r="L326" s="385"/>
      <c r="M326" s="385"/>
      <c r="N326" s="385"/>
      <c r="O326" s="610" t="s">
        <v>1068</v>
      </c>
      <c r="P326" s="610">
        <f>SUMIF($Q$5:$Q$316,"=CHARTER",$P$5:$P$316)</f>
        <v>5034</v>
      </c>
      <c r="Q326" s="868"/>
    </row>
    <row r="327" spans="3:17">
      <c r="C327" s="385"/>
      <c r="D327" s="385"/>
      <c r="E327" s="385"/>
      <c r="F327" s="385"/>
      <c r="G327" s="385"/>
      <c r="H327" s="385"/>
      <c r="I327" s="385"/>
      <c r="J327" s="385"/>
      <c r="K327" s="385"/>
      <c r="L327" s="385"/>
      <c r="M327" s="385"/>
      <c r="N327" s="385"/>
      <c r="O327" s="610" t="s">
        <v>1067</v>
      </c>
      <c r="P327" s="610">
        <f>SUMIF($Q$5:$Q$316,"=CENTER",$P$5:$P$316)</f>
        <v>265</v>
      </c>
      <c r="Q327" s="868"/>
    </row>
    <row r="328" spans="3:17">
      <c r="C328" s="385"/>
      <c r="D328" s="385"/>
      <c r="E328" s="385"/>
      <c r="F328" s="385"/>
      <c r="G328" s="385"/>
      <c r="H328" s="385"/>
      <c r="I328" s="385"/>
      <c r="J328" s="385"/>
      <c r="K328" s="385"/>
      <c r="L328" s="385"/>
      <c r="M328" s="385"/>
      <c r="N328" s="385"/>
      <c r="O328" s="610" t="s">
        <v>1069</v>
      </c>
      <c r="P328" s="610">
        <f>SUMIF($Q$5:$Q$316,"=AGENCY",$P$5:$P$316)</f>
        <v>1</v>
      </c>
      <c r="Q328" s="868"/>
    </row>
    <row r="329" spans="3:17">
      <c r="C329" s="385"/>
      <c r="D329" s="385"/>
      <c r="E329" s="385"/>
      <c r="F329" s="385"/>
      <c r="G329" s="385"/>
      <c r="H329" s="385"/>
      <c r="I329" s="385"/>
      <c r="J329" s="385"/>
      <c r="K329" s="385"/>
      <c r="L329" s="385"/>
      <c r="M329" s="385"/>
      <c r="N329" s="385"/>
      <c r="O329" s="610" t="s">
        <v>1073</v>
      </c>
      <c r="P329" s="610">
        <f>SUMIF($Q$5:$Q$316,"=COMBINATION",$P$5:$P$316)</f>
        <v>821</v>
      </c>
      <c r="Q329" s="868"/>
    </row>
    <row r="330" spans="3:17">
      <c r="C330" s="385"/>
      <c r="D330" s="385"/>
      <c r="E330" s="385"/>
      <c r="F330" s="385"/>
      <c r="G330" s="385"/>
      <c r="H330" s="385"/>
      <c r="I330" s="385"/>
      <c r="J330" s="385"/>
      <c r="K330" s="385"/>
      <c r="L330" s="385"/>
      <c r="M330" s="385"/>
      <c r="N330" s="385"/>
      <c r="O330" s="610"/>
      <c r="P330" s="610">
        <f>SUM(P323:P329)</f>
        <v>27968</v>
      </c>
      <c r="Q330" s="868"/>
    </row>
    <row r="331" spans="3:17">
      <c r="C331" s="385"/>
      <c r="D331" s="385"/>
      <c r="E331" s="385"/>
      <c r="F331" s="385"/>
      <c r="G331" s="385"/>
      <c r="H331" s="385"/>
      <c r="I331" s="385"/>
      <c r="J331" s="385"/>
      <c r="K331" s="385"/>
      <c r="L331" s="385"/>
      <c r="M331" s="385"/>
      <c r="N331" s="385"/>
      <c r="O331" s="610"/>
      <c r="P331" s="610">
        <f>P323+P324+P325+P329</f>
        <v>22668</v>
      </c>
      <c r="Q331" s="868"/>
    </row>
    <row r="334" spans="3:17">
      <c r="C334" s="385"/>
      <c r="D334" s="385"/>
      <c r="E334" s="385"/>
      <c r="F334" s="385"/>
      <c r="G334" s="385"/>
      <c r="H334" s="385"/>
      <c r="I334" s="385"/>
      <c r="J334" s="385"/>
      <c r="K334" s="385"/>
      <c r="L334" s="385"/>
      <c r="M334" s="385"/>
      <c r="N334" s="385"/>
      <c r="O334" s="385"/>
      <c r="P334" s="385"/>
      <c r="Q334" s="868"/>
    </row>
    <row r="335" spans="3:17">
      <c r="C335" s="385"/>
      <c r="D335" s="385"/>
      <c r="E335" s="385"/>
      <c r="F335" s="385"/>
      <c r="G335" s="385"/>
      <c r="H335" s="385"/>
      <c r="I335" s="385"/>
      <c r="J335" s="385"/>
      <c r="K335" s="385"/>
      <c r="L335" s="385"/>
      <c r="M335" s="385"/>
      <c r="N335" s="385"/>
      <c r="O335" s="385"/>
      <c r="P335" s="385"/>
      <c r="Q335" s="868"/>
    </row>
    <row r="336" spans="3:17">
      <c r="C336" s="385"/>
      <c r="D336" s="385"/>
      <c r="E336" s="385"/>
      <c r="F336" s="385"/>
      <c r="G336" s="385"/>
      <c r="H336" s="385"/>
      <c r="I336" s="385"/>
      <c r="J336" s="385"/>
      <c r="K336" s="385"/>
      <c r="L336" s="385"/>
      <c r="M336" s="385"/>
      <c r="N336" s="385"/>
      <c r="O336" s="385"/>
      <c r="P336" s="385"/>
      <c r="Q336" s="868"/>
    </row>
    <row r="337" spans="3:15">
      <c r="C337" s="385"/>
      <c r="D337" s="385"/>
      <c r="E337" s="385"/>
      <c r="F337" s="385"/>
      <c r="G337" s="385"/>
      <c r="H337" s="385"/>
      <c r="I337" s="385"/>
      <c r="J337" s="385"/>
      <c r="K337" s="385"/>
      <c r="L337" s="385"/>
      <c r="M337" s="385"/>
      <c r="N337" s="385"/>
      <c r="O337" s="385"/>
    </row>
    <row r="338" spans="3:15">
      <c r="C338" s="385"/>
      <c r="D338" s="385"/>
      <c r="E338" s="385"/>
      <c r="F338" s="385"/>
      <c r="G338" s="385"/>
      <c r="H338" s="385"/>
      <c r="I338" s="385"/>
      <c r="J338" s="385"/>
      <c r="K338" s="385"/>
      <c r="L338" s="385"/>
      <c r="M338" s="385"/>
      <c r="N338" s="385"/>
      <c r="O338" s="385"/>
    </row>
    <row r="339" spans="3:15">
      <c r="C339" s="385"/>
      <c r="D339" s="385"/>
      <c r="E339" s="385"/>
      <c r="F339" s="385"/>
      <c r="G339" s="385"/>
      <c r="H339" s="385"/>
      <c r="I339" s="385"/>
      <c r="J339" s="385"/>
      <c r="K339" s="385"/>
      <c r="L339" s="385"/>
      <c r="M339" s="385"/>
      <c r="N339" s="385"/>
      <c r="O339" s="385"/>
    </row>
    <row r="340" spans="3:15">
      <c r="C340" s="385"/>
      <c r="D340" s="385"/>
      <c r="E340" s="385"/>
      <c r="F340" s="385"/>
      <c r="G340" s="385"/>
      <c r="H340" s="385"/>
      <c r="I340" s="385"/>
      <c r="J340" s="385"/>
      <c r="K340" s="385"/>
      <c r="L340" s="385"/>
      <c r="M340" s="385"/>
      <c r="N340" s="385"/>
      <c r="O340" s="385"/>
    </row>
    <row r="341" spans="3:15">
      <c r="C341" s="385"/>
      <c r="D341" s="385"/>
      <c r="E341" s="385"/>
      <c r="F341" s="385"/>
      <c r="G341" s="385"/>
      <c r="H341" s="385"/>
      <c r="I341" s="385"/>
      <c r="J341" s="385"/>
      <c r="K341" s="385"/>
      <c r="L341" s="385"/>
      <c r="M341" s="385"/>
      <c r="N341" s="385"/>
      <c r="O341" s="385"/>
    </row>
    <row r="342" spans="3:15">
      <c r="C342" s="385"/>
      <c r="D342" s="385"/>
      <c r="E342" s="385"/>
      <c r="F342" s="385"/>
      <c r="G342" s="385"/>
      <c r="H342" s="385"/>
      <c r="I342" s="385"/>
      <c r="J342" s="385"/>
      <c r="K342" s="385"/>
      <c r="L342" s="385"/>
      <c r="M342" s="385"/>
      <c r="N342" s="385"/>
      <c r="O342" s="385"/>
    </row>
    <row r="343" spans="3:15">
      <c r="C343" s="385"/>
      <c r="D343" s="385"/>
      <c r="E343" s="385"/>
      <c r="F343" s="385"/>
      <c r="G343" s="385"/>
      <c r="H343" s="385"/>
      <c r="I343" s="385"/>
      <c r="J343" s="385"/>
      <c r="K343" s="385"/>
      <c r="L343" s="385"/>
      <c r="M343" s="385"/>
      <c r="N343" s="385"/>
      <c r="O343" s="385"/>
    </row>
    <row r="344" spans="3:15">
      <c r="C344" s="385"/>
      <c r="D344" s="385"/>
      <c r="E344" s="385"/>
      <c r="F344" s="385"/>
      <c r="G344" s="385"/>
      <c r="H344" s="385"/>
      <c r="I344" s="385"/>
      <c r="J344" s="385"/>
      <c r="K344" s="385"/>
      <c r="L344" s="385"/>
      <c r="M344" s="385"/>
      <c r="N344" s="385"/>
      <c r="O344" s="385"/>
    </row>
    <row r="345" spans="3:15">
      <c r="C345" s="385"/>
      <c r="D345" s="385"/>
      <c r="E345" s="385"/>
      <c r="F345" s="385"/>
      <c r="G345" s="385"/>
      <c r="H345" s="385"/>
      <c r="I345" s="385"/>
      <c r="J345" s="385"/>
      <c r="K345" s="385"/>
      <c r="L345" s="385"/>
      <c r="M345" s="385"/>
      <c r="N345" s="385"/>
      <c r="O345" s="385"/>
    </row>
    <row r="346" spans="3:15">
      <c r="C346" s="385"/>
      <c r="D346" s="385"/>
      <c r="E346" s="385"/>
      <c r="F346" s="385"/>
      <c r="G346" s="385"/>
      <c r="H346" s="385"/>
      <c r="I346" s="385"/>
      <c r="J346" s="385"/>
      <c r="K346" s="385"/>
      <c r="L346" s="385"/>
      <c r="M346" s="385"/>
      <c r="N346" s="385"/>
      <c r="O346" s="385"/>
    </row>
    <row r="347" spans="3:15">
      <c r="C347" s="385"/>
      <c r="D347" s="385"/>
      <c r="E347" s="385"/>
      <c r="F347" s="385"/>
      <c r="G347" s="385"/>
      <c r="H347" s="385"/>
      <c r="I347" s="385"/>
      <c r="J347" s="385"/>
      <c r="K347" s="385"/>
      <c r="L347" s="385"/>
      <c r="M347" s="385"/>
      <c r="N347" s="385"/>
      <c r="O347" s="385"/>
    </row>
    <row r="348" spans="3:15">
      <c r="C348" s="385"/>
      <c r="D348" s="385"/>
      <c r="E348" s="385"/>
      <c r="F348" s="385"/>
      <c r="G348" s="385"/>
      <c r="H348" s="385"/>
      <c r="I348" s="385"/>
      <c r="J348" s="385"/>
      <c r="K348" s="385"/>
      <c r="L348" s="385"/>
      <c r="M348" s="385"/>
      <c r="N348" s="385"/>
      <c r="O348" s="385"/>
    </row>
    <row r="349" spans="3:15">
      <c r="C349" s="385"/>
      <c r="D349" s="385"/>
      <c r="E349" s="385"/>
      <c r="F349" s="385"/>
      <c r="G349" s="385"/>
      <c r="H349" s="385"/>
      <c r="I349" s="385"/>
      <c r="J349" s="385"/>
      <c r="K349" s="385"/>
      <c r="L349" s="385"/>
      <c r="M349" s="385"/>
      <c r="N349" s="385"/>
      <c r="O349" s="385"/>
    </row>
    <row r="350" spans="3:15">
      <c r="C350" s="385"/>
      <c r="D350" s="385"/>
      <c r="E350" s="385"/>
      <c r="F350" s="385"/>
      <c r="G350" s="385"/>
      <c r="H350" s="385"/>
      <c r="I350" s="385"/>
      <c r="J350" s="385"/>
      <c r="K350" s="385"/>
      <c r="L350" s="385"/>
      <c r="M350" s="385"/>
      <c r="N350" s="385"/>
      <c r="O350" s="385"/>
    </row>
    <row r="351" spans="3:15">
      <c r="C351" s="385"/>
      <c r="D351" s="385"/>
      <c r="E351" s="385"/>
      <c r="F351" s="385"/>
      <c r="G351" s="385"/>
      <c r="H351" s="385"/>
      <c r="I351" s="385"/>
      <c r="J351" s="385"/>
      <c r="K351" s="385"/>
      <c r="L351" s="385"/>
      <c r="M351" s="385"/>
      <c r="N351" s="385"/>
      <c r="O351" s="385"/>
    </row>
    <row r="352" spans="3:15">
      <c r="C352" s="385"/>
      <c r="D352" s="385"/>
      <c r="E352" s="385"/>
      <c r="F352" s="385"/>
      <c r="G352" s="385"/>
      <c r="H352" s="385"/>
      <c r="I352" s="385"/>
      <c r="J352" s="385"/>
      <c r="K352" s="385"/>
      <c r="L352" s="385"/>
      <c r="M352" s="385"/>
      <c r="N352" s="385"/>
      <c r="O352" s="385"/>
    </row>
    <row r="353" spans="3:15">
      <c r="C353" s="385"/>
      <c r="D353" s="385"/>
      <c r="E353" s="385"/>
      <c r="F353" s="385"/>
      <c r="G353" s="385"/>
      <c r="H353" s="385"/>
      <c r="I353" s="385"/>
      <c r="J353" s="385"/>
      <c r="K353" s="385"/>
      <c r="L353" s="385"/>
      <c r="M353" s="385"/>
      <c r="N353" s="385"/>
      <c r="O353" s="385"/>
    </row>
    <row r="354" spans="3:15">
      <c r="C354" s="385"/>
      <c r="D354" s="385"/>
      <c r="E354" s="385"/>
      <c r="F354" s="385"/>
      <c r="G354" s="385"/>
      <c r="H354" s="385"/>
      <c r="I354" s="385"/>
      <c r="J354" s="385"/>
      <c r="K354" s="385"/>
      <c r="L354" s="385"/>
      <c r="M354" s="385"/>
      <c r="N354" s="385"/>
      <c r="O354" s="385"/>
    </row>
    <row r="355" spans="3:15">
      <c r="C355" s="385"/>
      <c r="D355" s="385"/>
      <c r="E355" s="385"/>
      <c r="F355" s="385"/>
      <c r="G355" s="385"/>
      <c r="H355" s="385"/>
      <c r="I355" s="385"/>
      <c r="J355" s="385"/>
      <c r="K355" s="385"/>
      <c r="L355" s="385"/>
      <c r="M355" s="385"/>
      <c r="N355" s="385"/>
      <c r="O355" s="385"/>
    </row>
    <row r="356" spans="3:15">
      <c r="C356" s="385"/>
      <c r="D356" s="385"/>
      <c r="E356" s="385"/>
      <c r="F356" s="385"/>
      <c r="G356" s="385"/>
      <c r="H356" s="385"/>
      <c r="I356" s="385"/>
      <c r="J356" s="385"/>
      <c r="K356" s="385"/>
      <c r="L356" s="385"/>
      <c r="M356" s="385"/>
      <c r="N356" s="385"/>
      <c r="O356" s="385"/>
    </row>
    <row r="357" spans="3:15">
      <c r="C357" s="385"/>
      <c r="D357" s="385"/>
      <c r="E357" s="385"/>
      <c r="F357" s="385"/>
      <c r="G357" s="385"/>
      <c r="H357" s="385"/>
      <c r="I357" s="385"/>
      <c r="J357" s="385"/>
      <c r="K357" s="385"/>
      <c r="L357" s="385"/>
      <c r="M357" s="385"/>
      <c r="N357" s="385"/>
      <c r="O357" s="385"/>
    </row>
    <row r="358" spans="3:15">
      <c r="C358" s="385"/>
      <c r="D358" s="385"/>
      <c r="E358" s="385"/>
      <c r="F358" s="385"/>
      <c r="G358" s="385"/>
      <c r="H358" s="385"/>
      <c r="I358" s="385"/>
      <c r="J358" s="385"/>
      <c r="K358" s="385"/>
      <c r="L358" s="385"/>
      <c r="M358" s="385"/>
      <c r="N358" s="385"/>
      <c r="O358" s="385"/>
    </row>
    <row r="359" spans="3:15">
      <c r="C359" s="385"/>
      <c r="D359" s="385"/>
      <c r="E359" s="385"/>
      <c r="F359" s="385"/>
      <c r="G359" s="385"/>
      <c r="H359" s="385"/>
      <c r="I359" s="385"/>
      <c r="J359" s="385"/>
      <c r="K359" s="385"/>
      <c r="L359" s="385"/>
      <c r="M359" s="385"/>
      <c r="N359" s="385"/>
      <c r="O359" s="385"/>
    </row>
    <row r="360" spans="3:15">
      <c r="C360" s="385"/>
      <c r="D360" s="385"/>
      <c r="E360" s="385"/>
      <c r="F360" s="385"/>
      <c r="G360" s="385"/>
      <c r="H360" s="385"/>
      <c r="I360" s="385"/>
      <c r="J360" s="385"/>
      <c r="K360" s="385"/>
      <c r="L360" s="385"/>
      <c r="M360" s="385"/>
      <c r="N360" s="385"/>
      <c r="O360" s="385"/>
    </row>
    <row r="361" spans="3:15">
      <c r="C361" s="385"/>
      <c r="D361" s="385"/>
      <c r="E361" s="385"/>
      <c r="F361" s="385"/>
      <c r="G361" s="385"/>
      <c r="H361" s="385"/>
      <c r="I361" s="385"/>
      <c r="J361" s="385"/>
      <c r="K361" s="385"/>
      <c r="L361" s="385"/>
      <c r="M361" s="385"/>
      <c r="N361" s="385"/>
      <c r="O361" s="385"/>
    </row>
    <row r="362" spans="3:15">
      <c r="C362" s="385"/>
      <c r="D362" s="385"/>
      <c r="E362" s="385"/>
      <c r="F362" s="385"/>
      <c r="G362" s="385"/>
      <c r="H362" s="385"/>
      <c r="I362" s="385"/>
      <c r="J362" s="385"/>
      <c r="K362" s="385"/>
      <c r="L362" s="385"/>
      <c r="M362" s="385"/>
      <c r="N362" s="385"/>
      <c r="O362" s="385"/>
    </row>
    <row r="363" spans="3:15">
      <c r="C363" s="385"/>
      <c r="D363" s="385"/>
      <c r="E363" s="385"/>
      <c r="F363" s="385"/>
      <c r="G363" s="385"/>
      <c r="H363" s="385"/>
      <c r="I363" s="385"/>
      <c r="J363" s="385"/>
      <c r="K363" s="385"/>
      <c r="L363" s="385"/>
      <c r="M363" s="385"/>
      <c r="N363" s="385"/>
      <c r="O363" s="385"/>
    </row>
    <row r="364" spans="3:15">
      <c r="C364" s="385"/>
      <c r="D364" s="385"/>
      <c r="E364" s="385"/>
      <c r="F364" s="385"/>
      <c r="G364" s="385"/>
      <c r="H364" s="385"/>
      <c r="I364" s="385"/>
      <c r="J364" s="385"/>
      <c r="K364" s="385"/>
      <c r="L364" s="385"/>
      <c r="M364" s="385"/>
      <c r="N364" s="385"/>
      <c r="O364" s="385"/>
    </row>
    <row r="365" spans="3:15">
      <c r="C365" s="385"/>
      <c r="D365" s="385"/>
      <c r="E365" s="385"/>
      <c r="F365" s="385"/>
      <c r="G365" s="385"/>
      <c r="H365" s="385"/>
      <c r="I365" s="385"/>
      <c r="J365" s="385"/>
      <c r="K365" s="385"/>
      <c r="L365" s="385"/>
      <c r="M365" s="385"/>
      <c r="N365" s="385"/>
      <c r="O365" s="385"/>
    </row>
    <row r="366" spans="3:15">
      <c r="C366" s="385"/>
      <c r="D366" s="385"/>
      <c r="E366" s="385"/>
      <c r="F366" s="385"/>
      <c r="G366" s="385"/>
      <c r="H366" s="385"/>
      <c r="I366" s="385"/>
      <c r="J366" s="385"/>
      <c r="K366" s="385"/>
      <c r="L366" s="385"/>
      <c r="M366" s="385"/>
      <c r="N366" s="385"/>
      <c r="O366" s="385"/>
    </row>
    <row r="367" spans="3:15">
      <c r="C367" s="385"/>
      <c r="D367" s="385"/>
      <c r="E367" s="385"/>
      <c r="F367" s="385"/>
      <c r="G367" s="385"/>
      <c r="H367" s="385"/>
      <c r="I367" s="385"/>
      <c r="J367" s="385"/>
      <c r="K367" s="385"/>
      <c r="L367" s="385"/>
      <c r="M367" s="385"/>
      <c r="N367" s="385"/>
      <c r="O367" s="385"/>
    </row>
    <row r="368" spans="3:15">
      <c r="C368" s="385"/>
      <c r="D368" s="385"/>
      <c r="E368" s="385"/>
      <c r="F368" s="385"/>
      <c r="G368" s="385"/>
      <c r="H368" s="385"/>
      <c r="I368" s="385"/>
      <c r="J368" s="385"/>
      <c r="K368" s="385"/>
      <c r="L368" s="385"/>
      <c r="M368" s="385"/>
      <c r="N368" s="385"/>
      <c r="O368" s="385"/>
    </row>
    <row r="369" spans="3:15">
      <c r="C369" s="385"/>
      <c r="D369" s="385"/>
      <c r="E369" s="385"/>
      <c r="F369" s="385"/>
      <c r="G369" s="385"/>
      <c r="H369" s="385"/>
      <c r="I369" s="385"/>
      <c r="J369" s="385"/>
      <c r="K369" s="385"/>
      <c r="L369" s="385"/>
      <c r="M369" s="385"/>
      <c r="N369" s="385"/>
      <c r="O369" s="385"/>
    </row>
    <row r="370" spans="3:15">
      <c r="C370" s="385"/>
      <c r="D370" s="385"/>
      <c r="E370" s="385"/>
      <c r="F370" s="385"/>
      <c r="G370" s="385"/>
      <c r="H370" s="385"/>
      <c r="I370" s="385"/>
      <c r="J370" s="385"/>
      <c r="K370" s="385"/>
      <c r="L370" s="385"/>
      <c r="M370" s="385"/>
      <c r="N370" s="385"/>
      <c r="O370" s="385"/>
    </row>
    <row r="371" spans="3:15">
      <c r="C371" s="385"/>
      <c r="D371" s="385"/>
      <c r="E371" s="385"/>
      <c r="F371" s="385"/>
      <c r="G371" s="385"/>
      <c r="H371" s="385"/>
      <c r="I371" s="385"/>
      <c r="J371" s="385"/>
      <c r="K371" s="385"/>
      <c r="L371" s="385"/>
      <c r="M371" s="385"/>
      <c r="N371" s="385"/>
      <c r="O371" s="385"/>
    </row>
    <row r="372" spans="3:15">
      <c r="C372" s="385"/>
      <c r="D372" s="385"/>
      <c r="E372" s="385"/>
      <c r="F372" s="385"/>
      <c r="G372" s="385"/>
      <c r="H372" s="385"/>
      <c r="I372" s="385"/>
      <c r="J372" s="385"/>
      <c r="K372" s="385"/>
      <c r="L372" s="385"/>
      <c r="M372" s="385"/>
      <c r="N372" s="385"/>
      <c r="O372" s="385"/>
    </row>
    <row r="373" spans="3:15">
      <c r="C373" s="385"/>
      <c r="D373" s="385"/>
      <c r="E373" s="385"/>
      <c r="F373" s="385"/>
      <c r="G373" s="385"/>
      <c r="H373" s="385"/>
      <c r="I373" s="385"/>
      <c r="J373" s="385"/>
      <c r="K373" s="385"/>
      <c r="L373" s="385"/>
      <c r="M373" s="385"/>
      <c r="N373" s="385"/>
      <c r="O373" s="385"/>
    </row>
    <row r="374" spans="3:15">
      <c r="C374" s="385"/>
      <c r="D374" s="385"/>
      <c r="E374" s="385"/>
      <c r="F374" s="385"/>
      <c r="G374" s="385"/>
      <c r="H374" s="385"/>
      <c r="I374" s="385"/>
      <c r="J374" s="385"/>
      <c r="K374" s="385"/>
      <c r="L374" s="385"/>
      <c r="M374" s="385"/>
      <c r="N374" s="385"/>
      <c r="O374" s="385"/>
    </row>
    <row r="375" spans="3:15">
      <c r="C375" s="385"/>
      <c r="D375" s="385"/>
      <c r="E375" s="385"/>
      <c r="F375" s="385"/>
      <c r="G375" s="385"/>
      <c r="H375" s="385"/>
      <c r="I375" s="385"/>
      <c r="J375" s="385"/>
      <c r="K375" s="385"/>
      <c r="L375" s="385"/>
      <c r="M375" s="385"/>
      <c r="N375" s="385"/>
      <c r="O375" s="385"/>
    </row>
    <row r="376" spans="3:15">
      <c r="C376" s="385"/>
      <c r="D376" s="385"/>
      <c r="E376" s="385"/>
      <c r="F376" s="385"/>
      <c r="G376" s="385"/>
      <c r="H376" s="385"/>
      <c r="I376" s="385"/>
      <c r="J376" s="385"/>
      <c r="K376" s="385"/>
      <c r="L376" s="385"/>
      <c r="M376" s="385"/>
      <c r="N376" s="385"/>
      <c r="O376" s="385"/>
    </row>
    <row r="377" spans="3:15">
      <c r="C377" s="385"/>
      <c r="D377" s="385"/>
      <c r="E377" s="385"/>
      <c r="F377" s="385"/>
      <c r="G377" s="385"/>
      <c r="H377" s="385"/>
      <c r="I377" s="385"/>
      <c r="J377" s="385"/>
      <c r="K377" s="385"/>
      <c r="L377" s="385"/>
      <c r="M377" s="385"/>
      <c r="N377" s="385"/>
      <c r="O377" s="385"/>
    </row>
    <row r="378" spans="3:15">
      <c r="C378" s="385"/>
      <c r="D378" s="385"/>
      <c r="E378" s="385"/>
      <c r="F378" s="385"/>
      <c r="G378" s="385"/>
      <c r="H378" s="385"/>
      <c r="I378" s="385"/>
      <c r="J378" s="385"/>
      <c r="K378" s="385"/>
      <c r="L378" s="385"/>
      <c r="M378" s="385"/>
      <c r="N378" s="385"/>
      <c r="O378" s="385"/>
    </row>
    <row r="379" spans="3:15">
      <c r="C379" s="385"/>
      <c r="D379" s="385"/>
      <c r="E379" s="385"/>
      <c r="F379" s="385"/>
      <c r="G379" s="385"/>
      <c r="H379" s="385"/>
      <c r="I379" s="385"/>
      <c r="J379" s="385"/>
      <c r="K379" s="385"/>
      <c r="L379" s="385"/>
      <c r="M379" s="385"/>
      <c r="N379" s="385"/>
      <c r="O379" s="385"/>
    </row>
    <row r="380" spans="3:15">
      <c r="C380" s="385"/>
      <c r="D380" s="385"/>
      <c r="E380" s="385"/>
      <c r="F380" s="385"/>
      <c r="G380" s="385"/>
      <c r="H380" s="385"/>
      <c r="I380" s="385"/>
      <c r="J380" s="385"/>
      <c r="K380" s="385"/>
      <c r="L380" s="385"/>
      <c r="M380" s="385"/>
      <c r="N380" s="385"/>
      <c r="O380" s="385"/>
    </row>
    <row r="381" spans="3:15">
      <c r="C381" s="385"/>
      <c r="D381" s="385"/>
      <c r="E381" s="385"/>
      <c r="F381" s="385"/>
      <c r="G381" s="385"/>
      <c r="H381" s="385"/>
      <c r="I381" s="385"/>
      <c r="J381" s="385"/>
      <c r="K381" s="385"/>
      <c r="L381" s="385"/>
      <c r="M381" s="385"/>
      <c r="N381" s="385"/>
      <c r="O381" s="385"/>
    </row>
    <row r="382" spans="3:15">
      <c r="C382" s="385"/>
      <c r="D382" s="385"/>
      <c r="E382" s="385"/>
      <c r="F382" s="385"/>
      <c r="G382" s="385"/>
      <c r="H382" s="385"/>
      <c r="I382" s="385"/>
      <c r="J382" s="385"/>
      <c r="K382" s="385"/>
      <c r="L382" s="385"/>
      <c r="M382" s="385"/>
      <c r="N382" s="385"/>
      <c r="O382" s="385"/>
    </row>
    <row r="383" spans="3:15">
      <c r="C383" s="385"/>
      <c r="D383" s="385"/>
      <c r="E383" s="385"/>
      <c r="F383" s="385"/>
      <c r="G383" s="385"/>
      <c r="H383" s="385"/>
      <c r="I383" s="385"/>
      <c r="J383" s="385"/>
      <c r="K383" s="385"/>
      <c r="L383" s="385"/>
      <c r="M383" s="385"/>
      <c r="N383" s="385"/>
      <c r="O383" s="385"/>
    </row>
    <row r="384" spans="3:15">
      <c r="C384" s="385"/>
      <c r="D384" s="385"/>
      <c r="E384" s="385"/>
      <c r="F384" s="385"/>
      <c r="G384" s="385"/>
      <c r="H384" s="385"/>
      <c r="I384" s="385"/>
      <c r="J384" s="385"/>
      <c r="K384" s="385"/>
      <c r="L384" s="385"/>
      <c r="M384" s="385"/>
      <c r="N384" s="385"/>
      <c r="O384" s="385"/>
    </row>
    <row r="385" spans="3:15">
      <c r="C385" s="385"/>
      <c r="D385" s="385"/>
      <c r="E385" s="385"/>
      <c r="F385" s="385"/>
      <c r="G385" s="385"/>
      <c r="H385" s="385"/>
      <c r="I385" s="385"/>
      <c r="J385" s="385"/>
      <c r="K385" s="385"/>
      <c r="L385" s="385"/>
      <c r="M385" s="385"/>
      <c r="N385" s="385"/>
      <c r="O385" s="385"/>
    </row>
    <row r="386" spans="3:15">
      <c r="C386" s="385"/>
      <c r="D386" s="385"/>
      <c r="E386" s="385"/>
      <c r="F386" s="385"/>
      <c r="G386" s="385"/>
      <c r="H386" s="385"/>
      <c r="I386" s="385"/>
      <c r="J386" s="385"/>
      <c r="K386" s="385"/>
      <c r="L386" s="385"/>
      <c r="M386" s="385"/>
      <c r="N386" s="385"/>
      <c r="O386" s="385"/>
    </row>
    <row r="387" spans="3:15">
      <c r="C387" s="385"/>
      <c r="D387" s="385"/>
      <c r="E387" s="385"/>
      <c r="F387" s="385"/>
      <c r="G387" s="385"/>
      <c r="H387" s="385"/>
      <c r="I387" s="385"/>
      <c r="J387" s="385"/>
      <c r="K387" s="385"/>
      <c r="L387" s="385"/>
      <c r="M387" s="385"/>
      <c r="N387" s="385"/>
      <c r="O387" s="385"/>
    </row>
    <row r="388" spans="3:15">
      <c r="C388" s="385"/>
      <c r="D388" s="385"/>
      <c r="E388" s="385"/>
      <c r="F388" s="385"/>
      <c r="G388" s="385"/>
      <c r="H388" s="385"/>
      <c r="I388" s="385"/>
      <c r="J388" s="385"/>
      <c r="K388" s="385"/>
      <c r="L388" s="385"/>
      <c r="M388" s="385"/>
      <c r="N388" s="385"/>
      <c r="O388" s="385"/>
    </row>
    <row r="389" spans="3:15">
      <c r="C389" s="385"/>
      <c r="D389" s="385"/>
      <c r="E389" s="385"/>
      <c r="F389" s="385"/>
      <c r="G389" s="385"/>
      <c r="H389" s="385"/>
      <c r="I389" s="385"/>
      <c r="J389" s="385"/>
      <c r="K389" s="385"/>
      <c r="L389" s="385"/>
      <c r="M389" s="385"/>
      <c r="N389" s="385"/>
      <c r="O389" s="385"/>
    </row>
    <row r="390" spans="3:15">
      <c r="C390" s="385"/>
      <c r="D390" s="385"/>
      <c r="E390" s="385"/>
      <c r="F390" s="385"/>
      <c r="G390" s="385"/>
      <c r="H390" s="385"/>
      <c r="I390" s="385"/>
      <c r="J390" s="385"/>
      <c r="K390" s="385"/>
      <c r="L390" s="385"/>
      <c r="M390" s="385"/>
      <c r="N390" s="385"/>
      <c r="O390" s="385"/>
    </row>
    <row r="391" spans="3:15">
      <c r="C391" s="385"/>
      <c r="D391" s="385"/>
      <c r="E391" s="385"/>
      <c r="F391" s="385"/>
      <c r="G391" s="385"/>
      <c r="H391" s="385"/>
      <c r="I391" s="385"/>
      <c r="J391" s="385"/>
      <c r="K391" s="385"/>
      <c r="L391" s="385"/>
      <c r="M391" s="385"/>
      <c r="N391" s="385"/>
      <c r="O391" s="385"/>
    </row>
    <row r="392" spans="3:15">
      <c r="C392" s="385"/>
      <c r="D392" s="385"/>
      <c r="E392" s="385"/>
      <c r="F392" s="385"/>
      <c r="G392" s="385"/>
      <c r="H392" s="385"/>
      <c r="I392" s="385"/>
      <c r="J392" s="385"/>
      <c r="K392" s="385"/>
      <c r="L392" s="385"/>
      <c r="M392" s="385"/>
      <c r="N392" s="385"/>
      <c r="O392" s="385"/>
    </row>
    <row r="393" spans="3:15">
      <c r="C393" s="385"/>
      <c r="D393" s="385"/>
      <c r="E393" s="385"/>
      <c r="F393" s="385"/>
      <c r="G393" s="385"/>
      <c r="H393" s="385"/>
      <c r="I393" s="385"/>
      <c r="J393" s="385"/>
      <c r="K393" s="385"/>
      <c r="L393" s="385"/>
      <c r="M393" s="385"/>
      <c r="N393" s="385"/>
      <c r="O393" s="385"/>
    </row>
    <row r="394" spans="3:15">
      <c r="C394" s="385"/>
      <c r="D394" s="385"/>
      <c r="E394" s="385"/>
      <c r="F394" s="385"/>
      <c r="G394" s="385"/>
      <c r="H394" s="385"/>
      <c r="I394" s="385"/>
      <c r="J394" s="385"/>
      <c r="K394" s="385"/>
      <c r="L394" s="385"/>
      <c r="M394" s="385"/>
      <c r="N394" s="385"/>
      <c r="O394" s="385"/>
    </row>
    <row r="395" spans="3:15">
      <c r="C395" s="385"/>
      <c r="D395" s="385"/>
      <c r="E395" s="385"/>
      <c r="F395" s="385"/>
      <c r="G395" s="385"/>
      <c r="H395" s="385"/>
      <c r="I395" s="385"/>
      <c r="J395" s="385"/>
      <c r="K395" s="385"/>
      <c r="L395" s="385"/>
      <c r="M395" s="385"/>
      <c r="N395" s="385"/>
      <c r="O395" s="385"/>
    </row>
    <row r="396" spans="3:15">
      <c r="C396" s="385"/>
      <c r="D396" s="385"/>
      <c r="E396" s="385"/>
      <c r="F396" s="385"/>
      <c r="G396" s="385"/>
      <c r="H396" s="385"/>
      <c r="I396" s="385"/>
      <c r="J396" s="385"/>
      <c r="K396" s="385"/>
      <c r="L396" s="385"/>
      <c r="M396" s="385"/>
      <c r="N396" s="385"/>
      <c r="O396" s="385"/>
    </row>
    <row r="397" spans="3:15">
      <c r="C397" s="385"/>
      <c r="D397" s="385"/>
      <c r="E397" s="385"/>
      <c r="F397" s="385"/>
      <c r="G397" s="385"/>
      <c r="H397" s="385"/>
      <c r="I397" s="385"/>
      <c r="J397" s="385"/>
      <c r="K397" s="385"/>
      <c r="L397" s="385"/>
      <c r="M397" s="385"/>
      <c r="N397" s="385"/>
      <c r="O397" s="385"/>
    </row>
    <row r="398" spans="3:15">
      <c r="C398" s="385"/>
      <c r="D398" s="385"/>
      <c r="E398" s="385"/>
      <c r="F398" s="385"/>
      <c r="G398" s="385"/>
      <c r="H398" s="385"/>
      <c r="I398" s="385"/>
      <c r="J398" s="385"/>
      <c r="K398" s="385"/>
      <c r="L398" s="385"/>
      <c r="M398" s="385"/>
      <c r="N398" s="385"/>
      <c r="O398" s="385"/>
    </row>
    <row r="399" spans="3:15">
      <c r="C399" s="385"/>
      <c r="D399" s="385"/>
      <c r="E399" s="385"/>
      <c r="F399" s="385"/>
      <c r="G399" s="385"/>
      <c r="H399" s="385"/>
      <c r="I399" s="385"/>
      <c r="J399" s="385"/>
      <c r="K399" s="385"/>
      <c r="L399" s="385"/>
      <c r="M399" s="385"/>
      <c r="N399" s="385"/>
      <c r="O399" s="385"/>
    </row>
    <row r="400" spans="3:15">
      <c r="C400" s="385"/>
      <c r="D400" s="385"/>
      <c r="E400" s="385"/>
      <c r="F400" s="385"/>
      <c r="G400" s="385"/>
      <c r="H400" s="385"/>
      <c r="I400" s="385"/>
      <c r="J400" s="385"/>
      <c r="K400" s="385"/>
      <c r="L400" s="385"/>
      <c r="M400" s="385"/>
      <c r="N400" s="385"/>
      <c r="O400" s="385"/>
    </row>
    <row r="401" spans="3:15">
      <c r="C401" s="385"/>
      <c r="D401" s="385"/>
      <c r="E401" s="385"/>
      <c r="F401" s="385"/>
      <c r="G401" s="385"/>
      <c r="H401" s="385"/>
      <c r="I401" s="385"/>
      <c r="J401" s="385"/>
      <c r="K401" s="385"/>
      <c r="L401" s="385"/>
      <c r="M401" s="385"/>
      <c r="N401" s="385"/>
      <c r="O401" s="385"/>
    </row>
    <row r="402" spans="3:15">
      <c r="C402" s="385"/>
      <c r="D402" s="385"/>
      <c r="E402" s="385"/>
      <c r="F402" s="385"/>
      <c r="G402" s="385"/>
      <c r="H402" s="385"/>
      <c r="I402" s="385"/>
      <c r="J402" s="385"/>
      <c r="K402" s="385"/>
      <c r="L402" s="385"/>
      <c r="M402" s="385"/>
      <c r="N402" s="385"/>
      <c r="O402" s="385"/>
    </row>
    <row r="403" spans="3:15">
      <c r="C403" s="385"/>
      <c r="D403" s="385"/>
      <c r="E403" s="385"/>
      <c r="F403" s="385"/>
      <c r="G403" s="385"/>
      <c r="H403" s="385"/>
      <c r="I403" s="385"/>
      <c r="J403" s="385"/>
      <c r="K403" s="385"/>
      <c r="L403" s="385"/>
      <c r="M403" s="385"/>
      <c r="N403" s="385"/>
      <c r="O403" s="385"/>
    </row>
    <row r="404" spans="3:15">
      <c r="C404" s="385"/>
      <c r="D404" s="385"/>
      <c r="E404" s="385"/>
      <c r="F404" s="385"/>
      <c r="G404" s="385"/>
      <c r="H404" s="385"/>
      <c r="I404" s="385"/>
      <c r="J404" s="385"/>
      <c r="K404" s="385"/>
      <c r="L404" s="385"/>
      <c r="M404" s="385"/>
      <c r="N404" s="385"/>
      <c r="O404" s="385"/>
    </row>
    <row r="405" spans="3:15">
      <c r="C405" s="385"/>
      <c r="D405" s="385"/>
      <c r="E405" s="385"/>
      <c r="F405" s="385"/>
      <c r="G405" s="385"/>
      <c r="H405" s="385"/>
      <c r="I405" s="385"/>
      <c r="J405" s="385"/>
      <c r="K405" s="385"/>
      <c r="L405" s="385"/>
      <c r="M405" s="385"/>
      <c r="N405" s="385"/>
      <c r="O405" s="385"/>
    </row>
    <row r="406" spans="3:15">
      <c r="C406" s="385"/>
      <c r="D406" s="385"/>
      <c r="E406" s="385"/>
      <c r="F406" s="385"/>
      <c r="G406" s="385"/>
      <c r="H406" s="385"/>
      <c r="I406" s="385"/>
      <c r="J406" s="385"/>
      <c r="K406" s="385"/>
      <c r="L406" s="385"/>
      <c r="M406" s="385"/>
      <c r="N406" s="385"/>
      <c r="O406" s="385"/>
    </row>
    <row r="407" spans="3:15">
      <c r="C407" s="385"/>
      <c r="D407" s="385"/>
      <c r="E407" s="385"/>
      <c r="F407" s="385"/>
      <c r="G407" s="385"/>
      <c r="H407" s="385"/>
      <c r="I407" s="385"/>
      <c r="J407" s="385"/>
      <c r="K407" s="385"/>
      <c r="L407" s="385"/>
      <c r="M407" s="385"/>
      <c r="N407" s="385"/>
      <c r="O407" s="385"/>
    </row>
    <row r="408" spans="3:15">
      <c r="C408" s="385"/>
      <c r="D408" s="385"/>
      <c r="E408" s="385"/>
      <c r="F408" s="385"/>
      <c r="G408" s="385"/>
      <c r="H408" s="385"/>
      <c r="I408" s="385"/>
      <c r="J408" s="385"/>
      <c r="K408" s="385"/>
      <c r="L408" s="385"/>
      <c r="M408" s="385"/>
      <c r="N408" s="385"/>
      <c r="O408" s="385"/>
    </row>
    <row r="409" spans="3:15">
      <c r="C409" s="385"/>
      <c r="D409" s="385"/>
      <c r="E409" s="385"/>
      <c r="F409" s="385"/>
      <c r="G409" s="385"/>
      <c r="H409" s="385"/>
      <c r="I409" s="385"/>
      <c r="J409" s="385"/>
      <c r="K409" s="385"/>
      <c r="L409" s="385"/>
      <c r="M409" s="385"/>
      <c r="N409" s="385"/>
      <c r="O409" s="385"/>
    </row>
    <row r="410" spans="3:15">
      <c r="C410" s="385"/>
      <c r="D410" s="385"/>
      <c r="E410" s="385"/>
      <c r="F410" s="385"/>
      <c r="G410" s="385"/>
      <c r="H410" s="385"/>
      <c r="I410" s="385"/>
      <c r="J410" s="385"/>
      <c r="K410" s="385"/>
      <c r="L410" s="385"/>
      <c r="M410" s="385"/>
      <c r="N410" s="385"/>
      <c r="O410" s="385"/>
    </row>
    <row r="411" spans="3:15">
      <c r="C411" s="385"/>
      <c r="D411" s="385"/>
      <c r="E411" s="385"/>
      <c r="F411" s="385"/>
      <c r="G411" s="385"/>
      <c r="H411" s="385"/>
      <c r="I411" s="385"/>
      <c r="J411" s="385"/>
      <c r="K411" s="385"/>
      <c r="L411" s="385"/>
      <c r="M411" s="385"/>
      <c r="N411" s="385"/>
      <c r="O411" s="385"/>
    </row>
    <row r="412" spans="3:15">
      <c r="C412" s="385"/>
      <c r="D412" s="385"/>
      <c r="E412" s="385"/>
      <c r="F412" s="385"/>
      <c r="G412" s="385"/>
      <c r="H412" s="385"/>
      <c r="I412" s="385"/>
      <c r="J412" s="385"/>
      <c r="K412" s="385"/>
      <c r="L412" s="385"/>
      <c r="M412" s="385"/>
      <c r="N412" s="385"/>
      <c r="O412" s="385"/>
    </row>
    <row r="413" spans="3:15">
      <c r="C413" s="385"/>
      <c r="D413" s="385"/>
      <c r="E413" s="385"/>
      <c r="F413" s="385"/>
      <c r="G413" s="385"/>
      <c r="H413" s="385"/>
      <c r="I413" s="385"/>
      <c r="J413" s="385"/>
      <c r="K413" s="385"/>
      <c r="L413" s="385"/>
      <c r="M413" s="385"/>
      <c r="N413" s="385"/>
      <c r="O413" s="385"/>
    </row>
    <row r="414" spans="3:15">
      <c r="C414" s="385"/>
      <c r="D414" s="385"/>
      <c r="E414" s="385"/>
      <c r="F414" s="385"/>
      <c r="G414" s="385"/>
      <c r="H414" s="385"/>
      <c r="I414" s="385"/>
      <c r="J414" s="385"/>
      <c r="K414" s="385"/>
      <c r="L414" s="385"/>
      <c r="M414" s="385"/>
      <c r="N414" s="385"/>
      <c r="O414" s="385"/>
    </row>
    <row r="415" spans="3:15">
      <c r="C415" s="385"/>
      <c r="D415" s="385"/>
      <c r="E415" s="385"/>
      <c r="F415" s="385"/>
      <c r="G415" s="385"/>
      <c r="H415" s="385"/>
      <c r="I415" s="385"/>
      <c r="J415" s="385"/>
      <c r="K415" s="385"/>
      <c r="L415" s="385"/>
      <c r="M415" s="385"/>
      <c r="N415" s="385"/>
      <c r="O415" s="385"/>
    </row>
    <row r="416" spans="3:15">
      <c r="C416" s="385"/>
      <c r="D416" s="385"/>
      <c r="E416" s="385"/>
      <c r="F416" s="385"/>
      <c r="G416" s="385"/>
      <c r="H416" s="385"/>
      <c r="I416" s="385"/>
      <c r="J416" s="385"/>
      <c r="K416" s="385"/>
      <c r="L416" s="385"/>
      <c r="M416" s="385"/>
      <c r="N416" s="385"/>
      <c r="O416" s="385"/>
    </row>
    <row r="417" spans="3:15">
      <c r="C417" s="385"/>
      <c r="D417" s="385"/>
      <c r="E417" s="385"/>
      <c r="F417" s="385"/>
      <c r="G417" s="385"/>
      <c r="H417" s="385"/>
      <c r="I417" s="385"/>
      <c r="J417" s="385"/>
      <c r="K417" s="385"/>
      <c r="L417" s="385"/>
      <c r="M417" s="385"/>
      <c r="N417" s="385"/>
      <c r="O417" s="385"/>
    </row>
    <row r="418" spans="3:15">
      <c r="C418" s="385"/>
      <c r="D418" s="385"/>
      <c r="E418" s="385"/>
      <c r="F418" s="385"/>
      <c r="G418" s="385"/>
      <c r="H418" s="385"/>
      <c r="I418" s="385"/>
      <c r="J418" s="385"/>
      <c r="K418" s="385"/>
      <c r="L418" s="385"/>
      <c r="M418" s="385"/>
      <c r="N418" s="385"/>
      <c r="O418" s="385"/>
    </row>
    <row r="419" spans="3:15">
      <c r="C419" s="385"/>
      <c r="D419" s="385"/>
      <c r="E419" s="385"/>
      <c r="F419" s="385"/>
      <c r="G419" s="385"/>
      <c r="H419" s="385"/>
      <c r="I419" s="385"/>
      <c r="J419" s="385"/>
      <c r="K419" s="385"/>
      <c r="L419" s="385"/>
      <c r="M419" s="385"/>
      <c r="N419" s="385"/>
      <c r="O419" s="385"/>
    </row>
    <row r="420" spans="3:15">
      <c r="C420" s="385"/>
      <c r="D420" s="385"/>
      <c r="E420" s="385"/>
      <c r="F420" s="385"/>
      <c r="G420" s="385"/>
      <c r="H420" s="385"/>
      <c r="I420" s="385"/>
      <c r="J420" s="385"/>
      <c r="K420" s="385"/>
      <c r="L420" s="385"/>
      <c r="M420" s="385"/>
      <c r="N420" s="385"/>
      <c r="O420" s="385"/>
    </row>
    <row r="421" spans="3:15">
      <c r="C421" s="385"/>
      <c r="D421" s="385"/>
      <c r="E421" s="385"/>
      <c r="F421" s="385"/>
      <c r="G421" s="385"/>
      <c r="H421" s="385"/>
      <c r="I421" s="385"/>
      <c r="J421" s="385"/>
      <c r="K421" s="385"/>
      <c r="L421" s="385"/>
      <c r="M421" s="385"/>
      <c r="N421" s="385"/>
      <c r="O421" s="385"/>
    </row>
    <row r="422" spans="3:15">
      <c r="C422" s="385"/>
      <c r="D422" s="385"/>
      <c r="E422" s="385"/>
      <c r="F422" s="385"/>
      <c r="G422" s="385"/>
      <c r="H422" s="385"/>
      <c r="I422" s="385"/>
      <c r="J422" s="385"/>
      <c r="K422" s="385"/>
      <c r="L422" s="385"/>
      <c r="M422" s="385"/>
      <c r="N422" s="385"/>
      <c r="O422" s="385"/>
    </row>
    <row r="423" spans="3:15">
      <c r="C423" s="385"/>
      <c r="D423" s="385"/>
      <c r="E423" s="385"/>
      <c r="F423" s="385"/>
      <c r="G423" s="385"/>
      <c r="H423" s="385"/>
      <c r="I423" s="385"/>
      <c r="J423" s="385"/>
      <c r="K423" s="385"/>
      <c r="L423" s="385"/>
      <c r="M423" s="385"/>
      <c r="N423" s="385"/>
      <c r="O423" s="385"/>
    </row>
    <row r="424" spans="3:15">
      <c r="C424" s="385"/>
      <c r="D424" s="385"/>
      <c r="E424" s="385"/>
      <c r="F424" s="385"/>
      <c r="G424" s="385"/>
      <c r="H424" s="385"/>
      <c r="I424" s="385"/>
      <c r="J424" s="385"/>
      <c r="K424" s="385"/>
      <c r="L424" s="385"/>
      <c r="M424" s="385"/>
      <c r="N424" s="385"/>
      <c r="O424" s="385"/>
    </row>
    <row r="425" spans="3:15">
      <c r="C425" s="385"/>
      <c r="D425" s="385"/>
      <c r="E425" s="385"/>
      <c r="F425" s="385"/>
      <c r="G425" s="385"/>
      <c r="H425" s="385"/>
      <c r="I425" s="385"/>
      <c r="J425" s="385"/>
      <c r="K425" s="385"/>
      <c r="L425" s="385"/>
      <c r="M425" s="385"/>
      <c r="N425" s="385"/>
      <c r="O425" s="385"/>
    </row>
    <row r="426" spans="3:15">
      <c r="C426" s="385"/>
      <c r="D426" s="385"/>
      <c r="E426" s="385"/>
      <c r="F426" s="385"/>
      <c r="G426" s="385"/>
      <c r="H426" s="385"/>
      <c r="I426" s="385"/>
      <c r="J426" s="385"/>
      <c r="K426" s="385"/>
      <c r="L426" s="385"/>
      <c r="M426" s="385"/>
      <c r="N426" s="385"/>
      <c r="O426" s="385"/>
    </row>
    <row r="427" spans="3:15">
      <c r="C427" s="385"/>
      <c r="D427" s="385"/>
      <c r="E427" s="385"/>
      <c r="F427" s="385"/>
      <c r="G427" s="385"/>
      <c r="H427" s="385"/>
      <c r="I427" s="385"/>
      <c r="J427" s="385"/>
      <c r="K427" s="385"/>
      <c r="L427" s="385"/>
      <c r="M427" s="385"/>
      <c r="N427" s="385"/>
      <c r="O427" s="385"/>
    </row>
    <row r="428" spans="3:15">
      <c r="C428" s="385"/>
      <c r="D428" s="385"/>
      <c r="E428" s="385"/>
      <c r="F428" s="385"/>
      <c r="G428" s="385"/>
      <c r="H428" s="385"/>
      <c r="I428" s="385"/>
      <c r="J428" s="385"/>
      <c r="K428" s="385"/>
      <c r="L428" s="385"/>
      <c r="M428" s="385"/>
      <c r="N428" s="385"/>
      <c r="O428" s="385"/>
    </row>
    <row r="429" spans="3:15">
      <c r="C429" s="385"/>
      <c r="D429" s="385"/>
      <c r="E429" s="385"/>
      <c r="F429" s="385"/>
      <c r="G429" s="385"/>
      <c r="H429" s="385"/>
      <c r="I429" s="385"/>
      <c r="J429" s="385"/>
      <c r="K429" s="385"/>
      <c r="L429" s="385"/>
      <c r="M429" s="385"/>
      <c r="N429" s="385"/>
      <c r="O429" s="385"/>
    </row>
    <row r="430" spans="3:15">
      <c r="C430" s="385"/>
      <c r="D430" s="385"/>
      <c r="E430" s="385"/>
      <c r="F430" s="385"/>
      <c r="G430" s="385"/>
      <c r="H430" s="385"/>
      <c r="I430" s="385"/>
      <c r="J430" s="385"/>
      <c r="K430" s="385"/>
      <c r="L430" s="385"/>
      <c r="M430" s="385"/>
      <c r="N430" s="385"/>
      <c r="O430" s="385"/>
    </row>
    <row r="431" spans="3:15">
      <c r="C431" s="385"/>
      <c r="D431" s="385"/>
      <c r="E431" s="385"/>
      <c r="F431" s="385"/>
      <c r="G431" s="385"/>
      <c r="H431" s="385"/>
      <c r="I431" s="385"/>
      <c r="J431" s="385"/>
      <c r="K431" s="385"/>
      <c r="L431" s="385"/>
      <c r="M431" s="385"/>
      <c r="N431" s="385"/>
      <c r="O431" s="385"/>
    </row>
    <row r="432" spans="3:15">
      <c r="C432" s="385"/>
      <c r="D432" s="385"/>
      <c r="E432" s="385"/>
      <c r="F432" s="385"/>
      <c r="G432" s="385"/>
      <c r="H432" s="385"/>
      <c r="I432" s="385"/>
      <c r="J432" s="385"/>
      <c r="K432" s="385"/>
      <c r="L432" s="385"/>
      <c r="M432" s="385"/>
      <c r="N432" s="385"/>
      <c r="O432" s="385"/>
    </row>
    <row r="433" spans="3:15">
      <c r="C433" s="385"/>
      <c r="D433" s="385"/>
      <c r="E433" s="385"/>
      <c r="F433" s="385"/>
      <c r="G433" s="385"/>
      <c r="H433" s="385"/>
      <c r="I433" s="385"/>
      <c r="J433" s="385"/>
      <c r="K433" s="385"/>
      <c r="L433" s="385"/>
      <c r="M433" s="385"/>
      <c r="N433" s="385"/>
      <c r="O433" s="385"/>
    </row>
    <row r="434" spans="3:15">
      <c r="C434" s="385"/>
      <c r="D434" s="385"/>
      <c r="E434" s="385"/>
      <c r="F434" s="385"/>
      <c r="G434" s="385"/>
      <c r="H434" s="385"/>
      <c r="I434" s="385"/>
      <c r="J434" s="385"/>
      <c r="K434" s="385"/>
      <c r="L434" s="385"/>
      <c r="M434" s="385"/>
      <c r="N434" s="385"/>
      <c r="O434" s="385"/>
    </row>
    <row r="435" spans="3:15">
      <c r="C435" s="385"/>
      <c r="D435" s="385"/>
      <c r="E435" s="385"/>
      <c r="F435" s="385"/>
      <c r="G435" s="385"/>
      <c r="H435" s="385"/>
      <c r="I435" s="385"/>
      <c r="J435" s="385"/>
      <c r="K435" s="385"/>
      <c r="L435" s="385"/>
      <c r="M435" s="385"/>
      <c r="N435" s="385"/>
      <c r="O435" s="385"/>
    </row>
    <row r="436" spans="3:15">
      <c r="C436" s="385"/>
      <c r="D436" s="385"/>
      <c r="E436" s="385"/>
      <c r="F436" s="385"/>
      <c r="G436" s="385"/>
      <c r="H436" s="385"/>
      <c r="I436" s="385"/>
      <c r="J436" s="385"/>
      <c r="K436" s="385"/>
      <c r="L436" s="385"/>
      <c r="M436" s="385"/>
      <c r="N436" s="385"/>
      <c r="O436" s="385"/>
    </row>
    <row r="437" spans="3:15">
      <c r="C437" s="385"/>
      <c r="D437" s="385"/>
      <c r="E437" s="385"/>
      <c r="F437" s="385"/>
      <c r="G437" s="385"/>
      <c r="H437" s="385"/>
      <c r="I437" s="385"/>
      <c r="J437" s="385"/>
      <c r="K437" s="385"/>
      <c r="L437" s="385"/>
      <c r="M437" s="385"/>
      <c r="N437" s="385"/>
      <c r="O437" s="385"/>
    </row>
    <row r="438" spans="3:15">
      <c r="C438" s="385"/>
      <c r="D438" s="385"/>
      <c r="E438" s="385"/>
      <c r="F438" s="385"/>
      <c r="G438" s="385"/>
      <c r="H438" s="385"/>
      <c r="I438" s="385"/>
      <c r="J438" s="385"/>
      <c r="K438" s="385"/>
      <c r="L438" s="385"/>
      <c r="M438" s="385"/>
      <c r="N438" s="385"/>
      <c r="O438" s="385"/>
    </row>
    <row r="439" spans="3:15">
      <c r="C439" s="385"/>
      <c r="D439" s="385"/>
      <c r="E439" s="385"/>
      <c r="F439" s="385"/>
      <c r="G439" s="385"/>
      <c r="H439" s="385"/>
      <c r="I439" s="385"/>
      <c r="J439" s="385"/>
      <c r="K439" s="385"/>
      <c r="L439" s="385"/>
      <c r="M439" s="385"/>
      <c r="N439" s="385"/>
      <c r="O439" s="385"/>
    </row>
    <row r="440" spans="3:15">
      <c r="C440" s="385"/>
      <c r="D440" s="385"/>
      <c r="E440" s="385"/>
      <c r="F440" s="385"/>
      <c r="G440" s="385"/>
      <c r="H440" s="385"/>
      <c r="I440" s="385"/>
      <c r="J440" s="385"/>
      <c r="K440" s="385"/>
      <c r="L440" s="385"/>
      <c r="M440" s="385"/>
      <c r="N440" s="385"/>
      <c r="O440" s="385"/>
    </row>
    <row r="441" spans="3:15">
      <c r="C441" s="385"/>
      <c r="D441" s="385"/>
      <c r="E441" s="385"/>
      <c r="F441" s="385"/>
      <c r="G441" s="385"/>
      <c r="H441" s="385"/>
      <c r="I441" s="385"/>
      <c r="J441" s="385"/>
      <c r="K441" s="385"/>
      <c r="L441" s="385"/>
      <c r="M441" s="385"/>
      <c r="N441" s="385"/>
      <c r="O441" s="385"/>
    </row>
    <row r="442" spans="3:15">
      <c r="C442" s="385"/>
      <c r="D442" s="385"/>
      <c r="E442" s="385"/>
      <c r="F442" s="385"/>
      <c r="G442" s="385"/>
      <c r="H442" s="385"/>
      <c r="I442" s="385"/>
      <c r="J442" s="385"/>
      <c r="K442" s="385"/>
      <c r="L442" s="385"/>
      <c r="M442" s="385"/>
      <c r="N442" s="385"/>
      <c r="O442" s="385"/>
    </row>
    <row r="443" spans="3:15">
      <c r="C443" s="385"/>
      <c r="D443" s="385"/>
      <c r="E443" s="385"/>
      <c r="F443" s="385"/>
      <c r="G443" s="385"/>
      <c r="H443" s="385"/>
      <c r="I443" s="385"/>
      <c r="J443" s="385"/>
      <c r="K443" s="385"/>
      <c r="L443" s="385"/>
      <c r="M443" s="385"/>
      <c r="N443" s="385"/>
      <c r="O443" s="385"/>
    </row>
    <row r="444" spans="3:15">
      <c r="C444" s="385"/>
      <c r="D444" s="385"/>
      <c r="E444" s="385"/>
      <c r="F444" s="385"/>
      <c r="G444" s="385"/>
      <c r="H444" s="385"/>
      <c r="I444" s="385"/>
      <c r="J444" s="385"/>
      <c r="K444" s="385"/>
      <c r="L444" s="385"/>
      <c r="M444" s="385"/>
      <c r="N444" s="385"/>
      <c r="O444" s="385"/>
    </row>
    <row r="445" spans="3:15">
      <c r="C445" s="385"/>
      <c r="D445" s="385"/>
      <c r="E445" s="385"/>
      <c r="F445" s="385"/>
      <c r="G445" s="385"/>
      <c r="H445" s="385"/>
      <c r="I445" s="385"/>
      <c r="J445" s="385"/>
      <c r="K445" s="385"/>
      <c r="L445" s="385"/>
      <c r="M445" s="385"/>
      <c r="N445" s="385"/>
      <c r="O445" s="385"/>
    </row>
    <row r="446" spans="3:15">
      <c r="C446" s="385"/>
      <c r="D446" s="385"/>
      <c r="E446" s="385"/>
      <c r="F446" s="385"/>
      <c r="G446" s="385"/>
      <c r="H446" s="385"/>
      <c r="I446" s="385"/>
      <c r="J446" s="385"/>
      <c r="K446" s="385"/>
      <c r="L446" s="385"/>
      <c r="M446" s="385"/>
      <c r="N446" s="385"/>
      <c r="O446" s="385"/>
    </row>
    <row r="447" spans="3:15">
      <c r="C447" s="385"/>
      <c r="D447" s="385"/>
      <c r="E447" s="385"/>
      <c r="F447" s="385"/>
      <c r="G447" s="385"/>
      <c r="H447" s="385"/>
      <c r="I447" s="385"/>
      <c r="J447" s="385"/>
      <c r="K447" s="385"/>
      <c r="L447" s="385"/>
      <c r="M447" s="385"/>
      <c r="N447" s="385"/>
      <c r="O447" s="385"/>
    </row>
    <row r="448" spans="3:15">
      <c r="C448" s="385"/>
      <c r="D448" s="385"/>
      <c r="E448" s="385"/>
      <c r="F448" s="385"/>
      <c r="G448" s="385"/>
      <c r="H448" s="385"/>
      <c r="I448" s="385"/>
      <c r="J448" s="385"/>
      <c r="K448" s="385"/>
      <c r="L448" s="385"/>
      <c r="M448" s="385"/>
      <c r="N448" s="385"/>
      <c r="O448" s="385"/>
    </row>
    <row r="449" spans="3:15">
      <c r="C449" s="385"/>
      <c r="D449" s="385"/>
      <c r="E449" s="385"/>
      <c r="F449" s="385"/>
      <c r="G449" s="385"/>
      <c r="H449" s="385"/>
      <c r="I449" s="385"/>
      <c r="J449" s="385"/>
      <c r="K449" s="385"/>
      <c r="L449" s="385"/>
      <c r="M449" s="385"/>
      <c r="N449" s="385"/>
      <c r="O449" s="385"/>
    </row>
    <row r="450" spans="3:15">
      <c r="C450" s="385"/>
      <c r="D450" s="385"/>
      <c r="E450" s="385"/>
      <c r="F450" s="385"/>
      <c r="G450" s="385"/>
      <c r="H450" s="385"/>
      <c r="I450" s="385"/>
      <c r="J450" s="385"/>
      <c r="K450" s="385"/>
      <c r="L450" s="385"/>
      <c r="M450" s="385"/>
      <c r="N450" s="385"/>
      <c r="O450" s="385"/>
    </row>
    <row r="451" spans="3:15">
      <c r="C451" s="385"/>
      <c r="D451" s="385"/>
      <c r="E451" s="385"/>
      <c r="F451" s="385"/>
      <c r="G451" s="385"/>
      <c r="H451" s="385"/>
      <c r="I451" s="385"/>
      <c r="J451" s="385"/>
      <c r="K451" s="385"/>
      <c r="L451" s="385"/>
      <c r="M451" s="385"/>
      <c r="N451" s="385"/>
      <c r="O451" s="385"/>
    </row>
    <row r="452" spans="3:15">
      <c r="C452" s="385"/>
      <c r="D452" s="385"/>
      <c r="E452" s="385"/>
      <c r="F452" s="385"/>
      <c r="G452" s="385"/>
      <c r="H452" s="385"/>
      <c r="I452" s="385"/>
      <c r="J452" s="385"/>
      <c r="K452" s="385"/>
      <c r="L452" s="385"/>
      <c r="M452" s="385"/>
      <c r="N452" s="385"/>
      <c r="O452" s="385"/>
    </row>
    <row r="453" spans="3:15">
      <c r="C453" s="385"/>
      <c r="D453" s="385"/>
      <c r="E453" s="385"/>
      <c r="F453" s="385"/>
      <c r="G453" s="385"/>
      <c r="H453" s="385"/>
      <c r="I453" s="385"/>
      <c r="J453" s="385"/>
      <c r="K453" s="385"/>
      <c r="L453" s="385"/>
      <c r="M453" s="385"/>
      <c r="N453" s="385"/>
      <c r="O453" s="385"/>
    </row>
    <row r="454" spans="3:15">
      <c r="C454" s="385"/>
      <c r="D454" s="385"/>
      <c r="E454" s="385"/>
      <c r="F454" s="385"/>
      <c r="G454" s="385"/>
      <c r="H454" s="385"/>
      <c r="I454" s="385"/>
      <c r="J454" s="385"/>
      <c r="K454" s="385"/>
      <c r="L454" s="385"/>
      <c r="M454" s="385"/>
      <c r="N454" s="385"/>
      <c r="O454" s="385"/>
    </row>
    <row r="455" spans="3:15">
      <c r="C455" s="385"/>
      <c r="D455" s="385"/>
      <c r="E455" s="385"/>
      <c r="F455" s="385"/>
      <c r="G455" s="385"/>
      <c r="H455" s="385"/>
      <c r="I455" s="385"/>
      <c r="J455" s="385"/>
      <c r="K455" s="385"/>
      <c r="L455" s="385"/>
      <c r="M455" s="385"/>
      <c r="N455" s="385"/>
      <c r="O455" s="385"/>
    </row>
    <row r="456" spans="3:15">
      <c r="C456" s="385"/>
      <c r="D456" s="385"/>
      <c r="E456" s="385"/>
      <c r="F456" s="385"/>
      <c r="G456" s="385"/>
      <c r="H456" s="385"/>
      <c r="I456" s="385"/>
      <c r="J456" s="385"/>
      <c r="K456" s="385"/>
      <c r="L456" s="385"/>
      <c r="M456" s="385"/>
      <c r="N456" s="385"/>
      <c r="O456" s="385"/>
    </row>
    <row r="457" spans="3:15">
      <c r="C457" s="385"/>
      <c r="D457" s="385"/>
      <c r="E457" s="385"/>
      <c r="F457" s="385"/>
      <c r="G457" s="385"/>
      <c r="H457" s="385"/>
      <c r="I457" s="385"/>
      <c r="J457" s="385"/>
      <c r="K457" s="385"/>
      <c r="L457" s="385"/>
      <c r="M457" s="385"/>
      <c r="N457" s="385"/>
      <c r="O457" s="385"/>
    </row>
    <row r="458" spans="3:15">
      <c r="C458" s="385"/>
      <c r="D458" s="385"/>
      <c r="E458" s="385"/>
      <c r="F458" s="385"/>
      <c r="G458" s="385"/>
      <c r="H458" s="385"/>
      <c r="I458" s="385"/>
      <c r="J458" s="385"/>
      <c r="K458" s="385"/>
      <c r="L458" s="385"/>
      <c r="M458" s="385"/>
      <c r="N458" s="385"/>
      <c r="O458" s="385"/>
    </row>
    <row r="459" spans="3:15">
      <c r="C459" s="385"/>
      <c r="D459" s="385"/>
      <c r="E459" s="385"/>
      <c r="F459" s="385"/>
      <c r="G459" s="385"/>
      <c r="H459" s="385"/>
      <c r="I459" s="385"/>
      <c r="J459" s="385"/>
      <c r="K459" s="385"/>
      <c r="L459" s="385"/>
      <c r="M459" s="385"/>
      <c r="N459" s="385"/>
      <c r="O459" s="385"/>
    </row>
    <row r="460" spans="3:15">
      <c r="C460" s="385"/>
      <c r="D460" s="385"/>
      <c r="E460" s="385"/>
      <c r="F460" s="385"/>
      <c r="G460" s="385"/>
      <c r="H460" s="385"/>
      <c r="I460" s="385"/>
      <c r="J460" s="385"/>
      <c r="K460" s="385"/>
      <c r="L460" s="385"/>
      <c r="M460" s="385"/>
      <c r="N460" s="385"/>
      <c r="O460" s="385"/>
    </row>
    <row r="461" spans="3:15">
      <c r="C461" s="385"/>
      <c r="D461" s="385"/>
      <c r="E461" s="385"/>
      <c r="F461" s="385"/>
      <c r="G461" s="385"/>
      <c r="H461" s="385"/>
      <c r="I461" s="385"/>
      <c r="J461" s="385"/>
      <c r="K461" s="385"/>
      <c r="L461" s="385"/>
      <c r="M461" s="385"/>
      <c r="N461" s="385"/>
      <c r="O461" s="385"/>
    </row>
    <row r="462" spans="3:15">
      <c r="C462" s="385"/>
      <c r="D462" s="385"/>
      <c r="E462" s="385"/>
      <c r="F462" s="385"/>
      <c r="G462" s="385"/>
      <c r="H462" s="385"/>
      <c r="I462" s="385"/>
      <c r="J462" s="385"/>
      <c r="K462" s="385"/>
      <c r="L462" s="385"/>
      <c r="M462" s="385"/>
      <c r="N462" s="385"/>
      <c r="O462" s="385"/>
    </row>
    <row r="463" spans="3:15">
      <c r="C463" s="385"/>
      <c r="D463" s="385"/>
      <c r="E463" s="385"/>
      <c r="F463" s="385"/>
      <c r="G463" s="385"/>
      <c r="H463" s="385"/>
      <c r="I463" s="385"/>
      <c r="J463" s="385"/>
      <c r="K463" s="385"/>
      <c r="L463" s="385"/>
      <c r="M463" s="385"/>
      <c r="N463" s="385"/>
      <c r="O463" s="385"/>
    </row>
    <row r="464" spans="3:15">
      <c r="C464" s="385"/>
      <c r="D464" s="385"/>
      <c r="E464" s="385"/>
      <c r="F464" s="385"/>
      <c r="G464" s="385"/>
      <c r="H464" s="385"/>
      <c r="I464" s="385"/>
      <c r="J464" s="385"/>
      <c r="K464" s="385"/>
      <c r="L464" s="385"/>
      <c r="M464" s="385"/>
      <c r="N464" s="385"/>
      <c r="O464" s="385"/>
    </row>
    <row r="465" spans="3:15">
      <c r="C465" s="385"/>
      <c r="D465" s="385"/>
      <c r="E465" s="385"/>
      <c r="F465" s="385"/>
      <c r="G465" s="385"/>
      <c r="H465" s="385"/>
      <c r="I465" s="385"/>
      <c r="J465" s="385"/>
      <c r="K465" s="385"/>
      <c r="L465" s="385"/>
      <c r="M465" s="385"/>
      <c r="N465" s="385"/>
      <c r="O465" s="385"/>
    </row>
    <row r="466" spans="3:15">
      <c r="C466" s="385"/>
      <c r="D466" s="385"/>
      <c r="E466" s="385"/>
      <c r="F466" s="385"/>
      <c r="G466" s="385"/>
      <c r="H466" s="385"/>
      <c r="I466" s="385"/>
      <c r="J466" s="385"/>
      <c r="K466" s="385"/>
      <c r="L466" s="385"/>
      <c r="M466" s="385"/>
      <c r="N466" s="385"/>
      <c r="O466" s="385"/>
    </row>
    <row r="467" spans="3:15">
      <c r="C467" s="385"/>
      <c r="D467" s="385"/>
      <c r="E467" s="385"/>
      <c r="F467" s="385"/>
      <c r="G467" s="385"/>
      <c r="H467" s="385"/>
      <c r="I467" s="385"/>
      <c r="J467" s="385"/>
      <c r="K467" s="385"/>
      <c r="L467" s="385"/>
      <c r="M467" s="385"/>
      <c r="N467" s="385"/>
      <c r="O467" s="385"/>
    </row>
    <row r="468" spans="3:15">
      <c r="C468" s="385"/>
      <c r="D468" s="385"/>
      <c r="E468" s="385"/>
      <c r="F468" s="385"/>
      <c r="G468" s="385"/>
      <c r="H468" s="385"/>
      <c r="I468" s="385"/>
      <c r="J468" s="385"/>
      <c r="K468" s="385"/>
      <c r="L468" s="385"/>
      <c r="M468" s="385"/>
      <c r="N468" s="385"/>
      <c r="O468" s="385"/>
    </row>
    <row r="469" spans="3:15">
      <c r="C469" s="385"/>
      <c r="D469" s="385"/>
      <c r="E469" s="385"/>
      <c r="F469" s="385"/>
      <c r="G469" s="385"/>
      <c r="H469" s="385"/>
      <c r="I469" s="385"/>
      <c r="J469" s="385"/>
      <c r="K469" s="385"/>
      <c r="L469" s="385"/>
      <c r="M469" s="385"/>
      <c r="N469" s="385"/>
      <c r="O469" s="385"/>
    </row>
    <row r="470" spans="3:15">
      <c r="C470" s="385"/>
      <c r="D470" s="385"/>
      <c r="E470" s="385"/>
      <c r="F470" s="385"/>
      <c r="G470" s="385"/>
      <c r="H470" s="385"/>
      <c r="I470" s="385"/>
      <c r="J470" s="385"/>
      <c r="K470" s="385"/>
      <c r="L470" s="385"/>
      <c r="M470" s="385"/>
      <c r="N470" s="385"/>
      <c r="O470" s="385"/>
    </row>
    <row r="471" spans="3:15">
      <c r="C471" s="385"/>
      <c r="D471" s="385"/>
      <c r="E471" s="385"/>
      <c r="F471" s="385"/>
      <c r="G471" s="385"/>
      <c r="H471" s="385"/>
      <c r="I471" s="385"/>
      <c r="J471" s="385"/>
      <c r="K471" s="385"/>
      <c r="L471" s="385"/>
      <c r="M471" s="385"/>
      <c r="N471" s="385"/>
      <c r="O471" s="385"/>
    </row>
    <row r="472" spans="3:15">
      <c r="C472" s="385"/>
      <c r="D472" s="385"/>
      <c r="E472" s="385"/>
      <c r="F472" s="385"/>
      <c r="G472" s="385"/>
      <c r="H472" s="385"/>
      <c r="I472" s="385"/>
      <c r="J472" s="385"/>
      <c r="K472" s="385"/>
      <c r="L472" s="385"/>
      <c r="M472" s="385"/>
      <c r="N472" s="385"/>
      <c r="O472" s="385"/>
    </row>
    <row r="473" spans="3:15">
      <c r="C473" s="385"/>
      <c r="D473" s="385"/>
      <c r="E473" s="385"/>
      <c r="F473" s="385"/>
      <c r="G473" s="385"/>
      <c r="H473" s="385"/>
      <c r="I473" s="385"/>
      <c r="J473" s="385"/>
      <c r="K473" s="385"/>
      <c r="L473" s="385"/>
      <c r="M473" s="385"/>
      <c r="N473" s="385"/>
      <c r="O473" s="385"/>
    </row>
    <row r="474" spans="3:15">
      <c r="C474" s="385"/>
      <c r="D474" s="385"/>
      <c r="E474" s="385"/>
      <c r="F474" s="385"/>
      <c r="G474" s="385"/>
      <c r="H474" s="385"/>
      <c r="I474" s="385"/>
      <c r="J474" s="385"/>
      <c r="K474" s="385"/>
      <c r="L474" s="385"/>
      <c r="M474" s="385"/>
      <c r="N474" s="385"/>
      <c r="O474" s="385"/>
    </row>
    <row r="475" spans="3:15">
      <c r="C475" s="385"/>
      <c r="D475" s="385"/>
      <c r="E475" s="385"/>
      <c r="F475" s="385"/>
      <c r="G475" s="385"/>
      <c r="H475" s="385"/>
      <c r="I475" s="385"/>
      <c r="J475" s="385"/>
      <c r="K475" s="385"/>
      <c r="L475" s="385"/>
      <c r="M475" s="385"/>
      <c r="N475" s="385"/>
      <c r="O475" s="385"/>
    </row>
    <row r="476" spans="3:15">
      <c r="C476" s="385"/>
      <c r="D476" s="385"/>
      <c r="E476" s="385"/>
      <c r="F476" s="385"/>
      <c r="G476" s="385"/>
      <c r="H476" s="385"/>
      <c r="I476" s="385"/>
      <c r="J476" s="385"/>
      <c r="K476" s="385"/>
      <c r="L476" s="385"/>
      <c r="M476" s="385"/>
      <c r="N476" s="385"/>
      <c r="O476" s="385"/>
    </row>
    <row r="477" spans="3:15">
      <c r="C477" s="385"/>
      <c r="D477" s="385"/>
      <c r="E477" s="385"/>
      <c r="F477" s="385"/>
      <c r="G477" s="385"/>
      <c r="H477" s="385"/>
      <c r="I477" s="385"/>
      <c r="J477" s="385"/>
      <c r="K477" s="385"/>
      <c r="L477" s="385"/>
      <c r="M477" s="385"/>
      <c r="N477" s="385"/>
      <c r="O477" s="385"/>
    </row>
    <row r="478" spans="3:15">
      <c r="C478" s="385"/>
      <c r="D478" s="385"/>
      <c r="E478" s="385"/>
      <c r="F478" s="385"/>
      <c r="G478" s="385"/>
      <c r="H478" s="385"/>
      <c r="I478" s="385"/>
      <c r="J478" s="385"/>
      <c r="K478" s="385"/>
      <c r="L478" s="385"/>
      <c r="M478" s="385"/>
      <c r="N478" s="385"/>
      <c r="O478" s="385"/>
    </row>
    <row r="479" spans="3:15">
      <c r="C479" s="385"/>
      <c r="D479" s="385"/>
      <c r="E479" s="385"/>
      <c r="F479" s="385"/>
      <c r="G479" s="385"/>
      <c r="H479" s="385"/>
      <c r="I479" s="385"/>
      <c r="J479" s="385"/>
      <c r="K479" s="385"/>
      <c r="L479" s="385"/>
      <c r="M479" s="385"/>
      <c r="N479" s="385"/>
      <c r="O479" s="385"/>
    </row>
    <row r="480" spans="3:15">
      <c r="C480" s="385"/>
      <c r="D480" s="385"/>
      <c r="E480" s="385"/>
      <c r="F480" s="385"/>
      <c r="G480" s="385"/>
      <c r="H480" s="385"/>
      <c r="I480" s="385"/>
      <c r="J480" s="385"/>
      <c r="K480" s="385"/>
      <c r="L480" s="385"/>
      <c r="M480" s="385"/>
      <c r="N480" s="385"/>
      <c r="O480" s="385"/>
    </row>
    <row r="481" spans="3:15">
      <c r="C481" s="385"/>
      <c r="D481" s="385"/>
      <c r="E481" s="385"/>
      <c r="F481" s="385"/>
      <c r="G481" s="385"/>
      <c r="H481" s="385"/>
      <c r="I481" s="385"/>
      <c r="J481" s="385"/>
      <c r="K481" s="385"/>
      <c r="L481" s="385"/>
      <c r="M481" s="385"/>
      <c r="N481" s="385"/>
      <c r="O481" s="385"/>
    </row>
    <row r="482" spans="3:15">
      <c r="C482" s="385"/>
      <c r="D482" s="385"/>
      <c r="E482" s="385"/>
      <c r="F482" s="385"/>
      <c r="G482" s="385"/>
      <c r="H482" s="385"/>
      <c r="I482" s="385"/>
      <c r="J482" s="385"/>
      <c r="K482" s="385"/>
      <c r="L482" s="385"/>
      <c r="M482" s="385"/>
      <c r="N482" s="385"/>
      <c r="O482" s="385"/>
    </row>
    <row r="483" spans="3:15">
      <c r="C483" s="385"/>
      <c r="D483" s="385"/>
      <c r="E483" s="385"/>
      <c r="F483" s="385"/>
      <c r="G483" s="385"/>
      <c r="H483" s="385"/>
      <c r="I483" s="385"/>
      <c r="J483" s="385"/>
      <c r="K483" s="385"/>
      <c r="L483" s="385"/>
      <c r="M483" s="385"/>
      <c r="N483" s="385"/>
      <c r="O483" s="385"/>
    </row>
    <row r="484" spans="3:15">
      <c r="C484" s="385"/>
      <c r="D484" s="385"/>
      <c r="E484" s="385"/>
      <c r="F484" s="385"/>
      <c r="G484" s="385"/>
      <c r="H484" s="385"/>
      <c r="I484" s="385"/>
      <c r="J484" s="385"/>
      <c r="K484" s="385"/>
      <c r="L484" s="385"/>
      <c r="M484" s="385"/>
      <c r="N484" s="385"/>
      <c r="O484" s="385"/>
    </row>
    <row r="485" spans="3:15">
      <c r="C485" s="385"/>
      <c r="D485" s="385"/>
      <c r="E485" s="385"/>
      <c r="F485" s="385"/>
      <c r="G485" s="385"/>
      <c r="H485" s="385"/>
      <c r="I485" s="385"/>
      <c r="J485" s="385"/>
      <c r="K485" s="385"/>
      <c r="L485" s="385"/>
      <c r="M485" s="385"/>
      <c r="N485" s="385"/>
      <c r="O485" s="385"/>
    </row>
    <row r="486" spans="3:15">
      <c r="C486" s="385"/>
      <c r="D486" s="385"/>
      <c r="E486" s="385"/>
      <c r="F486" s="385"/>
      <c r="G486" s="385"/>
      <c r="H486" s="385"/>
      <c r="I486" s="385"/>
      <c r="J486" s="385"/>
      <c r="K486" s="385"/>
      <c r="L486" s="385"/>
      <c r="M486" s="385"/>
      <c r="N486" s="385"/>
      <c r="O486" s="385"/>
    </row>
    <row r="487" spans="3:15">
      <c r="C487" s="385"/>
      <c r="D487" s="385"/>
      <c r="E487" s="385"/>
      <c r="F487" s="385"/>
      <c r="G487" s="385"/>
      <c r="H487" s="385"/>
      <c r="I487" s="385"/>
      <c r="J487" s="385"/>
      <c r="K487" s="385"/>
      <c r="L487" s="385"/>
      <c r="M487" s="385"/>
      <c r="N487" s="385"/>
      <c r="O487" s="385"/>
    </row>
    <row r="488" spans="3:15">
      <c r="C488" s="385"/>
      <c r="D488" s="385"/>
      <c r="E488" s="385"/>
      <c r="F488" s="385"/>
      <c r="G488" s="385"/>
      <c r="H488" s="385"/>
      <c r="I488" s="385"/>
      <c r="J488" s="385"/>
      <c r="K488" s="385"/>
      <c r="L488" s="385"/>
      <c r="M488" s="385"/>
      <c r="N488" s="385"/>
      <c r="O488" s="385"/>
    </row>
    <row r="489" spans="3:15">
      <c r="C489" s="385"/>
      <c r="D489" s="385"/>
      <c r="E489" s="385"/>
      <c r="F489" s="385"/>
      <c r="G489" s="385"/>
      <c r="H489" s="385"/>
      <c r="I489" s="385"/>
      <c r="J489" s="385"/>
      <c r="K489" s="385"/>
      <c r="L489" s="385"/>
      <c r="M489" s="385"/>
      <c r="N489" s="385"/>
      <c r="O489" s="385"/>
    </row>
    <row r="490" spans="3:15">
      <c r="C490" s="385"/>
      <c r="D490" s="385"/>
      <c r="E490" s="385"/>
      <c r="F490" s="385"/>
      <c r="G490" s="385"/>
      <c r="H490" s="385"/>
      <c r="I490" s="385"/>
      <c r="J490" s="385"/>
      <c r="K490" s="385"/>
      <c r="L490" s="385"/>
      <c r="M490" s="385"/>
      <c r="N490" s="385"/>
      <c r="O490" s="385"/>
    </row>
    <row r="491" spans="3:15">
      <c r="C491" s="385"/>
      <c r="D491" s="385"/>
      <c r="E491" s="385"/>
      <c r="F491" s="385"/>
      <c r="G491" s="385"/>
      <c r="H491" s="385"/>
      <c r="I491" s="385"/>
      <c r="J491" s="385"/>
      <c r="K491" s="385"/>
      <c r="L491" s="385"/>
      <c r="M491" s="385"/>
      <c r="N491" s="385"/>
      <c r="O491" s="385"/>
    </row>
    <row r="492" spans="3:15">
      <c r="C492" s="385"/>
      <c r="D492" s="385"/>
      <c r="E492" s="385"/>
      <c r="F492" s="385"/>
      <c r="G492" s="385"/>
      <c r="H492" s="385"/>
      <c r="I492" s="385"/>
      <c r="J492" s="385"/>
      <c r="K492" s="385"/>
      <c r="L492" s="385"/>
      <c r="M492" s="385"/>
      <c r="N492" s="385"/>
      <c r="O492" s="385"/>
    </row>
    <row r="493" spans="3:15">
      <c r="C493" s="385"/>
      <c r="D493" s="385"/>
      <c r="E493" s="385"/>
      <c r="F493" s="385"/>
      <c r="G493" s="385"/>
      <c r="H493" s="385"/>
      <c r="I493" s="385"/>
      <c r="J493" s="385"/>
      <c r="K493" s="385"/>
      <c r="L493" s="385"/>
      <c r="M493" s="385"/>
      <c r="N493" s="385"/>
      <c r="O493" s="385"/>
    </row>
    <row r="494" spans="3:15">
      <c r="C494" s="385"/>
      <c r="D494" s="385"/>
      <c r="E494" s="385"/>
      <c r="F494" s="385"/>
      <c r="G494" s="385"/>
      <c r="H494" s="385"/>
      <c r="I494" s="385"/>
      <c r="J494" s="385"/>
      <c r="K494" s="385"/>
      <c r="L494" s="385"/>
      <c r="M494" s="385"/>
      <c r="N494" s="385"/>
      <c r="O494" s="385"/>
    </row>
    <row r="495" spans="3:15">
      <c r="C495" s="385"/>
      <c r="D495" s="385"/>
      <c r="E495" s="385"/>
      <c r="F495" s="385"/>
      <c r="G495" s="385"/>
      <c r="H495" s="385"/>
      <c r="I495" s="385"/>
      <c r="J495" s="385"/>
      <c r="K495" s="385"/>
      <c r="L495" s="385"/>
      <c r="M495" s="385"/>
      <c r="N495" s="385"/>
      <c r="O495" s="385"/>
    </row>
    <row r="496" spans="3:15">
      <c r="C496" s="385"/>
      <c r="D496" s="385"/>
      <c r="E496" s="385"/>
      <c r="F496" s="385"/>
      <c r="G496" s="385"/>
      <c r="H496" s="385"/>
      <c r="I496" s="385"/>
      <c r="J496" s="385"/>
      <c r="K496" s="385"/>
      <c r="L496" s="385"/>
      <c r="M496" s="385"/>
      <c r="N496" s="385"/>
      <c r="O496" s="385"/>
    </row>
    <row r="497" spans="3:15">
      <c r="C497" s="385"/>
      <c r="D497" s="385"/>
      <c r="E497" s="385"/>
      <c r="F497" s="385"/>
      <c r="G497" s="385"/>
      <c r="H497" s="385"/>
      <c r="I497" s="385"/>
      <c r="J497" s="385"/>
      <c r="K497" s="385"/>
      <c r="L497" s="385"/>
      <c r="M497" s="385"/>
      <c r="N497" s="385"/>
      <c r="O497" s="385"/>
    </row>
    <row r="498" spans="3:15">
      <c r="C498" s="385"/>
      <c r="D498" s="385"/>
      <c r="E498" s="385"/>
      <c r="F498" s="385"/>
      <c r="G498" s="385"/>
      <c r="H498" s="385"/>
      <c r="I498" s="385"/>
      <c r="J498" s="385"/>
      <c r="K498" s="385"/>
      <c r="L498" s="385"/>
      <c r="M498" s="385"/>
      <c r="N498" s="385"/>
      <c r="O498" s="385"/>
    </row>
    <row r="499" spans="3:15">
      <c r="C499" s="385"/>
      <c r="D499" s="385"/>
      <c r="E499" s="385"/>
      <c r="F499" s="385"/>
      <c r="G499" s="385"/>
      <c r="H499" s="385"/>
      <c r="I499" s="385"/>
      <c r="J499" s="385"/>
      <c r="K499" s="385"/>
      <c r="L499" s="385"/>
      <c r="M499" s="385"/>
      <c r="N499" s="385"/>
      <c r="O499" s="385"/>
    </row>
    <row r="500" spans="3:15">
      <c r="C500" s="385"/>
      <c r="D500" s="385"/>
      <c r="E500" s="385"/>
      <c r="F500" s="385"/>
      <c r="G500" s="385"/>
      <c r="H500" s="385"/>
      <c r="I500" s="385"/>
      <c r="J500" s="385"/>
      <c r="K500" s="385"/>
      <c r="L500" s="385"/>
      <c r="M500" s="385"/>
      <c r="N500" s="385"/>
      <c r="O500" s="385"/>
    </row>
    <row r="501" spans="3:15">
      <c r="C501" s="385"/>
      <c r="D501" s="385"/>
      <c r="E501" s="385"/>
      <c r="F501" s="385"/>
      <c r="G501" s="385"/>
      <c r="H501" s="385"/>
      <c r="I501" s="385"/>
      <c r="J501" s="385"/>
      <c r="K501" s="385"/>
      <c r="L501" s="385"/>
      <c r="M501" s="385"/>
      <c r="N501" s="385"/>
      <c r="O501" s="385"/>
    </row>
    <row r="502" spans="3:15">
      <c r="C502" s="385"/>
      <c r="D502" s="385"/>
      <c r="E502" s="385"/>
      <c r="F502" s="385"/>
      <c r="G502" s="385"/>
      <c r="H502" s="385"/>
      <c r="I502" s="385"/>
      <c r="J502" s="385"/>
      <c r="K502" s="385"/>
      <c r="L502" s="385"/>
      <c r="M502" s="385"/>
      <c r="N502" s="385"/>
      <c r="O502" s="385"/>
    </row>
    <row r="503" spans="3:15">
      <c r="C503" s="385"/>
      <c r="D503" s="385"/>
      <c r="E503" s="385"/>
      <c r="F503" s="385"/>
      <c r="G503" s="385"/>
      <c r="H503" s="385"/>
      <c r="I503" s="385"/>
      <c r="J503" s="385"/>
      <c r="K503" s="385"/>
      <c r="L503" s="385"/>
      <c r="M503" s="385"/>
      <c r="N503" s="385"/>
      <c r="O503" s="385"/>
    </row>
    <row r="504" spans="3:15">
      <c r="C504" s="385"/>
      <c r="D504" s="385"/>
      <c r="E504" s="385"/>
      <c r="F504" s="385"/>
      <c r="G504" s="385"/>
      <c r="H504" s="385"/>
      <c r="I504" s="385"/>
      <c r="J504" s="385"/>
      <c r="K504" s="385"/>
      <c r="L504" s="385"/>
      <c r="M504" s="385"/>
      <c r="N504" s="385"/>
      <c r="O504" s="385"/>
    </row>
    <row r="505" spans="3:15">
      <c r="C505" s="385"/>
      <c r="D505" s="385"/>
      <c r="E505" s="385"/>
      <c r="F505" s="385"/>
      <c r="G505" s="385"/>
      <c r="H505" s="385"/>
      <c r="I505" s="385"/>
      <c r="J505" s="385"/>
      <c r="K505" s="385"/>
      <c r="L505" s="385"/>
      <c r="M505" s="385"/>
      <c r="N505" s="385"/>
      <c r="O505" s="385"/>
    </row>
    <row r="506" spans="3:15">
      <c r="C506" s="385"/>
      <c r="D506" s="385"/>
      <c r="E506" s="385"/>
      <c r="F506" s="385"/>
      <c r="G506" s="385"/>
      <c r="H506" s="385"/>
      <c r="I506" s="385"/>
      <c r="J506" s="385"/>
      <c r="K506" s="385"/>
      <c r="L506" s="385"/>
      <c r="M506" s="385"/>
      <c r="N506" s="385"/>
      <c r="O506" s="385"/>
    </row>
    <row r="507" spans="3:15">
      <c r="C507" s="385"/>
      <c r="D507" s="385"/>
      <c r="E507" s="385"/>
      <c r="F507" s="385"/>
      <c r="G507" s="385"/>
      <c r="H507" s="385"/>
      <c r="I507" s="385"/>
      <c r="J507" s="385"/>
      <c r="K507" s="385"/>
      <c r="L507" s="385"/>
      <c r="M507" s="385"/>
      <c r="N507" s="385"/>
      <c r="O507" s="385"/>
    </row>
    <row r="508" spans="3:15">
      <c r="C508" s="385"/>
      <c r="D508" s="385"/>
      <c r="E508" s="385"/>
      <c r="F508" s="385"/>
      <c r="G508" s="385"/>
      <c r="H508" s="385"/>
      <c r="I508" s="385"/>
      <c r="J508" s="385"/>
      <c r="K508" s="385"/>
      <c r="L508" s="385"/>
      <c r="M508" s="385"/>
      <c r="N508" s="385"/>
      <c r="O508" s="385"/>
    </row>
    <row r="509" spans="3:15">
      <c r="C509" s="385"/>
      <c r="D509" s="385"/>
      <c r="E509" s="385"/>
      <c r="F509" s="385"/>
      <c r="G509" s="385"/>
      <c r="H509" s="385"/>
      <c r="I509" s="385"/>
      <c r="J509" s="385"/>
      <c r="K509" s="385"/>
      <c r="L509" s="385"/>
      <c r="M509" s="385"/>
      <c r="N509" s="385"/>
      <c r="O509" s="385"/>
    </row>
    <row r="510" spans="3:15">
      <c r="C510" s="385"/>
      <c r="D510" s="385"/>
      <c r="E510" s="385"/>
      <c r="F510" s="385"/>
      <c r="G510" s="385"/>
      <c r="H510" s="385"/>
      <c r="I510" s="385"/>
      <c r="J510" s="385"/>
      <c r="K510" s="385"/>
      <c r="L510" s="385"/>
      <c r="M510" s="385"/>
      <c r="N510" s="385"/>
      <c r="O510" s="385"/>
    </row>
    <row r="511" spans="3:15">
      <c r="C511" s="385"/>
      <c r="D511" s="385"/>
      <c r="E511" s="385"/>
      <c r="F511" s="385"/>
      <c r="G511" s="385"/>
      <c r="H511" s="385"/>
      <c r="I511" s="385"/>
      <c r="J511" s="385"/>
      <c r="K511" s="385"/>
      <c r="L511" s="385"/>
      <c r="M511" s="385"/>
      <c r="N511" s="385"/>
      <c r="O511" s="385"/>
    </row>
    <row r="512" spans="3:15">
      <c r="C512" s="385"/>
      <c r="D512" s="385"/>
      <c r="E512" s="385"/>
      <c r="F512" s="385"/>
      <c r="G512" s="385"/>
      <c r="H512" s="385"/>
      <c r="I512" s="385"/>
      <c r="J512" s="385"/>
      <c r="K512" s="385"/>
      <c r="L512" s="385"/>
      <c r="M512" s="385"/>
      <c r="N512" s="385"/>
      <c r="O512" s="385"/>
    </row>
    <row r="513" spans="3:15">
      <c r="C513" s="385"/>
      <c r="D513" s="385"/>
      <c r="E513" s="385"/>
      <c r="F513" s="385"/>
      <c r="G513" s="385"/>
      <c r="H513" s="385"/>
      <c r="I513" s="385"/>
      <c r="J513" s="385"/>
      <c r="K513" s="385"/>
      <c r="L513" s="385"/>
      <c r="M513" s="385"/>
      <c r="N513" s="385"/>
      <c r="O513" s="385"/>
    </row>
    <row r="514" spans="3:15">
      <c r="C514" s="385"/>
      <c r="D514" s="385"/>
      <c r="E514" s="385"/>
      <c r="F514" s="385"/>
      <c r="G514" s="385"/>
      <c r="H514" s="385"/>
      <c r="I514" s="385"/>
      <c r="J514" s="385"/>
      <c r="K514" s="385"/>
      <c r="L514" s="385"/>
      <c r="M514" s="385"/>
      <c r="N514" s="385"/>
      <c r="O514" s="385"/>
    </row>
    <row r="515" spans="3:15">
      <c r="C515" s="385"/>
      <c r="D515" s="385"/>
      <c r="E515" s="385"/>
      <c r="F515" s="385"/>
      <c r="G515" s="385"/>
      <c r="H515" s="385"/>
      <c r="I515" s="385"/>
      <c r="J515" s="385"/>
      <c r="K515" s="385"/>
      <c r="L515" s="385"/>
      <c r="M515" s="385"/>
      <c r="N515" s="385"/>
      <c r="O515" s="385"/>
    </row>
    <row r="516" spans="3:15">
      <c r="C516" s="385"/>
      <c r="D516" s="385"/>
      <c r="E516" s="385"/>
      <c r="F516" s="385"/>
      <c r="G516" s="385"/>
      <c r="H516" s="385"/>
      <c r="I516" s="385"/>
      <c r="J516" s="385"/>
      <c r="K516" s="385"/>
      <c r="L516" s="385"/>
      <c r="M516" s="385"/>
      <c r="N516" s="385"/>
      <c r="O516" s="385"/>
    </row>
    <row r="517" spans="3:15">
      <c r="C517" s="385"/>
      <c r="D517" s="385"/>
      <c r="E517" s="385"/>
      <c r="F517" s="385"/>
      <c r="G517" s="385"/>
      <c r="H517" s="385"/>
      <c r="I517" s="385"/>
      <c r="J517" s="385"/>
      <c r="K517" s="385"/>
      <c r="L517" s="385"/>
      <c r="M517" s="385"/>
      <c r="N517" s="385"/>
      <c r="O517" s="385"/>
    </row>
    <row r="518" spans="3:15">
      <c r="C518" s="385"/>
      <c r="D518" s="385"/>
      <c r="E518" s="385"/>
      <c r="F518" s="385"/>
      <c r="G518" s="385"/>
      <c r="H518" s="385"/>
      <c r="I518" s="385"/>
      <c r="J518" s="385"/>
      <c r="K518" s="385"/>
      <c r="L518" s="385"/>
      <c r="M518" s="385"/>
      <c r="N518" s="385"/>
      <c r="O518" s="385"/>
    </row>
    <row r="519" spans="3:15">
      <c r="C519" s="385"/>
      <c r="D519" s="385"/>
      <c r="E519" s="385"/>
      <c r="F519" s="385"/>
      <c r="G519" s="385"/>
      <c r="H519" s="385"/>
      <c r="I519" s="385"/>
      <c r="J519" s="385"/>
      <c r="K519" s="385"/>
      <c r="L519" s="385"/>
      <c r="M519" s="385"/>
      <c r="N519" s="385"/>
      <c r="O519" s="385"/>
    </row>
    <row r="520" spans="3:15">
      <c r="C520" s="385"/>
      <c r="D520" s="385"/>
      <c r="E520" s="385"/>
      <c r="F520" s="385"/>
      <c r="G520" s="385"/>
      <c r="H520" s="385"/>
      <c r="I520" s="385"/>
      <c r="J520" s="385"/>
      <c r="K520" s="385"/>
      <c r="L520" s="385"/>
      <c r="M520" s="385"/>
      <c r="N520" s="385"/>
      <c r="O520" s="385"/>
    </row>
    <row r="521" spans="3:15">
      <c r="C521" s="385"/>
      <c r="D521" s="385"/>
      <c r="E521" s="385"/>
      <c r="F521" s="385"/>
      <c r="G521" s="385"/>
      <c r="H521" s="385"/>
      <c r="I521" s="385"/>
      <c r="J521" s="385"/>
      <c r="K521" s="385"/>
      <c r="L521" s="385"/>
      <c r="M521" s="385"/>
      <c r="N521" s="385"/>
      <c r="O521" s="385"/>
    </row>
    <row r="522" spans="3:15">
      <c r="C522" s="385"/>
      <c r="D522" s="385"/>
      <c r="E522" s="385"/>
      <c r="F522" s="385"/>
      <c r="G522" s="385"/>
      <c r="H522" s="385"/>
      <c r="I522" s="385"/>
      <c r="J522" s="385"/>
      <c r="K522" s="385"/>
      <c r="L522" s="385"/>
      <c r="M522" s="385"/>
      <c r="N522" s="385"/>
      <c r="O522" s="385"/>
    </row>
    <row r="523" spans="3:15">
      <c r="C523" s="385"/>
      <c r="D523" s="385"/>
      <c r="E523" s="385"/>
      <c r="F523" s="385"/>
      <c r="G523" s="385"/>
      <c r="H523" s="385"/>
      <c r="I523" s="385"/>
      <c r="J523" s="385"/>
      <c r="K523" s="385"/>
      <c r="L523" s="385"/>
      <c r="M523" s="385"/>
      <c r="N523" s="385"/>
      <c r="O523" s="385"/>
    </row>
    <row r="524" spans="3:15">
      <c r="C524" s="385"/>
      <c r="D524" s="385"/>
      <c r="E524" s="385"/>
      <c r="F524" s="385"/>
      <c r="G524" s="385"/>
      <c r="H524" s="385"/>
      <c r="I524" s="385"/>
      <c r="J524" s="385"/>
      <c r="K524" s="385"/>
      <c r="L524" s="385"/>
      <c r="M524" s="385"/>
      <c r="N524" s="385"/>
      <c r="O524" s="385"/>
    </row>
    <row r="525" spans="3:15">
      <c r="C525" s="385"/>
      <c r="D525" s="385"/>
      <c r="E525" s="385"/>
      <c r="F525" s="385"/>
      <c r="G525" s="385"/>
      <c r="H525" s="385"/>
      <c r="I525" s="385"/>
      <c r="J525" s="385"/>
      <c r="K525" s="385"/>
      <c r="L525" s="385"/>
      <c r="M525" s="385"/>
      <c r="N525" s="385"/>
      <c r="O525" s="385"/>
    </row>
    <row r="526" spans="3:15">
      <c r="C526" s="385"/>
      <c r="D526" s="385"/>
      <c r="E526" s="385"/>
      <c r="F526" s="385"/>
      <c r="G526" s="385"/>
      <c r="H526" s="385"/>
      <c r="I526" s="385"/>
      <c r="J526" s="385"/>
      <c r="K526" s="385"/>
      <c r="L526" s="385"/>
      <c r="M526" s="385"/>
      <c r="N526" s="385"/>
      <c r="O526" s="385"/>
    </row>
    <row r="527" spans="3:15">
      <c r="C527" s="385"/>
      <c r="D527" s="385"/>
      <c r="E527" s="385"/>
      <c r="F527" s="385"/>
      <c r="G527" s="385"/>
      <c r="H527" s="385"/>
      <c r="I527" s="385"/>
      <c r="J527" s="385"/>
      <c r="K527" s="385"/>
      <c r="L527" s="385"/>
      <c r="M527" s="385"/>
      <c r="N527" s="385"/>
      <c r="O527" s="385"/>
    </row>
    <row r="528" spans="3:15">
      <c r="C528" s="385"/>
      <c r="D528" s="385"/>
      <c r="E528" s="385"/>
      <c r="F528" s="385"/>
      <c r="G528" s="385"/>
      <c r="H528" s="385"/>
      <c r="I528" s="385"/>
      <c r="J528" s="385"/>
      <c r="K528" s="385"/>
      <c r="L528" s="385"/>
      <c r="M528" s="385"/>
      <c r="N528" s="385"/>
      <c r="O528" s="385"/>
    </row>
    <row r="529" spans="3:15">
      <c r="C529" s="385"/>
      <c r="D529" s="385"/>
      <c r="E529" s="385"/>
      <c r="F529" s="385"/>
      <c r="G529" s="385"/>
      <c r="H529" s="385"/>
      <c r="I529" s="385"/>
      <c r="J529" s="385"/>
      <c r="K529" s="385"/>
      <c r="L529" s="385"/>
      <c r="M529" s="385"/>
      <c r="N529" s="385"/>
      <c r="O529" s="385"/>
    </row>
    <row r="530" spans="3:15">
      <c r="C530" s="385"/>
      <c r="D530" s="385"/>
      <c r="E530" s="385"/>
      <c r="F530" s="385"/>
      <c r="G530" s="385"/>
      <c r="H530" s="385"/>
      <c r="I530" s="385"/>
      <c r="J530" s="385"/>
      <c r="K530" s="385"/>
      <c r="L530" s="385"/>
      <c r="M530" s="385"/>
      <c r="N530" s="385"/>
      <c r="O530" s="385"/>
    </row>
    <row r="531" spans="3:15">
      <c r="C531" s="385"/>
      <c r="D531" s="385"/>
      <c r="E531" s="385"/>
      <c r="F531" s="385"/>
      <c r="G531" s="385"/>
      <c r="H531" s="385"/>
      <c r="I531" s="385"/>
      <c r="J531" s="385"/>
      <c r="K531" s="385"/>
      <c r="L531" s="385"/>
      <c r="M531" s="385"/>
      <c r="N531" s="385"/>
      <c r="O531" s="385"/>
    </row>
    <row r="532" spans="3:15">
      <c r="C532" s="385"/>
      <c r="D532" s="385"/>
      <c r="E532" s="385"/>
      <c r="F532" s="385"/>
      <c r="G532" s="385"/>
      <c r="H532" s="385"/>
      <c r="I532" s="385"/>
      <c r="J532" s="385"/>
      <c r="K532" s="385"/>
      <c r="L532" s="385"/>
      <c r="M532" s="385"/>
      <c r="N532" s="385"/>
      <c r="O532" s="385"/>
    </row>
    <row r="533" spans="3:15">
      <c r="C533" s="385"/>
      <c r="D533" s="385"/>
      <c r="E533" s="385"/>
      <c r="F533" s="385"/>
      <c r="G533" s="385"/>
      <c r="H533" s="385"/>
      <c r="I533" s="385"/>
      <c r="J533" s="385"/>
      <c r="K533" s="385"/>
      <c r="L533" s="385"/>
      <c r="M533" s="385"/>
      <c r="N533" s="385"/>
      <c r="O533" s="385"/>
    </row>
    <row r="534" spans="3:15">
      <c r="C534" s="385"/>
      <c r="D534" s="385"/>
      <c r="E534" s="385"/>
      <c r="F534" s="385"/>
      <c r="G534" s="385"/>
      <c r="H534" s="385"/>
      <c r="I534" s="385"/>
      <c r="J534" s="385"/>
      <c r="K534" s="385"/>
      <c r="L534" s="385"/>
      <c r="M534" s="385"/>
      <c r="N534" s="385"/>
      <c r="O534" s="385"/>
    </row>
    <row r="535" spans="3:15">
      <c r="C535" s="385"/>
      <c r="D535" s="385"/>
      <c r="E535" s="385"/>
      <c r="F535" s="385"/>
      <c r="G535" s="385"/>
      <c r="H535" s="385"/>
      <c r="I535" s="385"/>
      <c r="J535" s="385"/>
      <c r="K535" s="385"/>
      <c r="L535" s="385"/>
      <c r="M535" s="385"/>
      <c r="N535" s="385"/>
      <c r="O535" s="385"/>
    </row>
    <row r="536" spans="3:15">
      <c r="C536" s="385"/>
      <c r="D536" s="385"/>
      <c r="E536" s="385"/>
      <c r="F536" s="385"/>
      <c r="G536" s="385"/>
      <c r="H536" s="385"/>
      <c r="I536" s="385"/>
      <c r="J536" s="385"/>
      <c r="K536" s="385"/>
      <c r="L536" s="385"/>
      <c r="M536" s="385"/>
      <c r="N536" s="385"/>
      <c r="O536" s="385"/>
    </row>
    <row r="537" spans="3:15">
      <c r="C537" s="385"/>
      <c r="D537" s="385"/>
      <c r="E537" s="385"/>
      <c r="F537" s="385"/>
      <c r="G537" s="385"/>
      <c r="H537" s="385"/>
      <c r="I537" s="385"/>
      <c r="J537" s="385"/>
      <c r="K537" s="385"/>
      <c r="L537" s="385"/>
      <c r="M537" s="385"/>
      <c r="N537" s="385"/>
      <c r="O537" s="385"/>
    </row>
    <row r="538" spans="3:15">
      <c r="C538" s="385"/>
      <c r="D538" s="385"/>
      <c r="E538" s="385"/>
      <c r="F538" s="385"/>
      <c r="G538" s="385"/>
      <c r="H538" s="385"/>
      <c r="I538" s="385"/>
      <c r="J538" s="385"/>
      <c r="K538" s="385"/>
      <c r="L538" s="385"/>
      <c r="M538" s="385"/>
      <c r="N538" s="385"/>
      <c r="O538" s="385"/>
    </row>
    <row r="539" spans="3:15">
      <c r="C539" s="385"/>
      <c r="D539" s="385"/>
      <c r="E539" s="385"/>
      <c r="F539" s="385"/>
      <c r="G539" s="385"/>
      <c r="H539" s="385"/>
      <c r="I539" s="385"/>
      <c r="J539" s="385"/>
      <c r="K539" s="385"/>
      <c r="L539" s="385"/>
      <c r="M539" s="385"/>
      <c r="N539" s="385"/>
      <c r="O539" s="385"/>
    </row>
    <row r="540" spans="3:15">
      <c r="C540" s="385"/>
      <c r="D540" s="385"/>
      <c r="E540" s="385"/>
      <c r="F540" s="385"/>
      <c r="G540" s="385"/>
      <c r="H540" s="385"/>
      <c r="I540" s="385"/>
      <c r="J540" s="385"/>
      <c r="K540" s="385"/>
      <c r="L540" s="385"/>
      <c r="M540" s="385"/>
      <c r="N540" s="385"/>
      <c r="O540" s="385"/>
    </row>
    <row r="541" spans="3:15">
      <c r="C541" s="385"/>
      <c r="D541" s="385"/>
      <c r="E541" s="385"/>
      <c r="F541" s="385"/>
      <c r="G541" s="385"/>
      <c r="H541" s="385"/>
      <c r="I541" s="385"/>
      <c r="J541" s="385"/>
      <c r="K541" s="385"/>
      <c r="L541" s="385"/>
      <c r="M541" s="385"/>
      <c r="N541" s="385"/>
      <c r="O541" s="385"/>
    </row>
    <row r="542" spans="3:15">
      <c r="C542" s="385"/>
      <c r="D542" s="385"/>
      <c r="E542" s="385"/>
      <c r="F542" s="385"/>
      <c r="G542" s="385"/>
      <c r="H542" s="385"/>
      <c r="I542" s="385"/>
      <c r="J542" s="385"/>
      <c r="K542" s="385"/>
      <c r="L542" s="385"/>
      <c r="M542" s="385"/>
      <c r="N542" s="385"/>
      <c r="O542" s="385"/>
    </row>
    <row r="543" spans="3:15">
      <c r="C543" s="385"/>
      <c r="D543" s="385"/>
      <c r="E543" s="385"/>
      <c r="F543" s="385"/>
      <c r="G543" s="385"/>
      <c r="H543" s="385"/>
      <c r="I543" s="385"/>
      <c r="J543" s="385"/>
      <c r="K543" s="385"/>
      <c r="L543" s="385"/>
      <c r="M543" s="385"/>
      <c r="N543" s="385"/>
      <c r="O543" s="385"/>
    </row>
    <row r="544" spans="3:15">
      <c r="C544" s="385"/>
      <c r="D544" s="385"/>
      <c r="E544" s="385"/>
      <c r="F544" s="385"/>
      <c r="G544" s="385"/>
      <c r="H544" s="385"/>
      <c r="I544" s="385"/>
      <c r="J544" s="385"/>
      <c r="K544" s="385"/>
      <c r="L544" s="385"/>
      <c r="M544" s="385"/>
      <c r="N544" s="385"/>
      <c r="O544" s="385"/>
    </row>
    <row r="545" spans="3:15">
      <c r="C545" s="385"/>
      <c r="D545" s="385"/>
      <c r="E545" s="385"/>
      <c r="F545" s="385"/>
      <c r="G545" s="385"/>
      <c r="H545" s="385"/>
      <c r="I545" s="385"/>
      <c r="J545" s="385"/>
      <c r="K545" s="385"/>
      <c r="L545" s="385"/>
      <c r="M545" s="385"/>
      <c r="N545" s="385"/>
      <c r="O545" s="385"/>
    </row>
    <row r="546" spans="3:15">
      <c r="C546" s="385"/>
      <c r="D546" s="385"/>
      <c r="E546" s="385"/>
      <c r="F546" s="385"/>
      <c r="G546" s="385"/>
      <c r="H546" s="385"/>
      <c r="I546" s="385"/>
      <c r="J546" s="385"/>
      <c r="K546" s="385"/>
      <c r="L546" s="385"/>
      <c r="M546" s="385"/>
      <c r="N546" s="385"/>
      <c r="O546" s="385"/>
    </row>
    <row r="547" spans="3:15">
      <c r="C547" s="385"/>
      <c r="D547" s="385"/>
      <c r="E547" s="385"/>
      <c r="F547" s="385"/>
      <c r="G547" s="385"/>
      <c r="H547" s="385"/>
      <c r="I547" s="385"/>
      <c r="J547" s="385"/>
      <c r="K547" s="385"/>
      <c r="L547" s="385"/>
      <c r="M547" s="385"/>
      <c r="N547" s="385"/>
      <c r="O547" s="385"/>
    </row>
    <row r="548" spans="3:15">
      <c r="C548" s="385"/>
      <c r="D548" s="385"/>
      <c r="E548" s="385"/>
      <c r="F548" s="385"/>
      <c r="G548" s="385"/>
      <c r="H548" s="385"/>
      <c r="I548" s="385"/>
      <c r="J548" s="385"/>
      <c r="K548" s="385"/>
      <c r="L548" s="385"/>
      <c r="M548" s="385"/>
      <c r="N548" s="385"/>
      <c r="O548" s="385"/>
    </row>
    <row r="549" spans="3:15">
      <c r="C549" s="385"/>
      <c r="D549" s="385"/>
      <c r="E549" s="385"/>
      <c r="F549" s="385"/>
      <c r="G549" s="385"/>
      <c r="H549" s="385"/>
      <c r="I549" s="385"/>
      <c r="J549" s="385"/>
      <c r="K549" s="385"/>
      <c r="L549" s="385"/>
      <c r="M549" s="385"/>
      <c r="N549" s="385"/>
      <c r="O549" s="385"/>
    </row>
    <row r="550" spans="3:15">
      <c r="C550" s="385"/>
      <c r="D550" s="385"/>
      <c r="E550" s="385"/>
      <c r="F550" s="385"/>
      <c r="G550" s="385"/>
      <c r="H550" s="385"/>
      <c r="I550" s="385"/>
      <c r="J550" s="385"/>
      <c r="K550" s="385"/>
      <c r="L550" s="385"/>
      <c r="M550" s="385"/>
      <c r="N550" s="385"/>
      <c r="O550" s="385"/>
    </row>
    <row r="551" spans="3:15">
      <c r="C551" s="385"/>
      <c r="D551" s="385"/>
      <c r="E551" s="385"/>
      <c r="F551" s="385"/>
      <c r="G551" s="385"/>
      <c r="H551" s="385"/>
      <c r="I551" s="385"/>
      <c r="J551" s="385"/>
      <c r="K551" s="385"/>
      <c r="L551" s="385"/>
      <c r="M551" s="385"/>
      <c r="N551" s="385"/>
      <c r="O551" s="385"/>
    </row>
    <row r="552" spans="3:15">
      <c r="C552" s="385"/>
      <c r="D552" s="385"/>
      <c r="E552" s="385"/>
      <c r="F552" s="385"/>
      <c r="G552" s="385"/>
      <c r="H552" s="385"/>
      <c r="I552" s="385"/>
      <c r="J552" s="385"/>
      <c r="K552" s="385"/>
      <c r="L552" s="385"/>
      <c r="M552" s="385"/>
      <c r="N552" s="385"/>
      <c r="O552" s="385"/>
    </row>
    <row r="553" spans="3:15">
      <c r="C553" s="385"/>
      <c r="D553" s="385"/>
      <c r="E553" s="385"/>
      <c r="F553" s="385"/>
      <c r="G553" s="385"/>
      <c r="H553" s="385"/>
      <c r="I553" s="385"/>
      <c r="J553" s="385"/>
      <c r="K553" s="385"/>
      <c r="L553" s="385"/>
      <c r="M553" s="385"/>
      <c r="N553" s="385"/>
      <c r="O553" s="385"/>
    </row>
    <row r="554" spans="3:15">
      <c r="C554" s="385"/>
      <c r="D554" s="385"/>
      <c r="E554" s="385"/>
      <c r="F554" s="385"/>
      <c r="G554" s="385"/>
      <c r="H554" s="385"/>
      <c r="I554" s="385"/>
      <c r="J554" s="385"/>
      <c r="K554" s="385"/>
      <c r="L554" s="385"/>
      <c r="M554" s="385"/>
      <c r="N554" s="385"/>
      <c r="O554" s="385"/>
    </row>
    <row r="555" spans="3:15">
      <c r="C555" s="385"/>
      <c r="D555" s="385"/>
      <c r="E555" s="385"/>
      <c r="F555" s="385"/>
      <c r="G555" s="385"/>
      <c r="H555" s="385"/>
      <c r="I555" s="385"/>
      <c r="J555" s="385"/>
      <c r="K555" s="385"/>
      <c r="L555" s="385"/>
      <c r="M555" s="385"/>
      <c r="N555" s="385"/>
      <c r="O555" s="385"/>
    </row>
    <row r="556" spans="3:15">
      <c r="C556" s="385"/>
      <c r="D556" s="385"/>
      <c r="E556" s="385"/>
      <c r="F556" s="385"/>
      <c r="G556" s="385"/>
      <c r="H556" s="385"/>
      <c r="I556" s="385"/>
      <c r="J556" s="385"/>
      <c r="K556" s="385"/>
      <c r="L556" s="385"/>
      <c r="M556" s="385"/>
      <c r="N556" s="385"/>
      <c r="O556" s="385"/>
    </row>
    <row r="557" spans="3:15">
      <c r="C557" s="385"/>
      <c r="D557" s="385"/>
      <c r="E557" s="385"/>
      <c r="F557" s="385"/>
      <c r="G557" s="385"/>
      <c r="H557" s="385"/>
      <c r="I557" s="385"/>
      <c r="J557" s="385"/>
      <c r="K557" s="385"/>
      <c r="L557" s="385"/>
      <c r="M557" s="385"/>
      <c r="N557" s="385"/>
      <c r="O557" s="385"/>
    </row>
    <row r="558" spans="3:15">
      <c r="C558" s="385"/>
      <c r="D558" s="385"/>
      <c r="E558" s="385"/>
      <c r="F558" s="385"/>
      <c r="G558" s="385"/>
      <c r="H558" s="385"/>
      <c r="I558" s="385"/>
      <c r="J558" s="385"/>
      <c r="K558" s="385"/>
      <c r="L558" s="385"/>
      <c r="M558" s="385"/>
      <c r="N558" s="385"/>
      <c r="O558" s="385"/>
    </row>
    <row r="559" spans="3:15">
      <c r="C559" s="385"/>
      <c r="D559" s="385"/>
      <c r="E559" s="385"/>
      <c r="F559" s="385"/>
      <c r="G559" s="385"/>
      <c r="H559" s="385"/>
      <c r="I559" s="385"/>
      <c r="J559" s="385"/>
      <c r="K559" s="385"/>
      <c r="L559" s="385"/>
      <c r="M559" s="385"/>
      <c r="N559" s="385"/>
      <c r="O559" s="385"/>
    </row>
    <row r="560" spans="3:15">
      <c r="C560" s="385"/>
      <c r="D560" s="385"/>
      <c r="E560" s="385"/>
      <c r="F560" s="385"/>
      <c r="G560" s="385"/>
      <c r="H560" s="385"/>
      <c r="I560" s="385"/>
      <c r="J560" s="385"/>
      <c r="K560" s="385"/>
      <c r="L560" s="385"/>
      <c r="M560" s="385"/>
      <c r="N560" s="385"/>
      <c r="O560" s="385"/>
    </row>
    <row r="561" spans="3:15">
      <c r="C561" s="385"/>
      <c r="D561" s="385"/>
      <c r="E561" s="385"/>
      <c r="F561" s="385"/>
      <c r="G561" s="385"/>
      <c r="H561" s="385"/>
      <c r="I561" s="385"/>
      <c r="J561" s="385"/>
      <c r="K561" s="385"/>
      <c r="L561" s="385"/>
      <c r="M561" s="385"/>
      <c r="N561" s="385"/>
      <c r="O561" s="385"/>
    </row>
    <row r="562" spans="3:15">
      <c r="C562" s="385"/>
      <c r="D562" s="385"/>
      <c r="E562" s="385"/>
      <c r="F562" s="385"/>
      <c r="G562" s="385"/>
      <c r="H562" s="385"/>
      <c r="I562" s="385"/>
      <c r="J562" s="385"/>
      <c r="K562" s="385"/>
      <c r="L562" s="385"/>
      <c r="M562" s="385"/>
      <c r="N562" s="385"/>
      <c r="O562" s="385"/>
    </row>
    <row r="563" spans="3:15">
      <c r="C563" s="385"/>
      <c r="D563" s="385"/>
      <c r="E563" s="385"/>
      <c r="F563" s="385"/>
      <c r="G563" s="385"/>
      <c r="H563" s="385"/>
      <c r="I563" s="385"/>
      <c r="J563" s="385"/>
      <c r="K563" s="385"/>
      <c r="L563" s="385"/>
      <c r="M563" s="385"/>
      <c r="N563" s="385"/>
      <c r="O563" s="385"/>
    </row>
    <row r="564" spans="3:15">
      <c r="C564" s="385"/>
      <c r="D564" s="385"/>
      <c r="E564" s="385"/>
      <c r="F564" s="385"/>
      <c r="G564" s="385"/>
      <c r="H564" s="385"/>
      <c r="I564" s="385"/>
      <c r="J564" s="385"/>
      <c r="K564" s="385"/>
      <c r="L564" s="385"/>
      <c r="M564" s="385"/>
      <c r="N564" s="385"/>
      <c r="O564" s="385"/>
    </row>
    <row r="565" spans="3:15">
      <c r="C565" s="385"/>
      <c r="D565" s="385"/>
      <c r="E565" s="385"/>
      <c r="F565" s="385"/>
      <c r="G565" s="385"/>
      <c r="H565" s="385"/>
      <c r="I565" s="385"/>
      <c r="J565" s="385"/>
      <c r="K565" s="385"/>
      <c r="L565" s="385"/>
      <c r="M565" s="385"/>
      <c r="N565" s="385"/>
      <c r="O565" s="385"/>
    </row>
    <row r="566" spans="3:15">
      <c r="C566" s="385"/>
      <c r="D566" s="385"/>
      <c r="E566" s="385"/>
      <c r="F566" s="385"/>
      <c r="G566" s="385"/>
      <c r="H566" s="385"/>
      <c r="I566" s="385"/>
      <c r="J566" s="385"/>
      <c r="K566" s="385"/>
      <c r="L566" s="385"/>
      <c r="M566" s="385"/>
      <c r="N566" s="385"/>
      <c r="O566" s="385"/>
    </row>
    <row r="567" spans="3:15">
      <c r="C567" s="385"/>
      <c r="D567" s="385"/>
      <c r="E567" s="385"/>
      <c r="F567" s="385"/>
      <c r="G567" s="385"/>
      <c r="H567" s="385"/>
      <c r="I567" s="385"/>
      <c r="J567" s="385"/>
      <c r="K567" s="385"/>
      <c r="L567" s="385"/>
      <c r="M567" s="385"/>
      <c r="N567" s="385"/>
      <c r="O567" s="385"/>
    </row>
    <row r="568" spans="3:15">
      <c r="C568" s="385"/>
      <c r="D568" s="385"/>
      <c r="E568" s="385"/>
      <c r="F568" s="385"/>
      <c r="G568" s="385"/>
      <c r="H568" s="385"/>
      <c r="I568" s="385"/>
      <c r="J568" s="385"/>
      <c r="K568" s="385"/>
      <c r="L568" s="385"/>
      <c r="M568" s="385"/>
      <c r="N568" s="385"/>
      <c r="O568" s="385"/>
    </row>
    <row r="569" spans="3:15">
      <c r="C569" s="385"/>
      <c r="D569" s="385"/>
      <c r="E569" s="385"/>
      <c r="F569" s="385"/>
      <c r="G569" s="385"/>
      <c r="H569" s="385"/>
      <c r="I569" s="385"/>
      <c r="J569" s="385"/>
      <c r="K569" s="385"/>
      <c r="L569" s="385"/>
      <c r="M569" s="385"/>
      <c r="N569" s="385"/>
      <c r="O569" s="385"/>
    </row>
    <row r="570" spans="3:15">
      <c r="C570" s="385"/>
      <c r="D570" s="385"/>
      <c r="E570" s="385"/>
      <c r="F570" s="385"/>
      <c r="G570" s="385"/>
      <c r="H570" s="385"/>
      <c r="I570" s="385"/>
      <c r="J570" s="385"/>
      <c r="K570" s="385"/>
      <c r="L570" s="385"/>
      <c r="M570" s="385"/>
      <c r="N570" s="385"/>
      <c r="O570" s="385"/>
    </row>
    <row r="571" spans="3:15">
      <c r="C571" s="385"/>
      <c r="D571" s="385"/>
      <c r="E571" s="385"/>
      <c r="F571" s="385"/>
      <c r="G571" s="385"/>
      <c r="H571" s="385"/>
      <c r="I571" s="385"/>
      <c r="J571" s="385"/>
      <c r="K571" s="385"/>
      <c r="L571" s="385"/>
      <c r="M571" s="385"/>
      <c r="N571" s="385"/>
      <c r="O571" s="385"/>
    </row>
    <row r="572" spans="3:15">
      <c r="C572" s="385"/>
      <c r="D572" s="385"/>
      <c r="E572" s="385"/>
      <c r="F572" s="385"/>
      <c r="G572" s="385"/>
      <c r="H572" s="385"/>
      <c r="I572" s="385"/>
      <c r="J572" s="385"/>
      <c r="K572" s="385"/>
      <c r="L572" s="385"/>
      <c r="M572" s="385"/>
      <c r="N572" s="385"/>
      <c r="O572" s="385"/>
    </row>
    <row r="573" spans="3:15">
      <c r="C573" s="385"/>
      <c r="D573" s="385"/>
      <c r="E573" s="385"/>
      <c r="F573" s="385"/>
      <c r="G573" s="385"/>
      <c r="H573" s="385"/>
      <c r="I573" s="385"/>
      <c r="J573" s="385"/>
      <c r="K573" s="385"/>
      <c r="L573" s="385"/>
      <c r="M573" s="385"/>
      <c r="N573" s="385"/>
      <c r="O573" s="385"/>
    </row>
    <row r="574" spans="3:15">
      <c r="C574" s="385"/>
      <c r="D574" s="385"/>
      <c r="E574" s="385"/>
      <c r="F574" s="385"/>
      <c r="G574" s="385"/>
      <c r="H574" s="385"/>
      <c r="I574" s="385"/>
      <c r="J574" s="385"/>
      <c r="K574" s="385"/>
      <c r="L574" s="385"/>
      <c r="M574" s="385"/>
      <c r="N574" s="385"/>
      <c r="O574" s="385"/>
    </row>
    <row r="575" spans="3:15">
      <c r="C575" s="385"/>
      <c r="D575" s="385"/>
      <c r="E575" s="385"/>
      <c r="F575" s="385"/>
      <c r="G575" s="385"/>
      <c r="H575" s="385"/>
      <c r="I575" s="385"/>
      <c r="J575" s="385"/>
      <c r="K575" s="385"/>
      <c r="L575" s="385"/>
      <c r="M575" s="385"/>
      <c r="N575" s="385"/>
      <c r="O575" s="385"/>
    </row>
    <row r="576" spans="3:15">
      <c r="C576" s="385"/>
      <c r="D576" s="385"/>
      <c r="E576" s="385"/>
      <c r="F576" s="385"/>
      <c r="G576" s="385"/>
      <c r="H576" s="385"/>
      <c r="I576" s="385"/>
      <c r="J576" s="385"/>
      <c r="K576" s="385"/>
      <c r="L576" s="385"/>
      <c r="M576" s="385"/>
      <c r="N576" s="385"/>
      <c r="O576" s="385"/>
    </row>
    <row r="577" spans="3:15">
      <c r="C577" s="385"/>
      <c r="D577" s="385"/>
      <c r="E577" s="385"/>
      <c r="F577" s="385"/>
      <c r="G577" s="385"/>
      <c r="H577" s="385"/>
      <c r="I577" s="385"/>
      <c r="J577" s="385"/>
      <c r="K577" s="385"/>
      <c r="L577" s="385"/>
      <c r="M577" s="385"/>
      <c r="N577" s="385"/>
      <c r="O577" s="385"/>
    </row>
    <row r="578" spans="3:15">
      <c r="C578" s="385"/>
      <c r="D578" s="385"/>
      <c r="E578" s="385"/>
      <c r="F578" s="385"/>
      <c r="G578" s="385"/>
      <c r="H578" s="385"/>
      <c r="I578" s="385"/>
      <c r="J578" s="385"/>
      <c r="K578" s="385"/>
      <c r="L578" s="385"/>
      <c r="M578" s="385"/>
      <c r="N578" s="385"/>
      <c r="O578" s="385"/>
    </row>
    <row r="579" spans="3:15">
      <c r="C579" s="385"/>
      <c r="D579" s="385"/>
      <c r="E579" s="385"/>
      <c r="F579" s="385"/>
      <c r="G579" s="385"/>
      <c r="H579" s="385"/>
      <c r="I579" s="385"/>
      <c r="J579" s="385"/>
      <c r="K579" s="385"/>
      <c r="L579" s="385"/>
      <c r="M579" s="385"/>
      <c r="N579" s="385"/>
      <c r="O579" s="385"/>
    </row>
    <row r="580" spans="3:15">
      <c r="C580" s="385"/>
      <c r="D580" s="385"/>
      <c r="E580" s="385"/>
      <c r="F580" s="385"/>
      <c r="G580" s="385"/>
      <c r="H580" s="385"/>
      <c r="I580" s="385"/>
      <c r="J580" s="385"/>
      <c r="K580" s="385"/>
      <c r="L580" s="385"/>
      <c r="M580" s="385"/>
      <c r="N580" s="385"/>
      <c r="O580" s="385"/>
    </row>
    <row r="581" spans="3:15">
      <c r="C581" s="385"/>
      <c r="D581" s="385"/>
      <c r="E581" s="385"/>
      <c r="F581" s="385"/>
      <c r="G581" s="385"/>
      <c r="H581" s="385"/>
      <c r="I581" s="385"/>
      <c r="J581" s="385"/>
      <c r="K581" s="385"/>
      <c r="L581" s="385"/>
      <c r="M581" s="385"/>
      <c r="N581" s="385"/>
      <c r="O581" s="385"/>
    </row>
    <row r="582" spans="3:15">
      <c r="C582" s="385"/>
      <c r="D582" s="385"/>
      <c r="E582" s="385"/>
      <c r="F582" s="385"/>
      <c r="G582" s="385"/>
      <c r="H582" s="385"/>
      <c r="I582" s="385"/>
      <c r="J582" s="385"/>
      <c r="K582" s="385"/>
      <c r="L582" s="385"/>
      <c r="M582" s="385"/>
      <c r="N582" s="385"/>
      <c r="O582" s="385"/>
    </row>
    <row r="583" spans="3:15">
      <c r="C583" s="385"/>
      <c r="D583" s="385"/>
      <c r="E583" s="385"/>
      <c r="F583" s="385"/>
      <c r="G583" s="385"/>
      <c r="H583" s="385"/>
      <c r="I583" s="385"/>
      <c r="J583" s="385"/>
      <c r="K583" s="385"/>
      <c r="L583" s="385"/>
      <c r="M583" s="385"/>
      <c r="N583" s="385"/>
      <c r="O583" s="385"/>
    </row>
    <row r="584" spans="3:15">
      <c r="C584" s="385"/>
      <c r="D584" s="385"/>
      <c r="E584" s="385"/>
      <c r="F584" s="385"/>
      <c r="G584" s="385"/>
      <c r="H584" s="385"/>
      <c r="I584" s="385"/>
      <c r="J584" s="385"/>
      <c r="K584" s="385"/>
      <c r="L584" s="385"/>
      <c r="M584" s="385"/>
      <c r="N584" s="385"/>
      <c r="O584" s="385"/>
    </row>
    <row r="585" spans="3:15">
      <c r="C585" s="385"/>
      <c r="D585" s="385"/>
      <c r="E585" s="385"/>
      <c r="F585" s="385"/>
      <c r="G585" s="385"/>
      <c r="H585" s="385"/>
      <c r="I585" s="385"/>
      <c r="J585" s="385"/>
      <c r="K585" s="385"/>
      <c r="L585" s="385"/>
      <c r="M585" s="385"/>
      <c r="N585" s="385"/>
      <c r="O585" s="385"/>
    </row>
    <row r="586" spans="3:15">
      <c r="C586" s="385"/>
      <c r="D586" s="385"/>
      <c r="E586" s="385"/>
      <c r="F586" s="385"/>
      <c r="G586" s="385"/>
      <c r="H586" s="385"/>
      <c r="I586" s="385"/>
      <c r="J586" s="385"/>
      <c r="K586" s="385"/>
      <c r="L586" s="385"/>
      <c r="M586" s="385"/>
      <c r="N586" s="385"/>
      <c r="O586" s="385"/>
    </row>
    <row r="587" spans="3:15">
      <c r="C587" s="385"/>
      <c r="D587" s="385"/>
      <c r="E587" s="385"/>
      <c r="F587" s="385"/>
      <c r="G587" s="385"/>
      <c r="H587" s="385"/>
      <c r="I587" s="385"/>
      <c r="J587" s="385"/>
      <c r="K587" s="385"/>
      <c r="L587" s="385"/>
      <c r="M587" s="385"/>
      <c r="N587" s="385"/>
      <c r="O587" s="385"/>
    </row>
    <row r="588" spans="3:15">
      <c r="C588" s="385"/>
      <c r="D588" s="385"/>
      <c r="E588" s="385"/>
      <c r="F588" s="385"/>
      <c r="G588" s="385"/>
      <c r="H588" s="385"/>
      <c r="I588" s="385"/>
      <c r="J588" s="385"/>
      <c r="K588" s="385"/>
      <c r="L588" s="385"/>
      <c r="M588" s="385"/>
      <c r="N588" s="385"/>
      <c r="O588" s="385"/>
    </row>
    <row r="589" spans="3:15">
      <c r="C589" s="385"/>
      <c r="D589" s="385"/>
      <c r="E589" s="385"/>
      <c r="F589" s="385"/>
      <c r="G589" s="385"/>
      <c r="H589" s="385"/>
      <c r="I589" s="385"/>
      <c r="J589" s="385"/>
      <c r="K589" s="385"/>
      <c r="L589" s="385"/>
      <c r="M589" s="385"/>
      <c r="N589" s="385"/>
      <c r="O589" s="385"/>
    </row>
    <row r="590" spans="3:15">
      <c r="C590" s="385"/>
      <c r="D590" s="385"/>
      <c r="E590" s="385"/>
      <c r="F590" s="385"/>
      <c r="G590" s="385"/>
      <c r="H590" s="385"/>
      <c r="I590" s="385"/>
      <c r="J590" s="385"/>
      <c r="K590" s="385"/>
      <c r="L590" s="385"/>
      <c r="M590" s="385"/>
      <c r="N590" s="385"/>
      <c r="O590" s="385"/>
    </row>
    <row r="591" spans="3:15">
      <c r="C591" s="385"/>
      <c r="D591" s="385"/>
      <c r="E591" s="385"/>
      <c r="F591" s="385"/>
      <c r="G591" s="385"/>
      <c r="H591" s="385"/>
      <c r="I591" s="385"/>
      <c r="J591" s="385"/>
      <c r="K591" s="385"/>
      <c r="L591" s="385"/>
      <c r="M591" s="385"/>
      <c r="N591" s="385"/>
      <c r="O591" s="385"/>
    </row>
    <row r="592" spans="3:15">
      <c r="C592" s="385"/>
      <c r="D592" s="385"/>
      <c r="E592" s="385"/>
      <c r="F592" s="385"/>
      <c r="G592" s="385"/>
      <c r="H592" s="385"/>
      <c r="I592" s="385"/>
      <c r="J592" s="385"/>
      <c r="K592" s="385"/>
      <c r="L592" s="385"/>
      <c r="M592" s="385"/>
      <c r="N592" s="385"/>
      <c r="O592" s="385"/>
    </row>
    <row r="593" spans="3:15">
      <c r="C593" s="385"/>
      <c r="D593" s="385"/>
      <c r="E593" s="385"/>
      <c r="F593" s="385"/>
      <c r="G593" s="385"/>
      <c r="H593" s="385"/>
      <c r="I593" s="385"/>
      <c r="J593" s="385"/>
      <c r="K593" s="385"/>
      <c r="L593" s="385"/>
      <c r="M593" s="385"/>
      <c r="N593" s="385"/>
      <c r="O593" s="385"/>
    </row>
    <row r="594" spans="3:15">
      <c r="C594" s="385"/>
      <c r="D594" s="385"/>
      <c r="E594" s="385"/>
      <c r="F594" s="385"/>
      <c r="G594" s="385"/>
      <c r="H594" s="385"/>
      <c r="I594" s="385"/>
      <c r="J594" s="385"/>
      <c r="K594" s="385"/>
      <c r="L594" s="385"/>
      <c r="M594" s="385"/>
      <c r="N594" s="385"/>
      <c r="O594" s="385"/>
    </row>
    <row r="595" spans="3:15">
      <c r="C595" s="385"/>
      <c r="D595" s="385"/>
      <c r="E595" s="385"/>
      <c r="F595" s="385"/>
      <c r="G595" s="385"/>
      <c r="H595" s="385"/>
      <c r="I595" s="385"/>
      <c r="J595" s="385"/>
      <c r="K595" s="385"/>
      <c r="L595" s="385"/>
      <c r="M595" s="385"/>
      <c r="N595" s="385"/>
      <c r="O595" s="385"/>
    </row>
    <row r="596" spans="3:15">
      <c r="C596" s="385"/>
      <c r="D596" s="385"/>
      <c r="E596" s="385"/>
      <c r="F596" s="385"/>
      <c r="G596" s="385"/>
      <c r="H596" s="385"/>
      <c r="I596" s="385"/>
      <c r="J596" s="385"/>
      <c r="K596" s="385"/>
      <c r="L596" s="385"/>
      <c r="M596" s="385"/>
      <c r="N596" s="385"/>
      <c r="O596" s="385"/>
    </row>
    <row r="597" spans="3:15">
      <c r="C597" s="385"/>
      <c r="D597" s="385"/>
      <c r="E597" s="385"/>
      <c r="F597" s="385"/>
      <c r="G597" s="385"/>
      <c r="H597" s="385"/>
      <c r="I597" s="385"/>
      <c r="J597" s="385"/>
      <c r="K597" s="385"/>
      <c r="L597" s="385"/>
      <c r="M597" s="385"/>
      <c r="N597" s="385"/>
      <c r="O597" s="385"/>
    </row>
    <row r="598" spans="3:15">
      <c r="C598" s="385"/>
      <c r="D598" s="385"/>
      <c r="E598" s="385"/>
      <c r="F598" s="385"/>
      <c r="G598" s="385"/>
      <c r="H598" s="385"/>
      <c r="I598" s="385"/>
      <c r="J598" s="385"/>
      <c r="K598" s="385"/>
      <c r="L598" s="385"/>
      <c r="M598" s="385"/>
      <c r="N598" s="385"/>
      <c r="O598" s="385"/>
    </row>
    <row r="599" spans="3:15">
      <c r="C599" s="385"/>
      <c r="D599" s="385"/>
      <c r="E599" s="385"/>
      <c r="F599" s="385"/>
      <c r="G599" s="385"/>
      <c r="H599" s="385"/>
      <c r="I599" s="385"/>
      <c r="J599" s="385"/>
      <c r="K599" s="385"/>
      <c r="L599" s="385"/>
      <c r="M599" s="385"/>
      <c r="N599" s="385"/>
      <c r="O599" s="385"/>
    </row>
    <row r="600" spans="3:15">
      <c r="C600" s="385"/>
      <c r="D600" s="385"/>
      <c r="E600" s="385"/>
      <c r="F600" s="385"/>
      <c r="G600" s="385"/>
      <c r="H600" s="385"/>
      <c r="I600" s="385"/>
      <c r="J600" s="385"/>
      <c r="K600" s="385"/>
      <c r="L600" s="385"/>
      <c r="M600" s="385"/>
      <c r="N600" s="385"/>
      <c r="O600" s="385"/>
    </row>
    <row r="601" spans="3:15">
      <c r="C601" s="385"/>
      <c r="D601" s="385"/>
      <c r="E601" s="385"/>
      <c r="F601" s="385"/>
      <c r="G601" s="385"/>
      <c r="H601" s="385"/>
      <c r="I601" s="385"/>
      <c r="J601" s="385"/>
      <c r="K601" s="385"/>
      <c r="L601" s="385"/>
      <c r="M601" s="385"/>
      <c r="N601" s="385"/>
      <c r="O601" s="385"/>
    </row>
    <row r="602" spans="3:15">
      <c r="C602" s="385"/>
      <c r="D602" s="385"/>
      <c r="E602" s="385"/>
      <c r="F602" s="385"/>
      <c r="G602" s="385"/>
      <c r="H602" s="385"/>
      <c r="I602" s="385"/>
      <c r="J602" s="385"/>
      <c r="K602" s="385"/>
      <c r="L602" s="385"/>
      <c r="M602" s="385"/>
      <c r="N602" s="385"/>
      <c r="O602" s="385"/>
    </row>
    <row r="603" spans="3:15">
      <c r="C603" s="385"/>
      <c r="D603" s="385"/>
      <c r="E603" s="385"/>
      <c r="F603" s="385"/>
      <c r="G603" s="385"/>
      <c r="H603" s="385"/>
      <c r="I603" s="385"/>
      <c r="J603" s="385"/>
      <c r="K603" s="385"/>
      <c r="L603" s="385"/>
      <c r="M603" s="385"/>
      <c r="N603" s="385"/>
      <c r="O603" s="385"/>
    </row>
    <row r="604" spans="3:15">
      <c r="C604" s="385"/>
      <c r="D604" s="385"/>
      <c r="E604" s="385"/>
      <c r="F604" s="385"/>
      <c r="G604" s="385"/>
      <c r="H604" s="385"/>
      <c r="I604" s="385"/>
      <c r="J604" s="385"/>
      <c r="K604" s="385"/>
      <c r="L604" s="385"/>
      <c r="M604" s="385"/>
      <c r="N604" s="385"/>
      <c r="O604" s="385"/>
    </row>
    <row r="605" spans="3:15">
      <c r="C605" s="385"/>
      <c r="D605" s="385"/>
      <c r="E605" s="385"/>
      <c r="F605" s="385"/>
      <c r="G605" s="385"/>
      <c r="H605" s="385"/>
      <c r="I605" s="385"/>
      <c r="J605" s="385"/>
      <c r="K605" s="385"/>
      <c r="L605" s="385"/>
      <c r="M605" s="385"/>
      <c r="N605" s="385"/>
      <c r="O605" s="385"/>
    </row>
    <row r="606" spans="3:15">
      <c r="C606" s="385"/>
      <c r="D606" s="385"/>
      <c r="E606" s="385"/>
      <c r="F606" s="385"/>
      <c r="G606" s="385"/>
      <c r="H606" s="385"/>
      <c r="I606" s="385"/>
      <c r="J606" s="385"/>
      <c r="K606" s="385"/>
      <c r="L606" s="385"/>
      <c r="M606" s="385"/>
      <c r="N606" s="385"/>
      <c r="O606" s="385"/>
    </row>
    <row r="607" spans="3:15">
      <c r="C607" s="385"/>
      <c r="D607" s="385"/>
      <c r="E607" s="385"/>
      <c r="F607" s="385"/>
      <c r="G607" s="385"/>
      <c r="H607" s="385"/>
      <c r="I607" s="385"/>
      <c r="J607" s="385"/>
      <c r="K607" s="385"/>
      <c r="L607" s="385"/>
      <c r="M607" s="385"/>
      <c r="N607" s="385"/>
      <c r="O607" s="385"/>
    </row>
    <row r="608" spans="3:15">
      <c r="C608" s="385"/>
      <c r="D608" s="385"/>
      <c r="E608" s="385"/>
      <c r="F608" s="385"/>
      <c r="G608" s="385"/>
      <c r="H608" s="385"/>
      <c r="I608" s="385"/>
      <c r="J608" s="385"/>
      <c r="K608" s="385"/>
      <c r="L608" s="385"/>
      <c r="M608" s="385"/>
      <c r="N608" s="385"/>
      <c r="O608" s="385"/>
    </row>
    <row r="609" spans="3:15">
      <c r="C609" s="385"/>
      <c r="D609" s="385"/>
      <c r="E609" s="385"/>
      <c r="F609" s="385"/>
      <c r="G609" s="385"/>
      <c r="H609" s="385"/>
      <c r="I609" s="385"/>
      <c r="J609" s="385"/>
      <c r="K609" s="385"/>
      <c r="L609" s="385"/>
      <c r="M609" s="385"/>
      <c r="N609" s="385"/>
      <c r="O609" s="385"/>
    </row>
    <row r="610" spans="3:15">
      <c r="C610" s="385"/>
      <c r="D610" s="385"/>
      <c r="E610" s="385"/>
      <c r="F610" s="385"/>
      <c r="G610" s="385"/>
      <c r="H610" s="385"/>
      <c r="I610" s="385"/>
      <c r="J610" s="385"/>
      <c r="K610" s="385"/>
      <c r="L610" s="385"/>
      <c r="M610" s="385"/>
      <c r="N610" s="385"/>
      <c r="O610" s="385"/>
    </row>
    <row r="611" spans="3:15">
      <c r="C611" s="385"/>
      <c r="D611" s="385"/>
      <c r="E611" s="385"/>
      <c r="F611" s="385"/>
      <c r="G611" s="385"/>
      <c r="H611" s="385"/>
      <c r="I611" s="385"/>
      <c r="J611" s="385"/>
      <c r="K611" s="385"/>
      <c r="L611" s="385"/>
      <c r="M611" s="385"/>
      <c r="N611" s="385"/>
      <c r="O611" s="385"/>
    </row>
    <row r="612" spans="3:15">
      <c r="C612" s="385"/>
      <c r="D612" s="385"/>
      <c r="E612" s="385"/>
      <c r="F612" s="385"/>
      <c r="G612" s="385"/>
      <c r="H612" s="385"/>
      <c r="I612" s="385"/>
      <c r="J612" s="385"/>
      <c r="K612" s="385"/>
      <c r="L612" s="385"/>
      <c r="M612" s="385"/>
      <c r="N612" s="385"/>
      <c r="O612" s="385"/>
    </row>
    <row r="613" spans="3:15">
      <c r="C613" s="385"/>
      <c r="D613" s="385"/>
      <c r="E613" s="385"/>
      <c r="F613" s="385"/>
      <c r="G613" s="385"/>
      <c r="H613" s="385"/>
      <c r="I613" s="385"/>
      <c r="J613" s="385"/>
      <c r="K613" s="385"/>
      <c r="L613" s="385"/>
      <c r="M613" s="385"/>
      <c r="N613" s="385"/>
      <c r="O613" s="385"/>
    </row>
    <row r="614" spans="3:15">
      <c r="C614" s="385"/>
      <c r="D614" s="385"/>
      <c r="E614" s="385"/>
      <c r="F614" s="385"/>
      <c r="G614" s="385"/>
      <c r="H614" s="385"/>
      <c r="I614" s="385"/>
      <c r="J614" s="385"/>
      <c r="K614" s="385"/>
      <c r="L614" s="385"/>
      <c r="M614" s="385"/>
      <c r="N614" s="385"/>
      <c r="O614" s="385"/>
    </row>
    <row r="615" spans="3:15">
      <c r="C615" s="385"/>
      <c r="D615" s="385"/>
      <c r="E615" s="385"/>
      <c r="F615" s="385"/>
      <c r="G615" s="385"/>
      <c r="H615" s="385"/>
      <c r="I615" s="385"/>
      <c r="J615" s="385"/>
      <c r="K615" s="385"/>
      <c r="L615" s="385"/>
      <c r="M615" s="385"/>
      <c r="N615" s="385"/>
      <c r="O615" s="385"/>
    </row>
    <row r="616" spans="3:15">
      <c r="C616" s="385"/>
      <c r="D616" s="385"/>
      <c r="E616" s="385"/>
      <c r="F616" s="385"/>
      <c r="G616" s="385"/>
      <c r="H616" s="385"/>
      <c r="I616" s="385"/>
      <c r="J616" s="385"/>
      <c r="K616" s="385"/>
      <c r="L616" s="385"/>
      <c r="M616" s="385"/>
      <c r="N616" s="385"/>
      <c r="O616" s="385"/>
    </row>
    <row r="617" spans="3:15">
      <c r="C617" s="385"/>
      <c r="D617" s="385"/>
      <c r="E617" s="385"/>
      <c r="F617" s="385"/>
      <c r="G617" s="385"/>
      <c r="H617" s="385"/>
      <c r="I617" s="385"/>
      <c r="J617" s="385"/>
      <c r="K617" s="385"/>
      <c r="L617" s="385"/>
      <c r="M617" s="385"/>
      <c r="N617" s="385"/>
      <c r="O617" s="385"/>
    </row>
    <row r="618" spans="3:15">
      <c r="C618" s="385"/>
      <c r="D618" s="385"/>
      <c r="E618" s="385"/>
      <c r="F618" s="385"/>
      <c r="G618" s="385"/>
      <c r="H618" s="385"/>
      <c r="I618" s="385"/>
      <c r="J618" s="385"/>
      <c r="K618" s="385"/>
      <c r="L618" s="385"/>
      <c r="M618" s="385"/>
      <c r="N618" s="385"/>
      <c r="O618" s="385"/>
    </row>
    <row r="619" spans="3:15">
      <c r="C619" s="385"/>
      <c r="D619" s="385"/>
      <c r="E619" s="385"/>
      <c r="F619" s="385"/>
      <c r="G619" s="385"/>
      <c r="H619" s="385"/>
      <c r="I619" s="385"/>
      <c r="J619" s="385"/>
      <c r="K619" s="385"/>
      <c r="L619" s="385"/>
      <c r="M619" s="385"/>
      <c r="N619" s="385"/>
      <c r="O619" s="385"/>
    </row>
    <row r="620" spans="3:15">
      <c r="C620" s="385"/>
      <c r="D620" s="385"/>
      <c r="E620" s="385"/>
      <c r="F620" s="385"/>
      <c r="G620" s="385"/>
      <c r="H620" s="385"/>
      <c r="I620" s="385"/>
      <c r="J620" s="385"/>
      <c r="K620" s="385"/>
      <c r="L620" s="385"/>
      <c r="M620" s="385"/>
      <c r="N620" s="385"/>
      <c r="O620" s="385"/>
    </row>
    <row r="621" spans="3:15">
      <c r="C621" s="385"/>
      <c r="D621" s="385"/>
      <c r="E621" s="385"/>
      <c r="F621" s="385"/>
      <c r="G621" s="385"/>
      <c r="H621" s="385"/>
      <c r="I621" s="385"/>
      <c r="J621" s="385"/>
      <c r="K621" s="385"/>
      <c r="L621" s="385"/>
      <c r="M621" s="385"/>
      <c r="N621" s="385"/>
      <c r="O621" s="385"/>
    </row>
    <row r="622" spans="3:15">
      <c r="C622" s="385"/>
      <c r="D622" s="385"/>
      <c r="E622" s="385"/>
      <c r="F622" s="385"/>
      <c r="G622" s="385"/>
      <c r="H622" s="385"/>
      <c r="I622" s="385"/>
      <c r="J622" s="385"/>
      <c r="K622" s="385"/>
      <c r="L622" s="385"/>
      <c r="M622" s="385"/>
      <c r="N622" s="385"/>
      <c r="O622" s="385"/>
    </row>
    <row r="623" spans="3:15">
      <c r="C623" s="385"/>
      <c r="D623" s="385"/>
      <c r="E623" s="385"/>
      <c r="F623" s="385"/>
      <c r="G623" s="385"/>
      <c r="H623" s="385"/>
      <c r="I623" s="385"/>
      <c r="J623" s="385"/>
      <c r="K623" s="385"/>
      <c r="L623" s="385"/>
      <c r="M623" s="385"/>
      <c r="N623" s="385"/>
      <c r="O623" s="385"/>
    </row>
    <row r="624" spans="3:15">
      <c r="C624" s="385"/>
      <c r="D624" s="385"/>
      <c r="E624" s="385"/>
      <c r="F624" s="385"/>
      <c r="G624" s="385"/>
      <c r="H624" s="385"/>
      <c r="I624" s="385"/>
      <c r="J624" s="385"/>
      <c r="K624" s="385"/>
      <c r="L624" s="385"/>
      <c r="M624" s="385"/>
      <c r="N624" s="385"/>
      <c r="O624" s="385"/>
    </row>
    <row r="625" spans="3:15">
      <c r="C625" s="385"/>
      <c r="D625" s="385"/>
      <c r="E625" s="385"/>
      <c r="F625" s="385"/>
      <c r="G625" s="385"/>
      <c r="H625" s="385"/>
      <c r="I625" s="385"/>
      <c r="J625" s="385"/>
      <c r="K625" s="385"/>
      <c r="L625" s="385"/>
      <c r="M625" s="385"/>
      <c r="N625" s="385"/>
      <c r="O625" s="385"/>
    </row>
    <row r="626" spans="3:15">
      <c r="C626" s="385"/>
      <c r="D626" s="385"/>
      <c r="E626" s="385"/>
      <c r="F626" s="385"/>
      <c r="G626" s="385"/>
      <c r="H626" s="385"/>
      <c r="I626" s="385"/>
      <c r="J626" s="385"/>
      <c r="K626" s="385"/>
      <c r="L626" s="385"/>
      <c r="M626" s="385"/>
      <c r="N626" s="385"/>
      <c r="O626" s="385"/>
    </row>
    <row r="627" spans="3:15">
      <c r="C627" s="385"/>
      <c r="D627" s="385"/>
      <c r="E627" s="385"/>
      <c r="F627" s="385"/>
      <c r="G627" s="385"/>
      <c r="H627" s="385"/>
      <c r="I627" s="385"/>
      <c r="J627" s="385"/>
      <c r="K627" s="385"/>
      <c r="L627" s="385"/>
      <c r="M627" s="385"/>
      <c r="N627" s="385"/>
      <c r="O627" s="385"/>
    </row>
    <row r="628" spans="3:15">
      <c r="C628" s="385"/>
      <c r="D628" s="385"/>
      <c r="E628" s="385"/>
      <c r="F628" s="385"/>
      <c r="G628" s="385"/>
      <c r="H628" s="385"/>
      <c r="I628" s="385"/>
      <c r="J628" s="385"/>
      <c r="K628" s="385"/>
      <c r="L628" s="385"/>
      <c r="M628" s="385"/>
      <c r="N628" s="385"/>
      <c r="O628" s="385"/>
    </row>
    <row r="629" spans="3:15">
      <c r="C629" s="385"/>
      <c r="D629" s="385"/>
      <c r="E629" s="385"/>
      <c r="F629" s="385"/>
      <c r="G629" s="385"/>
      <c r="H629" s="385"/>
      <c r="I629" s="385"/>
      <c r="J629" s="385"/>
      <c r="K629" s="385"/>
      <c r="L629" s="385"/>
      <c r="M629" s="385"/>
      <c r="N629" s="385"/>
      <c r="O629" s="385"/>
    </row>
    <row r="630" spans="3:15">
      <c r="C630" s="385"/>
      <c r="D630" s="385"/>
      <c r="E630" s="385"/>
      <c r="F630" s="385"/>
      <c r="G630" s="385"/>
      <c r="H630" s="385"/>
      <c r="I630" s="385"/>
      <c r="J630" s="385"/>
      <c r="K630" s="385"/>
      <c r="L630" s="385"/>
      <c r="M630" s="385"/>
      <c r="N630" s="385"/>
      <c r="O630" s="385"/>
    </row>
    <row r="631" spans="3:15">
      <c r="C631" s="385"/>
      <c r="D631" s="385"/>
      <c r="E631" s="385"/>
      <c r="F631" s="385"/>
      <c r="G631" s="385"/>
      <c r="H631" s="385"/>
      <c r="I631" s="385"/>
      <c r="J631" s="385"/>
      <c r="K631" s="385"/>
      <c r="L631" s="385"/>
      <c r="M631" s="385"/>
      <c r="N631" s="385"/>
      <c r="O631" s="385"/>
    </row>
    <row r="632" spans="3:15">
      <c r="C632" s="385"/>
      <c r="D632" s="385"/>
      <c r="E632" s="385"/>
      <c r="F632" s="385"/>
      <c r="G632" s="385"/>
      <c r="H632" s="385"/>
      <c r="I632" s="385"/>
      <c r="J632" s="385"/>
      <c r="K632" s="385"/>
      <c r="L632" s="385"/>
      <c r="M632" s="385"/>
      <c r="N632" s="385"/>
      <c r="O632" s="385"/>
    </row>
    <row r="633" spans="3:15">
      <c r="C633" s="385"/>
      <c r="D633" s="385"/>
      <c r="E633" s="385"/>
      <c r="F633" s="385"/>
      <c r="G633" s="385"/>
      <c r="H633" s="385"/>
      <c r="I633" s="385"/>
      <c r="J633" s="385"/>
      <c r="K633" s="385"/>
      <c r="L633" s="385"/>
      <c r="M633" s="385"/>
      <c r="N633" s="385"/>
      <c r="O633" s="385"/>
    </row>
    <row r="634" spans="3:15">
      <c r="C634" s="385"/>
      <c r="D634" s="385"/>
      <c r="E634" s="385"/>
      <c r="F634" s="385"/>
      <c r="G634" s="385"/>
      <c r="H634" s="385"/>
      <c r="I634" s="385"/>
      <c r="J634" s="385"/>
      <c r="K634" s="385"/>
      <c r="L634" s="385"/>
      <c r="M634" s="385"/>
      <c r="N634" s="385"/>
      <c r="O634" s="385"/>
    </row>
    <row r="635" spans="3:15">
      <c r="C635" s="385"/>
      <c r="D635" s="385"/>
      <c r="E635" s="385"/>
      <c r="F635" s="385"/>
      <c r="G635" s="385"/>
      <c r="H635" s="385"/>
      <c r="I635" s="385"/>
      <c r="J635" s="385"/>
      <c r="K635" s="385"/>
      <c r="L635" s="385"/>
      <c r="M635" s="385"/>
      <c r="N635" s="385"/>
      <c r="O635" s="385"/>
    </row>
    <row r="636" spans="3:15">
      <c r="C636" s="385"/>
      <c r="D636" s="385"/>
      <c r="E636" s="385"/>
      <c r="F636" s="385"/>
      <c r="G636" s="385"/>
      <c r="H636" s="385"/>
      <c r="I636" s="385"/>
      <c r="J636" s="385"/>
      <c r="K636" s="385"/>
      <c r="L636" s="385"/>
      <c r="M636" s="385"/>
      <c r="N636" s="385"/>
      <c r="O636" s="385"/>
    </row>
    <row r="637" spans="3:15">
      <c r="C637" s="385"/>
      <c r="D637" s="385"/>
      <c r="E637" s="385"/>
      <c r="F637" s="385"/>
      <c r="G637" s="385"/>
      <c r="H637" s="385"/>
      <c r="I637" s="385"/>
      <c r="J637" s="385"/>
      <c r="K637" s="385"/>
      <c r="L637" s="385"/>
      <c r="M637" s="385"/>
      <c r="N637" s="385"/>
      <c r="O637" s="385"/>
    </row>
    <row r="638" spans="3:15">
      <c r="C638" s="385"/>
      <c r="D638" s="385"/>
      <c r="E638" s="385"/>
      <c r="F638" s="385"/>
      <c r="G638" s="385"/>
      <c r="H638" s="385"/>
      <c r="I638" s="385"/>
      <c r="J638" s="385"/>
      <c r="K638" s="385"/>
      <c r="L638" s="385"/>
      <c r="M638" s="385"/>
      <c r="N638" s="385"/>
      <c r="O638" s="385"/>
    </row>
    <row r="639" spans="3:15">
      <c r="C639" s="385"/>
      <c r="D639" s="385"/>
      <c r="E639" s="385"/>
      <c r="F639" s="385"/>
      <c r="G639" s="385"/>
      <c r="H639" s="385"/>
      <c r="I639" s="385"/>
      <c r="J639" s="385"/>
      <c r="K639" s="385"/>
      <c r="L639" s="385"/>
      <c r="M639" s="385"/>
      <c r="N639" s="385"/>
      <c r="O639" s="385"/>
    </row>
    <row r="640" spans="3:15">
      <c r="C640" s="385"/>
      <c r="D640" s="385"/>
      <c r="E640" s="385"/>
      <c r="F640" s="385"/>
      <c r="G640" s="385"/>
      <c r="H640" s="385"/>
      <c r="I640" s="385"/>
      <c r="J640" s="385"/>
      <c r="K640" s="385"/>
      <c r="L640" s="385"/>
      <c r="M640" s="385"/>
      <c r="N640" s="385"/>
      <c r="O640" s="385"/>
    </row>
    <row r="641" spans="3:15">
      <c r="C641" s="385"/>
      <c r="D641" s="385"/>
      <c r="E641" s="385"/>
      <c r="F641" s="385"/>
      <c r="G641" s="385"/>
      <c r="H641" s="385"/>
      <c r="I641" s="385"/>
      <c r="J641" s="385"/>
      <c r="K641" s="385"/>
      <c r="L641" s="385"/>
      <c r="M641" s="385"/>
      <c r="N641" s="385"/>
      <c r="O641" s="385"/>
    </row>
    <row r="642" spans="3:15">
      <c r="C642" s="385"/>
      <c r="D642" s="385"/>
      <c r="E642" s="385"/>
      <c r="F642" s="385"/>
      <c r="G642" s="385"/>
      <c r="H642" s="385"/>
      <c r="I642" s="385"/>
      <c r="J642" s="385"/>
      <c r="K642" s="385"/>
      <c r="L642" s="385"/>
      <c r="M642" s="385"/>
      <c r="N642" s="385"/>
      <c r="O642" s="385"/>
    </row>
    <row r="643" spans="3:15">
      <c r="C643" s="385"/>
      <c r="D643" s="385"/>
      <c r="E643" s="385"/>
      <c r="F643" s="385"/>
      <c r="G643" s="385"/>
      <c r="H643" s="385"/>
      <c r="I643" s="385"/>
      <c r="J643" s="385"/>
      <c r="K643" s="385"/>
      <c r="L643" s="385"/>
      <c r="M643" s="385"/>
      <c r="N643" s="385"/>
      <c r="O643" s="385"/>
    </row>
    <row r="644" spans="3:15">
      <c r="C644" s="385"/>
      <c r="D644" s="385"/>
      <c r="E644" s="385"/>
      <c r="F644" s="385"/>
      <c r="G644" s="385"/>
      <c r="H644" s="385"/>
      <c r="I644" s="385"/>
      <c r="J644" s="385"/>
      <c r="K644" s="385"/>
      <c r="L644" s="385"/>
      <c r="M644" s="385"/>
      <c r="N644" s="385"/>
      <c r="O644" s="385"/>
    </row>
    <row r="645" spans="3:15">
      <c r="C645" s="385"/>
      <c r="D645" s="385"/>
      <c r="E645" s="385"/>
      <c r="F645" s="385"/>
      <c r="G645" s="385"/>
      <c r="H645" s="385"/>
      <c r="I645" s="385"/>
      <c r="J645" s="385"/>
      <c r="K645" s="385"/>
      <c r="L645" s="385"/>
      <c r="M645" s="385"/>
      <c r="N645" s="385"/>
      <c r="O645" s="385"/>
    </row>
    <row r="646" spans="3:15">
      <c r="C646" s="385"/>
      <c r="D646" s="385"/>
      <c r="E646" s="385"/>
      <c r="F646" s="385"/>
      <c r="G646" s="385"/>
      <c r="H646" s="385"/>
      <c r="I646" s="385"/>
      <c r="J646" s="385"/>
      <c r="K646" s="385"/>
      <c r="L646" s="385"/>
      <c r="M646" s="385"/>
      <c r="N646" s="385"/>
      <c r="O646" s="385"/>
    </row>
    <row r="647" spans="3:15">
      <c r="C647" s="385"/>
      <c r="D647" s="385"/>
      <c r="E647" s="385"/>
      <c r="F647" s="385"/>
      <c r="G647" s="385"/>
      <c r="H647" s="385"/>
      <c r="I647" s="385"/>
      <c r="J647" s="385"/>
      <c r="K647" s="385"/>
      <c r="L647" s="385"/>
      <c r="M647" s="385"/>
      <c r="N647" s="385"/>
      <c r="O647" s="385"/>
    </row>
    <row r="648" spans="3:15">
      <c r="C648" s="385"/>
      <c r="D648" s="385"/>
      <c r="E648" s="385"/>
      <c r="F648" s="385"/>
      <c r="G648" s="385"/>
      <c r="H648" s="385"/>
      <c r="I648" s="385"/>
      <c r="J648" s="385"/>
      <c r="K648" s="385"/>
      <c r="L648" s="385"/>
      <c r="M648" s="385"/>
      <c r="N648" s="385"/>
      <c r="O648" s="385"/>
    </row>
    <row r="649" spans="3:15">
      <c r="C649" s="385"/>
      <c r="D649" s="385"/>
      <c r="E649" s="385"/>
      <c r="F649" s="385"/>
      <c r="G649" s="385"/>
      <c r="H649" s="385"/>
      <c r="I649" s="385"/>
      <c r="J649" s="385"/>
      <c r="K649" s="385"/>
      <c r="L649" s="385"/>
      <c r="M649" s="385"/>
      <c r="N649" s="385"/>
      <c r="O649" s="385"/>
    </row>
    <row r="650" spans="3:15">
      <c r="C650" s="385"/>
      <c r="D650" s="385"/>
      <c r="E650" s="385"/>
      <c r="F650" s="385"/>
      <c r="G650" s="385"/>
      <c r="H650" s="385"/>
      <c r="I650" s="385"/>
      <c r="J650" s="385"/>
      <c r="K650" s="385"/>
      <c r="L650" s="385"/>
      <c r="M650" s="385"/>
      <c r="N650" s="385"/>
      <c r="O650" s="385"/>
    </row>
    <row r="651" spans="3:15">
      <c r="C651" s="385"/>
      <c r="D651" s="385"/>
      <c r="E651" s="385"/>
      <c r="F651" s="385"/>
      <c r="G651" s="385"/>
      <c r="H651" s="385"/>
      <c r="I651" s="385"/>
      <c r="J651" s="385"/>
      <c r="K651" s="385"/>
      <c r="L651" s="385"/>
      <c r="M651" s="385"/>
      <c r="N651" s="385"/>
      <c r="O651" s="385"/>
    </row>
    <row r="652" spans="3:15">
      <c r="C652" s="385"/>
      <c r="D652" s="385"/>
      <c r="E652" s="385"/>
      <c r="F652" s="385"/>
      <c r="G652" s="385"/>
      <c r="H652" s="385"/>
      <c r="I652" s="385"/>
      <c r="J652" s="385"/>
      <c r="K652" s="385"/>
      <c r="L652" s="385"/>
      <c r="M652" s="385"/>
      <c r="N652" s="385"/>
      <c r="O652" s="385"/>
    </row>
    <row r="653" spans="3:15">
      <c r="C653" s="385"/>
      <c r="D653" s="385"/>
      <c r="E653" s="385"/>
      <c r="F653" s="385"/>
      <c r="G653" s="385"/>
      <c r="H653" s="385"/>
      <c r="I653" s="385"/>
      <c r="J653" s="385"/>
      <c r="K653" s="385"/>
      <c r="L653" s="385"/>
      <c r="M653" s="385"/>
      <c r="N653" s="385"/>
      <c r="O653" s="385"/>
    </row>
    <row r="654" spans="3:15">
      <c r="C654" s="385"/>
      <c r="D654" s="385"/>
      <c r="E654" s="385"/>
      <c r="F654" s="385"/>
      <c r="G654" s="385"/>
      <c r="H654" s="385"/>
      <c r="I654" s="385"/>
      <c r="J654" s="385"/>
      <c r="K654" s="385"/>
      <c r="L654" s="385"/>
      <c r="M654" s="385"/>
      <c r="N654" s="385"/>
      <c r="O654" s="385"/>
    </row>
    <row r="655" spans="3:15">
      <c r="C655" s="385"/>
      <c r="D655" s="385"/>
      <c r="E655" s="385"/>
      <c r="F655" s="385"/>
      <c r="G655" s="385"/>
      <c r="H655" s="385"/>
      <c r="I655" s="385"/>
      <c r="J655" s="385"/>
      <c r="K655" s="385"/>
      <c r="L655" s="385"/>
      <c r="M655" s="385"/>
      <c r="N655" s="385"/>
      <c r="O655" s="385"/>
    </row>
    <row r="656" spans="3:15">
      <c r="C656" s="385"/>
      <c r="D656" s="385"/>
      <c r="E656" s="385"/>
      <c r="F656" s="385"/>
      <c r="G656" s="385"/>
      <c r="H656" s="385"/>
      <c r="I656" s="385"/>
      <c r="J656" s="385"/>
      <c r="K656" s="385"/>
      <c r="L656" s="385"/>
      <c r="M656" s="385"/>
      <c r="N656" s="385"/>
      <c r="O656" s="385"/>
    </row>
    <row r="657" spans="3:15">
      <c r="C657" s="385"/>
      <c r="D657" s="385"/>
      <c r="E657" s="385"/>
      <c r="F657" s="385"/>
      <c r="G657" s="385"/>
      <c r="H657" s="385"/>
      <c r="I657" s="385"/>
      <c r="J657" s="385"/>
      <c r="K657" s="385"/>
      <c r="L657" s="385"/>
      <c r="M657" s="385"/>
      <c r="N657" s="385"/>
      <c r="O657" s="385"/>
    </row>
    <row r="658" spans="3:15">
      <c r="C658" s="385"/>
      <c r="D658" s="385"/>
      <c r="E658" s="385"/>
      <c r="F658" s="385"/>
      <c r="G658" s="385"/>
      <c r="H658" s="385"/>
      <c r="I658" s="385"/>
      <c r="J658" s="385"/>
      <c r="K658" s="385"/>
      <c r="L658" s="385"/>
      <c r="M658" s="385"/>
      <c r="N658" s="385"/>
      <c r="O658" s="385"/>
    </row>
    <row r="659" spans="3:15">
      <c r="C659" s="385"/>
      <c r="D659" s="385"/>
      <c r="E659" s="385"/>
      <c r="F659" s="385"/>
      <c r="G659" s="385"/>
      <c r="H659" s="385"/>
      <c r="I659" s="385"/>
      <c r="J659" s="385"/>
      <c r="K659" s="385"/>
      <c r="L659" s="385"/>
      <c r="M659" s="385"/>
      <c r="N659" s="385"/>
      <c r="O659" s="385"/>
    </row>
    <row r="660" spans="3:15">
      <c r="C660" s="385"/>
      <c r="D660" s="385"/>
      <c r="E660" s="385"/>
      <c r="F660" s="385"/>
      <c r="G660" s="385"/>
      <c r="H660" s="385"/>
      <c r="I660" s="385"/>
      <c r="J660" s="385"/>
      <c r="K660" s="385"/>
      <c r="L660" s="385"/>
      <c r="M660" s="385"/>
      <c r="N660" s="385"/>
      <c r="O660" s="385"/>
    </row>
    <row r="661" spans="3:15">
      <c r="C661" s="385"/>
      <c r="D661" s="385"/>
      <c r="E661" s="385"/>
      <c r="F661" s="385"/>
      <c r="G661" s="385"/>
      <c r="H661" s="385"/>
      <c r="I661" s="385"/>
      <c r="J661" s="385"/>
      <c r="K661" s="385"/>
      <c r="L661" s="385"/>
      <c r="M661" s="385"/>
      <c r="N661" s="385"/>
      <c r="O661" s="385"/>
    </row>
    <row r="662" spans="3:15">
      <c r="C662" s="385"/>
      <c r="D662" s="385"/>
      <c r="E662" s="385"/>
      <c r="F662" s="385"/>
      <c r="G662" s="385"/>
      <c r="H662" s="385"/>
      <c r="I662" s="385"/>
      <c r="J662" s="385"/>
      <c r="K662" s="385"/>
      <c r="L662" s="385"/>
      <c r="M662" s="385"/>
      <c r="N662" s="385"/>
      <c r="O662" s="385"/>
    </row>
    <row r="663" spans="3:15">
      <c r="C663" s="385"/>
      <c r="D663" s="385"/>
      <c r="E663" s="385"/>
      <c r="F663" s="385"/>
      <c r="G663" s="385"/>
      <c r="H663" s="385"/>
      <c r="I663" s="385"/>
      <c r="J663" s="385"/>
      <c r="K663" s="385"/>
      <c r="L663" s="385"/>
      <c r="M663" s="385"/>
      <c r="N663" s="385"/>
      <c r="O663" s="385"/>
    </row>
    <row r="664" spans="3:15">
      <c r="C664" s="385"/>
      <c r="D664" s="385"/>
      <c r="E664" s="385"/>
      <c r="F664" s="385"/>
      <c r="G664" s="385"/>
      <c r="H664" s="385"/>
      <c r="I664" s="385"/>
      <c r="J664" s="385"/>
      <c r="K664" s="385"/>
      <c r="L664" s="385"/>
      <c r="M664" s="385"/>
      <c r="N664" s="385"/>
      <c r="O664" s="385"/>
    </row>
    <row r="665" spans="3:15">
      <c r="C665" s="385"/>
      <c r="D665" s="385"/>
      <c r="E665" s="385"/>
      <c r="F665" s="385"/>
      <c r="G665" s="385"/>
      <c r="H665" s="385"/>
      <c r="I665" s="385"/>
      <c r="J665" s="385"/>
      <c r="K665" s="385"/>
      <c r="L665" s="385"/>
      <c r="M665" s="385"/>
      <c r="N665" s="385"/>
      <c r="O665" s="385"/>
    </row>
    <row r="666" spans="3:15">
      <c r="C666" s="385"/>
      <c r="D666" s="385"/>
      <c r="E666" s="385"/>
      <c r="F666" s="385"/>
      <c r="G666" s="385"/>
      <c r="H666" s="385"/>
      <c r="I666" s="385"/>
      <c r="J666" s="385"/>
      <c r="K666" s="385"/>
      <c r="L666" s="385"/>
      <c r="M666" s="385"/>
      <c r="N666" s="385"/>
      <c r="O666" s="385"/>
    </row>
  </sheetData>
  <autoFilter ref="A4:Q316" xr:uid="{00000000-0009-0000-0000-000006000000}"/>
  <mergeCells count="1">
    <mergeCell ref="C3:O3"/>
  </mergeCells>
  <phoneticPr fontId="8" type="noConversion"/>
  <hyperlinks>
    <hyperlink ref="S2" location="Home!A1" display="Home" xr:uid="{00000000-0004-0000-0600-000000000000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Public Schools
Blingual/ESOL Department</oddHeader>
    <oddFooter>&amp;RPage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19"/>
  <sheetViews>
    <sheetView zoomScaleNormal="100" workbookViewId="0">
      <pane xSplit="2" ySplit="4" topLeftCell="C305" activePane="bottomRight" state="frozen"/>
      <selection pane="bottomRight" activeCell="A321" sqref="A321"/>
      <selection pane="bottomLeft" activeCell="A4" sqref="A4:R4"/>
      <selection pane="topRight" activeCell="A4" sqref="A4:R4"/>
    </sheetView>
  </sheetViews>
  <sheetFormatPr defaultColWidth="10.42578125" defaultRowHeight="13.15"/>
  <cols>
    <col min="1" max="1" width="8.7109375" style="163" customWidth="1"/>
    <col min="2" max="2" width="47.7109375" style="163" customWidth="1"/>
    <col min="3" max="5" width="9.7109375" style="167" customWidth="1"/>
    <col min="6" max="7" width="11.42578125" style="167" customWidth="1"/>
    <col min="8" max="9" width="9.7109375" style="167" customWidth="1"/>
    <col min="10" max="10" width="11.42578125" style="167" customWidth="1"/>
    <col min="11" max="11" width="9.7109375" style="167" customWidth="1"/>
    <col min="12" max="12" width="11.7109375" style="163" customWidth="1"/>
    <col min="13" max="13" width="16.5703125" style="164" bestFit="1" customWidth="1"/>
    <col min="14" max="14" width="3.28515625" style="161" customWidth="1"/>
    <col min="15" max="15" width="8.7109375" style="161" customWidth="1"/>
    <col min="16" max="16384" width="10.42578125" style="163"/>
  </cols>
  <sheetData>
    <row r="1" spans="1:15" ht="13.9" thickBot="1">
      <c r="A1" s="22" t="s">
        <v>1055</v>
      </c>
      <c r="B1" s="851"/>
      <c r="C1" s="851"/>
      <c r="D1" s="851"/>
      <c r="E1" s="851"/>
      <c r="F1" s="851"/>
      <c r="G1" s="851"/>
      <c r="H1" s="851"/>
      <c r="I1" s="851"/>
      <c r="J1" s="851"/>
      <c r="K1" s="851"/>
      <c r="L1" s="373" t="s">
        <v>260</v>
      </c>
      <c r="M1" s="870"/>
      <c r="N1" s="385"/>
      <c r="O1" s="726"/>
    </row>
    <row r="2" spans="1:15" ht="15" thickTop="1" thickBot="1">
      <c r="A2" s="23"/>
      <c r="B2" s="852"/>
      <c r="C2" s="853"/>
      <c r="D2" s="853"/>
      <c r="E2" s="853"/>
      <c r="F2" s="853"/>
      <c r="G2" s="853"/>
      <c r="H2" s="853"/>
      <c r="I2" s="853"/>
      <c r="J2" s="853"/>
      <c r="K2" s="853"/>
      <c r="L2" s="854"/>
      <c r="M2" s="871"/>
      <c r="N2" s="385"/>
      <c r="O2" s="208" t="s">
        <v>18</v>
      </c>
    </row>
    <row r="3" spans="1:15">
      <c r="A3" s="24"/>
      <c r="B3" s="25"/>
      <c r="C3" s="696" t="s">
        <v>385</v>
      </c>
      <c r="D3" s="697"/>
      <c r="E3" s="697"/>
      <c r="F3" s="698"/>
      <c r="G3" s="698"/>
      <c r="H3" s="699"/>
      <c r="I3" s="699"/>
      <c r="J3" s="699"/>
      <c r="K3" s="700"/>
      <c r="L3" s="1"/>
      <c r="M3" s="623"/>
      <c r="N3" s="726"/>
      <c r="O3" s="385"/>
    </row>
    <row r="4" spans="1:15" s="164" customFormat="1" ht="51" customHeight="1">
      <c r="A4" s="224" t="s">
        <v>386</v>
      </c>
      <c r="B4" s="225" t="s">
        <v>134</v>
      </c>
      <c r="C4" s="226" t="s">
        <v>387</v>
      </c>
      <c r="D4" s="430" t="s">
        <v>388</v>
      </c>
      <c r="E4" s="430" t="s">
        <v>389</v>
      </c>
      <c r="F4" s="227" t="s">
        <v>390</v>
      </c>
      <c r="G4" s="227" t="s">
        <v>391</v>
      </c>
      <c r="H4" s="433" t="s">
        <v>392</v>
      </c>
      <c r="I4" s="433" t="s">
        <v>393</v>
      </c>
      <c r="J4" s="433" t="s">
        <v>394</v>
      </c>
      <c r="K4" s="228" t="s">
        <v>66</v>
      </c>
      <c r="L4" s="230" t="s">
        <v>1061</v>
      </c>
      <c r="M4" s="229" t="s">
        <v>1062</v>
      </c>
      <c r="N4" s="726"/>
      <c r="O4" s="726"/>
    </row>
    <row r="5" spans="1:15">
      <c r="A5" s="112" t="s">
        <v>395</v>
      </c>
      <c r="B5" s="126" t="s">
        <v>396</v>
      </c>
      <c r="C5" s="261">
        <v>0</v>
      </c>
      <c r="D5" s="431">
        <v>2</v>
      </c>
      <c r="E5" s="431">
        <v>0</v>
      </c>
      <c r="F5" s="262">
        <v>15</v>
      </c>
      <c r="G5" s="262">
        <v>49</v>
      </c>
      <c r="H5" s="434">
        <v>0</v>
      </c>
      <c r="I5" s="434">
        <v>123</v>
      </c>
      <c r="J5" s="434">
        <v>1</v>
      </c>
      <c r="K5" s="263">
        <v>11</v>
      </c>
      <c r="L5" s="264">
        <v>201</v>
      </c>
      <c r="M5" s="150" t="s">
        <v>1063</v>
      </c>
      <c r="N5" s="726"/>
      <c r="O5" s="726"/>
    </row>
    <row r="6" spans="1:15" ht="13.9" customHeight="1">
      <c r="A6" s="112" t="s">
        <v>397</v>
      </c>
      <c r="B6" s="126" t="s">
        <v>398</v>
      </c>
      <c r="C6" s="261">
        <v>1</v>
      </c>
      <c r="D6" s="431">
        <v>0</v>
      </c>
      <c r="E6" s="431">
        <v>0</v>
      </c>
      <c r="F6" s="262">
        <v>18</v>
      </c>
      <c r="G6" s="262">
        <v>6</v>
      </c>
      <c r="H6" s="434">
        <v>0</v>
      </c>
      <c r="I6" s="434">
        <v>65</v>
      </c>
      <c r="J6" s="434">
        <v>0</v>
      </c>
      <c r="K6" s="263">
        <v>2</v>
      </c>
      <c r="L6" s="264">
        <v>92</v>
      </c>
      <c r="M6" s="150" t="s">
        <v>1064</v>
      </c>
      <c r="N6" s="726"/>
      <c r="O6" s="726"/>
    </row>
    <row r="7" spans="1:15">
      <c r="A7" s="112" t="s">
        <v>399</v>
      </c>
      <c r="B7" s="126" t="s">
        <v>400</v>
      </c>
      <c r="C7" s="261">
        <v>0</v>
      </c>
      <c r="D7" s="431">
        <v>0</v>
      </c>
      <c r="E7" s="431">
        <v>0</v>
      </c>
      <c r="F7" s="262">
        <v>32</v>
      </c>
      <c r="G7" s="262">
        <v>0</v>
      </c>
      <c r="H7" s="434">
        <v>0</v>
      </c>
      <c r="I7" s="434">
        <v>182</v>
      </c>
      <c r="J7" s="434">
        <v>0</v>
      </c>
      <c r="K7" s="263">
        <v>2</v>
      </c>
      <c r="L7" s="264">
        <v>216</v>
      </c>
      <c r="M7" s="150" t="s">
        <v>1063</v>
      </c>
      <c r="N7" s="726"/>
      <c r="O7" s="726"/>
    </row>
    <row r="8" spans="1:15" ht="13.15" customHeight="1">
      <c r="A8" s="112" t="s">
        <v>401</v>
      </c>
      <c r="B8" s="126" t="s">
        <v>402</v>
      </c>
      <c r="C8" s="261">
        <v>0</v>
      </c>
      <c r="D8" s="431">
        <v>0</v>
      </c>
      <c r="E8" s="431">
        <v>0</v>
      </c>
      <c r="F8" s="262">
        <v>86</v>
      </c>
      <c r="G8" s="262">
        <v>0</v>
      </c>
      <c r="H8" s="434">
        <v>0</v>
      </c>
      <c r="I8" s="434">
        <v>15</v>
      </c>
      <c r="J8" s="434">
        <v>1</v>
      </c>
      <c r="K8" s="263">
        <v>1</v>
      </c>
      <c r="L8" s="264">
        <v>103</v>
      </c>
      <c r="M8" s="150" t="s">
        <v>1063</v>
      </c>
      <c r="N8" s="726"/>
      <c r="O8" s="726"/>
    </row>
    <row r="9" spans="1:15">
      <c r="A9" s="112" t="s">
        <v>403</v>
      </c>
      <c r="B9" s="126" t="s">
        <v>404</v>
      </c>
      <c r="C9" s="261">
        <v>1</v>
      </c>
      <c r="D9" s="431">
        <v>0</v>
      </c>
      <c r="E9" s="431">
        <v>0</v>
      </c>
      <c r="F9" s="262">
        <v>5</v>
      </c>
      <c r="G9" s="262">
        <v>2</v>
      </c>
      <c r="H9" s="434">
        <v>2</v>
      </c>
      <c r="I9" s="434">
        <v>25</v>
      </c>
      <c r="J9" s="434">
        <v>1</v>
      </c>
      <c r="K9" s="263">
        <v>0</v>
      </c>
      <c r="L9" s="264">
        <v>36</v>
      </c>
      <c r="M9" s="150" t="s">
        <v>1063</v>
      </c>
      <c r="N9" s="726"/>
      <c r="O9" s="726"/>
    </row>
    <row r="10" spans="1:15">
      <c r="A10" s="112" t="s">
        <v>405</v>
      </c>
      <c r="B10" s="126" t="s">
        <v>406</v>
      </c>
      <c r="C10" s="261">
        <v>2</v>
      </c>
      <c r="D10" s="431">
        <v>0</v>
      </c>
      <c r="E10" s="431">
        <v>0</v>
      </c>
      <c r="F10" s="262">
        <v>1</v>
      </c>
      <c r="G10" s="262">
        <v>0</v>
      </c>
      <c r="H10" s="434">
        <v>0</v>
      </c>
      <c r="I10" s="434">
        <v>68</v>
      </c>
      <c r="J10" s="434">
        <v>0</v>
      </c>
      <c r="K10" s="263">
        <v>7</v>
      </c>
      <c r="L10" s="264">
        <v>78</v>
      </c>
      <c r="M10" s="150" t="s">
        <v>1063</v>
      </c>
      <c r="N10" s="726"/>
      <c r="O10" s="726"/>
    </row>
    <row r="11" spans="1:15">
      <c r="A11" s="112" t="s">
        <v>407</v>
      </c>
      <c r="B11" s="126" t="s">
        <v>408</v>
      </c>
      <c r="C11" s="261">
        <v>2</v>
      </c>
      <c r="D11" s="431">
        <v>0</v>
      </c>
      <c r="E11" s="431">
        <v>0</v>
      </c>
      <c r="F11" s="262">
        <v>2</v>
      </c>
      <c r="G11" s="262">
        <v>0</v>
      </c>
      <c r="H11" s="434">
        <v>10</v>
      </c>
      <c r="I11" s="434">
        <v>53</v>
      </c>
      <c r="J11" s="434">
        <v>0</v>
      </c>
      <c r="K11" s="263">
        <v>4</v>
      </c>
      <c r="L11" s="264">
        <v>71</v>
      </c>
      <c r="M11" s="150" t="s">
        <v>1063</v>
      </c>
      <c r="N11" s="726"/>
      <c r="O11" s="726"/>
    </row>
    <row r="12" spans="1:15">
      <c r="A12" s="112" t="s">
        <v>409</v>
      </c>
      <c r="B12" s="126" t="s">
        <v>410</v>
      </c>
      <c r="C12" s="261">
        <v>4</v>
      </c>
      <c r="D12" s="431">
        <v>0</v>
      </c>
      <c r="E12" s="431">
        <v>0</v>
      </c>
      <c r="F12" s="262">
        <v>18</v>
      </c>
      <c r="G12" s="262">
        <v>2</v>
      </c>
      <c r="H12" s="434">
        <v>14</v>
      </c>
      <c r="I12" s="434">
        <v>235</v>
      </c>
      <c r="J12" s="434">
        <v>1</v>
      </c>
      <c r="K12" s="263">
        <v>3</v>
      </c>
      <c r="L12" s="264">
        <v>277</v>
      </c>
      <c r="M12" s="150" t="s">
        <v>1065</v>
      </c>
      <c r="N12" s="726"/>
      <c r="O12" s="726"/>
    </row>
    <row r="13" spans="1:15">
      <c r="A13" s="112" t="s">
        <v>411</v>
      </c>
      <c r="B13" s="126" t="s">
        <v>412</v>
      </c>
      <c r="C13" s="261">
        <v>0</v>
      </c>
      <c r="D13" s="431">
        <v>0</v>
      </c>
      <c r="E13" s="431">
        <v>0</v>
      </c>
      <c r="F13" s="262">
        <v>26</v>
      </c>
      <c r="G13" s="262">
        <v>0</v>
      </c>
      <c r="H13" s="434">
        <v>0</v>
      </c>
      <c r="I13" s="434">
        <v>117</v>
      </c>
      <c r="J13" s="434">
        <v>0</v>
      </c>
      <c r="K13" s="263">
        <v>0</v>
      </c>
      <c r="L13" s="264">
        <v>143</v>
      </c>
      <c r="M13" s="150" t="s">
        <v>1063</v>
      </c>
      <c r="N13" s="726"/>
      <c r="O13" s="726"/>
    </row>
    <row r="14" spans="1:15">
      <c r="A14" s="112" t="s">
        <v>413</v>
      </c>
      <c r="B14" s="126" t="s">
        <v>414</v>
      </c>
      <c r="C14" s="261">
        <v>0</v>
      </c>
      <c r="D14" s="431">
        <v>1</v>
      </c>
      <c r="E14" s="431">
        <v>0</v>
      </c>
      <c r="F14" s="262">
        <v>14</v>
      </c>
      <c r="G14" s="262">
        <v>2</v>
      </c>
      <c r="H14" s="434">
        <v>0</v>
      </c>
      <c r="I14" s="434">
        <v>123</v>
      </c>
      <c r="J14" s="434">
        <v>0</v>
      </c>
      <c r="K14" s="263">
        <v>10</v>
      </c>
      <c r="L14" s="264">
        <v>150</v>
      </c>
      <c r="M14" s="150" t="s">
        <v>1063</v>
      </c>
      <c r="N14" s="726"/>
      <c r="O14" s="726"/>
    </row>
    <row r="15" spans="1:15">
      <c r="A15" s="112" t="s">
        <v>415</v>
      </c>
      <c r="B15" s="126" t="s">
        <v>416</v>
      </c>
      <c r="C15" s="261">
        <v>0</v>
      </c>
      <c r="D15" s="431">
        <v>0</v>
      </c>
      <c r="E15" s="431">
        <v>0</v>
      </c>
      <c r="F15" s="262">
        <v>21</v>
      </c>
      <c r="G15" s="262">
        <v>3</v>
      </c>
      <c r="H15" s="434">
        <v>6</v>
      </c>
      <c r="I15" s="434">
        <v>127</v>
      </c>
      <c r="J15" s="434">
        <v>2</v>
      </c>
      <c r="K15" s="263">
        <v>9</v>
      </c>
      <c r="L15" s="264">
        <v>168</v>
      </c>
      <c r="M15" s="150" t="s">
        <v>1066</v>
      </c>
      <c r="N15" s="726"/>
      <c r="O15" s="726"/>
    </row>
    <row r="16" spans="1:15">
      <c r="A16" s="112" t="s">
        <v>419</v>
      </c>
      <c r="B16" s="126" t="s">
        <v>420</v>
      </c>
      <c r="C16" s="261">
        <v>0</v>
      </c>
      <c r="D16" s="431">
        <v>0</v>
      </c>
      <c r="E16" s="431">
        <v>0</v>
      </c>
      <c r="F16" s="262">
        <v>39</v>
      </c>
      <c r="G16" s="262">
        <v>3</v>
      </c>
      <c r="H16" s="434">
        <v>1</v>
      </c>
      <c r="I16" s="434">
        <v>59</v>
      </c>
      <c r="J16" s="434">
        <v>0</v>
      </c>
      <c r="K16" s="263">
        <v>7</v>
      </c>
      <c r="L16" s="264">
        <v>109</v>
      </c>
      <c r="M16" s="150" t="s">
        <v>1063</v>
      </c>
      <c r="N16" s="726"/>
      <c r="O16" s="726"/>
    </row>
    <row r="17" spans="1:13">
      <c r="A17" s="112" t="s">
        <v>421</v>
      </c>
      <c r="B17" s="126" t="s">
        <v>422</v>
      </c>
      <c r="C17" s="261">
        <v>0</v>
      </c>
      <c r="D17" s="431">
        <v>0</v>
      </c>
      <c r="E17" s="431">
        <v>0</v>
      </c>
      <c r="F17" s="262">
        <v>7</v>
      </c>
      <c r="G17" s="262">
        <v>1</v>
      </c>
      <c r="H17" s="434">
        <v>1</v>
      </c>
      <c r="I17" s="434">
        <v>21</v>
      </c>
      <c r="J17" s="434">
        <v>0</v>
      </c>
      <c r="K17" s="263">
        <v>2</v>
      </c>
      <c r="L17" s="264">
        <v>32</v>
      </c>
      <c r="M17" s="150" t="s">
        <v>1063</v>
      </c>
    </row>
    <row r="18" spans="1:13">
      <c r="A18" s="112" t="s">
        <v>423</v>
      </c>
      <c r="B18" s="126" t="s">
        <v>424</v>
      </c>
      <c r="C18" s="261">
        <v>0</v>
      </c>
      <c r="D18" s="431">
        <v>0</v>
      </c>
      <c r="E18" s="431">
        <v>0</v>
      </c>
      <c r="F18" s="262">
        <v>21</v>
      </c>
      <c r="G18" s="262">
        <v>0</v>
      </c>
      <c r="H18" s="434">
        <v>0</v>
      </c>
      <c r="I18" s="434">
        <v>90</v>
      </c>
      <c r="J18" s="434">
        <v>2</v>
      </c>
      <c r="K18" s="263">
        <v>2</v>
      </c>
      <c r="L18" s="264">
        <v>115</v>
      </c>
      <c r="M18" s="150" t="s">
        <v>1066</v>
      </c>
    </row>
    <row r="19" spans="1:13">
      <c r="A19" s="112" t="s">
        <v>425</v>
      </c>
      <c r="B19" s="126" t="s">
        <v>426</v>
      </c>
      <c r="C19" s="261">
        <v>1</v>
      </c>
      <c r="D19" s="431">
        <v>0</v>
      </c>
      <c r="E19" s="431">
        <v>0</v>
      </c>
      <c r="F19" s="262">
        <v>14</v>
      </c>
      <c r="G19" s="262">
        <v>1</v>
      </c>
      <c r="H19" s="434">
        <v>2</v>
      </c>
      <c r="I19" s="434">
        <v>189</v>
      </c>
      <c r="J19" s="434">
        <v>0</v>
      </c>
      <c r="K19" s="263">
        <v>0</v>
      </c>
      <c r="L19" s="264">
        <v>207</v>
      </c>
      <c r="M19" s="150" t="s">
        <v>1063</v>
      </c>
    </row>
    <row r="20" spans="1:13">
      <c r="A20" s="112" t="s">
        <v>427</v>
      </c>
      <c r="B20" s="126" t="s">
        <v>428</v>
      </c>
      <c r="C20" s="261">
        <v>0</v>
      </c>
      <c r="D20" s="431">
        <v>0</v>
      </c>
      <c r="E20" s="431">
        <v>0</v>
      </c>
      <c r="F20" s="262">
        <v>24</v>
      </c>
      <c r="G20" s="262">
        <v>0</v>
      </c>
      <c r="H20" s="434">
        <v>0</v>
      </c>
      <c r="I20" s="434">
        <v>86</v>
      </c>
      <c r="J20" s="434">
        <v>0</v>
      </c>
      <c r="K20" s="263">
        <v>5</v>
      </c>
      <c r="L20" s="264">
        <v>115</v>
      </c>
      <c r="M20" s="150" t="s">
        <v>1063</v>
      </c>
    </row>
    <row r="21" spans="1:13">
      <c r="A21" s="112" t="s">
        <v>429</v>
      </c>
      <c r="B21" s="126" t="s">
        <v>430</v>
      </c>
      <c r="C21" s="261">
        <v>0</v>
      </c>
      <c r="D21" s="431">
        <v>1</v>
      </c>
      <c r="E21" s="431">
        <v>0</v>
      </c>
      <c r="F21" s="262">
        <v>23</v>
      </c>
      <c r="G21" s="262">
        <v>0</v>
      </c>
      <c r="H21" s="434">
        <v>0</v>
      </c>
      <c r="I21" s="434">
        <v>152</v>
      </c>
      <c r="J21" s="434">
        <v>3</v>
      </c>
      <c r="K21" s="263">
        <v>12</v>
      </c>
      <c r="L21" s="264">
        <v>191</v>
      </c>
      <c r="M21" s="150" t="s">
        <v>1066</v>
      </c>
    </row>
    <row r="22" spans="1:13">
      <c r="A22" s="112" t="s">
        <v>431</v>
      </c>
      <c r="B22" s="126" t="s">
        <v>432</v>
      </c>
      <c r="C22" s="261">
        <v>0</v>
      </c>
      <c r="D22" s="431">
        <v>0</v>
      </c>
      <c r="E22" s="431">
        <v>0</v>
      </c>
      <c r="F22" s="262">
        <v>60</v>
      </c>
      <c r="G22" s="262">
        <v>8</v>
      </c>
      <c r="H22" s="434">
        <v>1</v>
      </c>
      <c r="I22" s="434">
        <v>35</v>
      </c>
      <c r="J22" s="434">
        <v>0</v>
      </c>
      <c r="K22" s="263">
        <v>3</v>
      </c>
      <c r="L22" s="264">
        <v>107</v>
      </c>
      <c r="M22" s="150" t="s">
        <v>1064</v>
      </c>
    </row>
    <row r="23" spans="1:13">
      <c r="A23" s="112" t="s">
        <v>433</v>
      </c>
      <c r="B23" s="126" t="s">
        <v>434</v>
      </c>
      <c r="C23" s="261">
        <v>0</v>
      </c>
      <c r="D23" s="431">
        <v>0</v>
      </c>
      <c r="E23" s="431">
        <v>0</v>
      </c>
      <c r="F23" s="262">
        <v>19</v>
      </c>
      <c r="G23" s="262">
        <v>0</v>
      </c>
      <c r="H23" s="434">
        <v>0</v>
      </c>
      <c r="I23" s="434">
        <v>3</v>
      </c>
      <c r="J23" s="434">
        <v>0</v>
      </c>
      <c r="K23" s="263">
        <v>1</v>
      </c>
      <c r="L23" s="264">
        <v>23</v>
      </c>
      <c r="M23" s="150" t="s">
        <v>1063</v>
      </c>
    </row>
    <row r="24" spans="1:13">
      <c r="A24" s="112" t="s">
        <v>435</v>
      </c>
      <c r="B24" s="126" t="s">
        <v>436</v>
      </c>
      <c r="C24" s="261">
        <v>0</v>
      </c>
      <c r="D24" s="431">
        <v>0</v>
      </c>
      <c r="E24" s="431">
        <v>0</v>
      </c>
      <c r="F24" s="262">
        <v>13</v>
      </c>
      <c r="G24" s="262">
        <v>0</v>
      </c>
      <c r="H24" s="434">
        <v>0</v>
      </c>
      <c r="I24" s="434">
        <v>11</v>
      </c>
      <c r="J24" s="434">
        <v>0</v>
      </c>
      <c r="K24" s="263">
        <v>2</v>
      </c>
      <c r="L24" s="264">
        <v>26</v>
      </c>
      <c r="M24" s="150" t="s">
        <v>1063</v>
      </c>
    </row>
    <row r="25" spans="1:13">
      <c r="A25" s="112" t="s">
        <v>437</v>
      </c>
      <c r="B25" s="126" t="s">
        <v>438</v>
      </c>
      <c r="C25" s="261">
        <v>0</v>
      </c>
      <c r="D25" s="431">
        <v>0</v>
      </c>
      <c r="E25" s="431">
        <v>0</v>
      </c>
      <c r="F25" s="262">
        <v>5</v>
      </c>
      <c r="G25" s="262">
        <v>1</v>
      </c>
      <c r="H25" s="434">
        <v>0</v>
      </c>
      <c r="I25" s="434">
        <v>8</v>
      </c>
      <c r="J25" s="434">
        <v>0</v>
      </c>
      <c r="K25" s="263">
        <v>3</v>
      </c>
      <c r="L25" s="264">
        <v>17</v>
      </c>
      <c r="M25" s="150" t="s">
        <v>1063</v>
      </c>
    </row>
    <row r="26" spans="1:13">
      <c r="A26" s="112" t="s">
        <v>439</v>
      </c>
      <c r="B26" s="126" t="s">
        <v>440</v>
      </c>
      <c r="C26" s="261">
        <v>0</v>
      </c>
      <c r="D26" s="431">
        <v>1</v>
      </c>
      <c r="E26" s="431">
        <v>0</v>
      </c>
      <c r="F26" s="262">
        <v>3</v>
      </c>
      <c r="G26" s="262">
        <v>0</v>
      </c>
      <c r="H26" s="434">
        <v>0</v>
      </c>
      <c r="I26" s="434">
        <v>8</v>
      </c>
      <c r="J26" s="434">
        <v>1</v>
      </c>
      <c r="K26" s="263">
        <v>0</v>
      </c>
      <c r="L26" s="264">
        <v>13</v>
      </c>
      <c r="M26" s="150" t="s">
        <v>1063</v>
      </c>
    </row>
    <row r="27" spans="1:13">
      <c r="A27" s="112" t="s">
        <v>441</v>
      </c>
      <c r="B27" s="126" t="s">
        <v>442</v>
      </c>
      <c r="C27" s="261">
        <v>0</v>
      </c>
      <c r="D27" s="431">
        <v>0</v>
      </c>
      <c r="E27" s="431">
        <v>0</v>
      </c>
      <c r="F27" s="262">
        <v>13</v>
      </c>
      <c r="G27" s="262">
        <v>2</v>
      </c>
      <c r="H27" s="434">
        <v>0</v>
      </c>
      <c r="I27" s="434">
        <v>55</v>
      </c>
      <c r="J27" s="434">
        <v>2</v>
      </c>
      <c r="K27" s="263">
        <v>1</v>
      </c>
      <c r="L27" s="264">
        <v>73</v>
      </c>
      <c r="M27" s="150" t="s">
        <v>1064</v>
      </c>
    </row>
    <row r="28" spans="1:13">
      <c r="A28" s="112" t="s">
        <v>443</v>
      </c>
      <c r="B28" s="126" t="s">
        <v>444</v>
      </c>
      <c r="C28" s="261">
        <v>0</v>
      </c>
      <c r="D28" s="431">
        <v>0</v>
      </c>
      <c r="E28" s="431">
        <v>0</v>
      </c>
      <c r="F28" s="262">
        <v>114</v>
      </c>
      <c r="G28" s="262">
        <v>17</v>
      </c>
      <c r="H28" s="434">
        <v>0</v>
      </c>
      <c r="I28" s="434">
        <v>99</v>
      </c>
      <c r="J28" s="434">
        <v>0</v>
      </c>
      <c r="K28" s="263">
        <v>7</v>
      </c>
      <c r="L28" s="264">
        <v>237</v>
      </c>
      <c r="M28" s="150" t="s">
        <v>1066</v>
      </c>
    </row>
    <row r="29" spans="1:13">
      <c r="A29" s="112" t="s">
        <v>445</v>
      </c>
      <c r="B29" s="126" t="s">
        <v>446</v>
      </c>
      <c r="C29" s="261">
        <v>0</v>
      </c>
      <c r="D29" s="431">
        <v>0</v>
      </c>
      <c r="E29" s="431">
        <v>0</v>
      </c>
      <c r="F29" s="262">
        <v>43</v>
      </c>
      <c r="G29" s="262">
        <v>1</v>
      </c>
      <c r="H29" s="434">
        <v>0</v>
      </c>
      <c r="I29" s="434">
        <v>19</v>
      </c>
      <c r="J29" s="434">
        <v>0</v>
      </c>
      <c r="K29" s="263">
        <v>1</v>
      </c>
      <c r="L29" s="264">
        <v>64</v>
      </c>
      <c r="M29" s="150" t="s">
        <v>1065</v>
      </c>
    </row>
    <row r="30" spans="1:13">
      <c r="A30" s="112" t="s">
        <v>447</v>
      </c>
      <c r="B30" s="126" t="s">
        <v>448</v>
      </c>
      <c r="C30" s="261">
        <v>0</v>
      </c>
      <c r="D30" s="431">
        <v>0</v>
      </c>
      <c r="E30" s="431">
        <v>0</v>
      </c>
      <c r="F30" s="262">
        <v>26</v>
      </c>
      <c r="G30" s="262">
        <v>2</v>
      </c>
      <c r="H30" s="434">
        <v>0</v>
      </c>
      <c r="I30" s="434">
        <v>15</v>
      </c>
      <c r="J30" s="434">
        <v>2</v>
      </c>
      <c r="K30" s="263">
        <v>2</v>
      </c>
      <c r="L30" s="264">
        <v>47</v>
      </c>
      <c r="M30" s="150" t="s">
        <v>1063</v>
      </c>
    </row>
    <row r="31" spans="1:13">
      <c r="A31" s="112" t="s">
        <v>449</v>
      </c>
      <c r="B31" s="126" t="s">
        <v>450</v>
      </c>
      <c r="C31" s="261">
        <v>0</v>
      </c>
      <c r="D31" s="431">
        <v>0</v>
      </c>
      <c r="E31" s="431">
        <v>0</v>
      </c>
      <c r="F31" s="262">
        <v>25</v>
      </c>
      <c r="G31" s="262">
        <v>1</v>
      </c>
      <c r="H31" s="434">
        <v>4</v>
      </c>
      <c r="I31" s="434">
        <v>92</v>
      </c>
      <c r="J31" s="434">
        <v>0</v>
      </c>
      <c r="K31" s="263">
        <v>5</v>
      </c>
      <c r="L31" s="264">
        <v>127</v>
      </c>
      <c r="M31" s="150" t="s">
        <v>1066</v>
      </c>
    </row>
    <row r="32" spans="1:13">
      <c r="A32" s="112" t="s">
        <v>451</v>
      </c>
      <c r="B32" s="126" t="s">
        <v>452</v>
      </c>
      <c r="C32" s="261">
        <v>0</v>
      </c>
      <c r="D32" s="431">
        <v>0</v>
      </c>
      <c r="E32" s="431">
        <v>0</v>
      </c>
      <c r="F32" s="262">
        <v>1</v>
      </c>
      <c r="G32" s="262">
        <v>0</v>
      </c>
      <c r="H32" s="434">
        <v>0</v>
      </c>
      <c r="I32" s="434">
        <v>1</v>
      </c>
      <c r="J32" s="434">
        <v>0</v>
      </c>
      <c r="K32" s="263">
        <v>0</v>
      </c>
      <c r="L32" s="264">
        <v>2</v>
      </c>
      <c r="M32" s="150" t="s">
        <v>1067</v>
      </c>
    </row>
    <row r="33" spans="1:13">
      <c r="A33" s="112" t="s">
        <v>453</v>
      </c>
      <c r="B33" s="126" t="s">
        <v>454</v>
      </c>
      <c r="C33" s="261">
        <v>0</v>
      </c>
      <c r="D33" s="431">
        <v>0</v>
      </c>
      <c r="E33" s="431">
        <v>0</v>
      </c>
      <c r="F33" s="262">
        <v>21</v>
      </c>
      <c r="G33" s="262">
        <v>0</v>
      </c>
      <c r="H33" s="434">
        <v>0</v>
      </c>
      <c r="I33" s="434">
        <v>37</v>
      </c>
      <c r="J33" s="434">
        <v>0</v>
      </c>
      <c r="K33" s="263">
        <v>2</v>
      </c>
      <c r="L33" s="264">
        <v>60</v>
      </c>
      <c r="M33" s="150" t="s">
        <v>1067</v>
      </c>
    </row>
    <row r="34" spans="1:13">
      <c r="A34" s="112" t="s">
        <v>455</v>
      </c>
      <c r="B34" s="126" t="s">
        <v>456</v>
      </c>
      <c r="C34" s="261">
        <v>3</v>
      </c>
      <c r="D34" s="431">
        <v>0</v>
      </c>
      <c r="E34" s="431">
        <v>0</v>
      </c>
      <c r="F34" s="262">
        <v>14</v>
      </c>
      <c r="G34" s="262">
        <v>0</v>
      </c>
      <c r="H34" s="434">
        <v>1</v>
      </c>
      <c r="I34" s="434">
        <v>58</v>
      </c>
      <c r="J34" s="434">
        <v>8</v>
      </c>
      <c r="K34" s="263">
        <v>0</v>
      </c>
      <c r="L34" s="264">
        <v>84</v>
      </c>
      <c r="M34" s="150" t="s">
        <v>1063</v>
      </c>
    </row>
    <row r="35" spans="1:13">
      <c r="A35" s="112" t="s">
        <v>457</v>
      </c>
      <c r="B35" s="126" t="s">
        <v>458</v>
      </c>
      <c r="C35" s="261">
        <v>1</v>
      </c>
      <c r="D35" s="431">
        <v>3</v>
      </c>
      <c r="E35" s="431">
        <v>0</v>
      </c>
      <c r="F35" s="262">
        <v>17</v>
      </c>
      <c r="G35" s="262">
        <v>2</v>
      </c>
      <c r="H35" s="434">
        <v>1</v>
      </c>
      <c r="I35" s="434">
        <v>63</v>
      </c>
      <c r="J35" s="434">
        <v>1</v>
      </c>
      <c r="K35" s="263">
        <v>3</v>
      </c>
      <c r="L35" s="264">
        <v>91</v>
      </c>
      <c r="M35" s="150" t="s">
        <v>1064</v>
      </c>
    </row>
    <row r="36" spans="1:13">
      <c r="A36" s="112" t="s">
        <v>459</v>
      </c>
      <c r="B36" s="126" t="s">
        <v>460</v>
      </c>
      <c r="C36" s="261">
        <v>0</v>
      </c>
      <c r="D36" s="431">
        <v>0</v>
      </c>
      <c r="E36" s="431">
        <v>0</v>
      </c>
      <c r="F36" s="262">
        <v>12</v>
      </c>
      <c r="G36" s="262">
        <v>0</v>
      </c>
      <c r="H36" s="434">
        <v>0</v>
      </c>
      <c r="I36" s="434">
        <v>29</v>
      </c>
      <c r="J36" s="434">
        <v>0</v>
      </c>
      <c r="K36" s="263">
        <v>1</v>
      </c>
      <c r="L36" s="264">
        <v>42</v>
      </c>
      <c r="M36" s="150" t="s">
        <v>1064</v>
      </c>
    </row>
    <row r="37" spans="1:13">
      <c r="A37" s="112" t="s">
        <v>461</v>
      </c>
      <c r="B37" s="126" t="s">
        <v>462</v>
      </c>
      <c r="C37" s="261">
        <v>1</v>
      </c>
      <c r="D37" s="431">
        <v>1</v>
      </c>
      <c r="E37" s="431">
        <v>0</v>
      </c>
      <c r="F37" s="262">
        <v>0</v>
      </c>
      <c r="G37" s="262">
        <v>7</v>
      </c>
      <c r="H37" s="434">
        <v>3</v>
      </c>
      <c r="I37" s="434">
        <v>22</v>
      </c>
      <c r="J37" s="434">
        <v>0</v>
      </c>
      <c r="K37" s="263">
        <v>6</v>
      </c>
      <c r="L37" s="264">
        <v>40</v>
      </c>
      <c r="M37" s="150" t="s">
        <v>1063</v>
      </c>
    </row>
    <row r="38" spans="1:13">
      <c r="A38" s="112" t="s">
        <v>463</v>
      </c>
      <c r="B38" s="126" t="s">
        <v>464</v>
      </c>
      <c r="C38" s="261">
        <v>0</v>
      </c>
      <c r="D38" s="431">
        <v>0</v>
      </c>
      <c r="E38" s="431">
        <v>0</v>
      </c>
      <c r="F38" s="262">
        <v>15</v>
      </c>
      <c r="G38" s="262">
        <v>0</v>
      </c>
      <c r="H38" s="434">
        <v>0</v>
      </c>
      <c r="I38" s="434">
        <v>7</v>
      </c>
      <c r="J38" s="434">
        <v>0</v>
      </c>
      <c r="K38" s="263">
        <v>0</v>
      </c>
      <c r="L38" s="264">
        <v>22</v>
      </c>
      <c r="M38" s="150" t="s">
        <v>1063</v>
      </c>
    </row>
    <row r="39" spans="1:13">
      <c r="A39" s="112" t="s">
        <v>465</v>
      </c>
      <c r="B39" s="126" t="s">
        <v>466</v>
      </c>
      <c r="C39" s="261">
        <v>0</v>
      </c>
      <c r="D39" s="431">
        <v>0</v>
      </c>
      <c r="E39" s="431">
        <v>0</v>
      </c>
      <c r="F39" s="262">
        <v>14</v>
      </c>
      <c r="G39" s="262">
        <v>0</v>
      </c>
      <c r="H39" s="434">
        <v>0</v>
      </c>
      <c r="I39" s="434">
        <v>53</v>
      </c>
      <c r="J39" s="434">
        <v>0</v>
      </c>
      <c r="K39" s="263">
        <v>21</v>
      </c>
      <c r="L39" s="264">
        <v>88</v>
      </c>
      <c r="M39" s="150" t="s">
        <v>1063</v>
      </c>
    </row>
    <row r="40" spans="1:13">
      <c r="A40" s="112" t="s">
        <v>467</v>
      </c>
      <c r="B40" s="126" t="s">
        <v>468</v>
      </c>
      <c r="C40" s="261">
        <v>0</v>
      </c>
      <c r="D40" s="431">
        <v>0</v>
      </c>
      <c r="E40" s="431">
        <v>0</v>
      </c>
      <c r="F40" s="262">
        <v>2</v>
      </c>
      <c r="G40" s="262">
        <v>0</v>
      </c>
      <c r="H40" s="434">
        <v>0</v>
      </c>
      <c r="I40" s="434">
        <v>89</v>
      </c>
      <c r="J40" s="434">
        <v>2</v>
      </c>
      <c r="K40" s="263">
        <v>4</v>
      </c>
      <c r="L40" s="264">
        <v>97</v>
      </c>
      <c r="M40" s="150" t="s">
        <v>1063</v>
      </c>
    </row>
    <row r="41" spans="1:13">
      <c r="A41" s="112" t="s">
        <v>469</v>
      </c>
      <c r="B41" s="126" t="s">
        <v>470</v>
      </c>
      <c r="C41" s="261">
        <v>0</v>
      </c>
      <c r="D41" s="431">
        <v>0</v>
      </c>
      <c r="E41" s="431">
        <v>0</v>
      </c>
      <c r="F41" s="262">
        <v>49</v>
      </c>
      <c r="G41" s="262">
        <v>1</v>
      </c>
      <c r="H41" s="434">
        <v>0</v>
      </c>
      <c r="I41" s="434">
        <v>50</v>
      </c>
      <c r="J41" s="434">
        <v>0</v>
      </c>
      <c r="K41" s="263">
        <v>0</v>
      </c>
      <c r="L41" s="264">
        <v>100</v>
      </c>
      <c r="M41" s="150" t="s">
        <v>1063</v>
      </c>
    </row>
    <row r="42" spans="1:13">
      <c r="A42" s="112" t="s">
        <v>471</v>
      </c>
      <c r="B42" s="126" t="s">
        <v>472</v>
      </c>
      <c r="C42" s="261">
        <v>2</v>
      </c>
      <c r="D42" s="431">
        <v>0</v>
      </c>
      <c r="E42" s="431">
        <v>0</v>
      </c>
      <c r="F42" s="262">
        <v>35</v>
      </c>
      <c r="G42" s="262">
        <v>0</v>
      </c>
      <c r="H42" s="434">
        <v>0</v>
      </c>
      <c r="I42" s="434">
        <v>19</v>
      </c>
      <c r="J42" s="434">
        <v>2</v>
      </c>
      <c r="K42" s="263">
        <v>6</v>
      </c>
      <c r="L42" s="264">
        <v>64</v>
      </c>
      <c r="M42" s="150" t="s">
        <v>1064</v>
      </c>
    </row>
    <row r="43" spans="1:13">
      <c r="A43" s="112" t="s">
        <v>473</v>
      </c>
      <c r="B43" s="126" t="s">
        <v>474</v>
      </c>
      <c r="C43" s="261">
        <v>0</v>
      </c>
      <c r="D43" s="431">
        <v>1</v>
      </c>
      <c r="E43" s="431">
        <v>0</v>
      </c>
      <c r="F43" s="262">
        <v>40</v>
      </c>
      <c r="G43" s="262">
        <v>24</v>
      </c>
      <c r="H43" s="434">
        <v>0</v>
      </c>
      <c r="I43" s="434">
        <v>134</v>
      </c>
      <c r="J43" s="434">
        <v>0</v>
      </c>
      <c r="K43" s="263">
        <v>4</v>
      </c>
      <c r="L43" s="264">
        <v>203</v>
      </c>
      <c r="M43" s="150" t="s">
        <v>1063</v>
      </c>
    </row>
    <row r="44" spans="1:13">
      <c r="A44" s="112" t="s">
        <v>475</v>
      </c>
      <c r="B44" s="126" t="s">
        <v>476</v>
      </c>
      <c r="C44" s="261">
        <v>0</v>
      </c>
      <c r="D44" s="431">
        <v>0</v>
      </c>
      <c r="E44" s="431">
        <v>0</v>
      </c>
      <c r="F44" s="262">
        <v>153</v>
      </c>
      <c r="G44" s="262">
        <v>24</v>
      </c>
      <c r="H44" s="434">
        <v>0</v>
      </c>
      <c r="I44" s="434">
        <v>152</v>
      </c>
      <c r="J44" s="434">
        <v>0</v>
      </c>
      <c r="K44" s="263">
        <v>0</v>
      </c>
      <c r="L44" s="264">
        <v>329</v>
      </c>
      <c r="M44" s="150" t="s">
        <v>1063</v>
      </c>
    </row>
    <row r="45" spans="1:13">
      <c r="A45" s="112" t="s">
        <v>477</v>
      </c>
      <c r="B45" s="126" t="s">
        <v>478</v>
      </c>
      <c r="C45" s="261">
        <v>0</v>
      </c>
      <c r="D45" s="431">
        <v>0</v>
      </c>
      <c r="E45" s="431">
        <v>0</v>
      </c>
      <c r="F45" s="262">
        <v>22</v>
      </c>
      <c r="G45" s="262">
        <v>5</v>
      </c>
      <c r="H45" s="434">
        <v>0</v>
      </c>
      <c r="I45" s="434">
        <v>46</v>
      </c>
      <c r="J45" s="434">
        <v>4</v>
      </c>
      <c r="K45" s="263">
        <v>0</v>
      </c>
      <c r="L45" s="264">
        <v>77</v>
      </c>
      <c r="M45" s="150" t="s">
        <v>1064</v>
      </c>
    </row>
    <row r="46" spans="1:13">
      <c r="A46" s="112" t="s">
        <v>479</v>
      </c>
      <c r="B46" s="126" t="s">
        <v>480</v>
      </c>
      <c r="C46" s="261">
        <v>0</v>
      </c>
      <c r="D46" s="431">
        <v>0</v>
      </c>
      <c r="E46" s="431">
        <v>0</v>
      </c>
      <c r="F46" s="262">
        <v>7</v>
      </c>
      <c r="G46" s="262">
        <v>0</v>
      </c>
      <c r="H46" s="434">
        <v>0</v>
      </c>
      <c r="I46" s="434">
        <v>17</v>
      </c>
      <c r="J46" s="434">
        <v>0</v>
      </c>
      <c r="K46" s="263">
        <v>0</v>
      </c>
      <c r="L46" s="264">
        <v>24</v>
      </c>
      <c r="M46" s="150" t="s">
        <v>1067</v>
      </c>
    </row>
    <row r="47" spans="1:13">
      <c r="A47" s="112" t="s">
        <v>481</v>
      </c>
      <c r="B47" s="126" t="s">
        <v>482</v>
      </c>
      <c r="C47" s="261">
        <v>0</v>
      </c>
      <c r="D47" s="431">
        <v>0</v>
      </c>
      <c r="E47" s="431">
        <v>0</v>
      </c>
      <c r="F47" s="262">
        <v>22</v>
      </c>
      <c r="G47" s="262">
        <v>0</v>
      </c>
      <c r="H47" s="434">
        <v>0</v>
      </c>
      <c r="I47" s="434">
        <v>2</v>
      </c>
      <c r="J47" s="434">
        <v>0</v>
      </c>
      <c r="K47" s="263">
        <v>1</v>
      </c>
      <c r="L47" s="264">
        <v>25</v>
      </c>
      <c r="M47" s="150" t="s">
        <v>1063</v>
      </c>
    </row>
    <row r="48" spans="1:13">
      <c r="A48" s="112" t="s">
        <v>483</v>
      </c>
      <c r="B48" s="126" t="s">
        <v>484</v>
      </c>
      <c r="C48" s="261">
        <v>0</v>
      </c>
      <c r="D48" s="431">
        <v>0</v>
      </c>
      <c r="E48" s="431">
        <v>0</v>
      </c>
      <c r="F48" s="262">
        <v>24</v>
      </c>
      <c r="G48" s="262">
        <v>0</v>
      </c>
      <c r="H48" s="434">
        <v>0</v>
      </c>
      <c r="I48" s="434">
        <v>0</v>
      </c>
      <c r="J48" s="434">
        <v>0</v>
      </c>
      <c r="K48" s="263">
        <v>0</v>
      </c>
      <c r="L48" s="264">
        <v>24</v>
      </c>
      <c r="M48" s="150" t="s">
        <v>1063</v>
      </c>
    </row>
    <row r="49" spans="1:13">
      <c r="A49" s="112" t="s">
        <v>485</v>
      </c>
      <c r="B49" s="126" t="s">
        <v>486</v>
      </c>
      <c r="C49" s="261">
        <v>0</v>
      </c>
      <c r="D49" s="431">
        <v>0</v>
      </c>
      <c r="E49" s="431">
        <v>0</v>
      </c>
      <c r="F49" s="262">
        <v>48</v>
      </c>
      <c r="G49" s="262">
        <v>0</v>
      </c>
      <c r="H49" s="434">
        <v>0</v>
      </c>
      <c r="I49" s="434">
        <v>28</v>
      </c>
      <c r="J49" s="434">
        <v>0</v>
      </c>
      <c r="K49" s="263">
        <v>0</v>
      </c>
      <c r="L49" s="264">
        <v>76</v>
      </c>
      <c r="M49" s="150" t="s">
        <v>1063</v>
      </c>
    </row>
    <row r="50" spans="1:13">
      <c r="A50" s="112" t="s">
        <v>487</v>
      </c>
      <c r="B50" s="126" t="s">
        <v>488</v>
      </c>
      <c r="C50" s="261">
        <v>1</v>
      </c>
      <c r="D50" s="431">
        <v>0</v>
      </c>
      <c r="E50" s="431">
        <v>0</v>
      </c>
      <c r="F50" s="262">
        <v>0</v>
      </c>
      <c r="G50" s="262">
        <v>7</v>
      </c>
      <c r="H50" s="434">
        <v>12</v>
      </c>
      <c r="I50" s="434">
        <v>19</v>
      </c>
      <c r="J50" s="434">
        <v>0</v>
      </c>
      <c r="K50" s="263">
        <v>6</v>
      </c>
      <c r="L50" s="264">
        <v>45</v>
      </c>
      <c r="M50" s="150" t="s">
        <v>1063</v>
      </c>
    </row>
    <row r="51" spans="1:13">
      <c r="A51" s="112" t="s">
        <v>491</v>
      </c>
      <c r="B51" s="126" t="s">
        <v>492</v>
      </c>
      <c r="C51" s="261">
        <v>2</v>
      </c>
      <c r="D51" s="431">
        <v>0</v>
      </c>
      <c r="E51" s="431">
        <v>0</v>
      </c>
      <c r="F51" s="262">
        <v>3</v>
      </c>
      <c r="G51" s="262">
        <v>0</v>
      </c>
      <c r="H51" s="434">
        <v>0</v>
      </c>
      <c r="I51" s="434">
        <v>97</v>
      </c>
      <c r="J51" s="434">
        <v>4</v>
      </c>
      <c r="K51" s="263">
        <v>11</v>
      </c>
      <c r="L51" s="264">
        <v>117</v>
      </c>
      <c r="M51" s="150" t="s">
        <v>1063</v>
      </c>
    </row>
    <row r="52" spans="1:13">
      <c r="A52" s="112" t="s">
        <v>493</v>
      </c>
      <c r="B52" s="126" t="s">
        <v>494</v>
      </c>
      <c r="C52" s="261">
        <v>0</v>
      </c>
      <c r="D52" s="431">
        <v>0</v>
      </c>
      <c r="E52" s="431">
        <v>0</v>
      </c>
      <c r="F52" s="262">
        <v>26</v>
      </c>
      <c r="G52" s="262">
        <v>0</v>
      </c>
      <c r="H52" s="434">
        <v>0</v>
      </c>
      <c r="I52" s="434">
        <v>18</v>
      </c>
      <c r="J52" s="434">
        <v>0</v>
      </c>
      <c r="K52" s="263">
        <v>0</v>
      </c>
      <c r="L52" s="264">
        <v>44</v>
      </c>
      <c r="M52" s="150" t="s">
        <v>1064</v>
      </c>
    </row>
    <row r="53" spans="1:13">
      <c r="A53" s="112" t="s">
        <v>495</v>
      </c>
      <c r="B53" s="126" t="s">
        <v>496</v>
      </c>
      <c r="C53" s="261">
        <v>0</v>
      </c>
      <c r="D53" s="431">
        <v>0</v>
      </c>
      <c r="E53" s="431">
        <v>0</v>
      </c>
      <c r="F53" s="262">
        <v>12</v>
      </c>
      <c r="G53" s="262">
        <v>0</v>
      </c>
      <c r="H53" s="434">
        <v>1</v>
      </c>
      <c r="I53" s="434">
        <v>111</v>
      </c>
      <c r="J53" s="434">
        <v>0</v>
      </c>
      <c r="K53" s="263">
        <v>6</v>
      </c>
      <c r="L53" s="264">
        <v>130</v>
      </c>
      <c r="M53" s="150" t="s">
        <v>1063</v>
      </c>
    </row>
    <row r="54" spans="1:13">
      <c r="A54" s="112" t="s">
        <v>497</v>
      </c>
      <c r="B54" s="126" t="s">
        <v>498</v>
      </c>
      <c r="C54" s="261">
        <v>1</v>
      </c>
      <c r="D54" s="431">
        <v>1</v>
      </c>
      <c r="E54" s="431">
        <v>0</v>
      </c>
      <c r="F54" s="262">
        <v>5</v>
      </c>
      <c r="G54" s="262">
        <v>0</v>
      </c>
      <c r="H54" s="434">
        <v>1</v>
      </c>
      <c r="I54" s="434">
        <v>102</v>
      </c>
      <c r="J54" s="434">
        <v>4</v>
      </c>
      <c r="K54" s="263">
        <v>7</v>
      </c>
      <c r="L54" s="264">
        <v>121</v>
      </c>
      <c r="M54" s="150" t="s">
        <v>1063</v>
      </c>
    </row>
    <row r="55" spans="1:13">
      <c r="A55" s="112" t="s">
        <v>499</v>
      </c>
      <c r="B55" s="126" t="s">
        <v>500</v>
      </c>
      <c r="C55" s="261">
        <v>5</v>
      </c>
      <c r="D55" s="431">
        <v>2</v>
      </c>
      <c r="E55" s="431">
        <v>0</v>
      </c>
      <c r="F55" s="262">
        <v>0</v>
      </c>
      <c r="G55" s="262">
        <v>0</v>
      </c>
      <c r="H55" s="434">
        <v>1</v>
      </c>
      <c r="I55" s="434">
        <v>50</v>
      </c>
      <c r="J55" s="434">
        <v>0</v>
      </c>
      <c r="K55" s="263">
        <v>7</v>
      </c>
      <c r="L55" s="264">
        <v>65</v>
      </c>
      <c r="M55" s="150" t="s">
        <v>1063</v>
      </c>
    </row>
    <row r="56" spans="1:13">
      <c r="A56" s="112" t="s">
        <v>501</v>
      </c>
      <c r="B56" s="126" t="s">
        <v>502</v>
      </c>
      <c r="C56" s="261">
        <v>0</v>
      </c>
      <c r="D56" s="431">
        <v>0</v>
      </c>
      <c r="E56" s="431">
        <v>0</v>
      </c>
      <c r="F56" s="262">
        <v>26</v>
      </c>
      <c r="G56" s="262">
        <v>0</v>
      </c>
      <c r="H56" s="434">
        <v>0</v>
      </c>
      <c r="I56" s="434">
        <v>42</v>
      </c>
      <c r="J56" s="434">
        <v>0</v>
      </c>
      <c r="K56" s="263">
        <v>2</v>
      </c>
      <c r="L56" s="264">
        <v>70</v>
      </c>
      <c r="M56" s="150" t="s">
        <v>1063</v>
      </c>
    </row>
    <row r="57" spans="1:13">
      <c r="A57" s="112" t="s">
        <v>503</v>
      </c>
      <c r="B57" s="126" t="s">
        <v>504</v>
      </c>
      <c r="C57" s="261">
        <v>0</v>
      </c>
      <c r="D57" s="431">
        <v>0</v>
      </c>
      <c r="E57" s="431">
        <v>0</v>
      </c>
      <c r="F57" s="262">
        <v>11</v>
      </c>
      <c r="G57" s="262">
        <v>0</v>
      </c>
      <c r="H57" s="434">
        <v>0</v>
      </c>
      <c r="I57" s="434">
        <v>339</v>
      </c>
      <c r="J57" s="434">
        <v>1</v>
      </c>
      <c r="K57" s="263">
        <v>1</v>
      </c>
      <c r="L57" s="264">
        <v>352</v>
      </c>
      <c r="M57" s="150" t="s">
        <v>1063</v>
      </c>
    </row>
    <row r="58" spans="1:13">
      <c r="A58" s="112" t="s">
        <v>505</v>
      </c>
      <c r="B58" s="126" t="s">
        <v>506</v>
      </c>
      <c r="C58" s="261">
        <v>0</v>
      </c>
      <c r="D58" s="431">
        <v>0</v>
      </c>
      <c r="E58" s="431">
        <v>0</v>
      </c>
      <c r="F58" s="262">
        <v>28</v>
      </c>
      <c r="G58" s="262">
        <v>1</v>
      </c>
      <c r="H58" s="434">
        <v>0</v>
      </c>
      <c r="I58" s="434">
        <v>158</v>
      </c>
      <c r="J58" s="434">
        <v>6</v>
      </c>
      <c r="K58" s="263">
        <v>2</v>
      </c>
      <c r="L58" s="264">
        <v>195</v>
      </c>
      <c r="M58" s="150" t="s">
        <v>1063</v>
      </c>
    </row>
    <row r="59" spans="1:13">
      <c r="A59" s="112" t="s">
        <v>507</v>
      </c>
      <c r="B59" s="126" t="s">
        <v>508</v>
      </c>
      <c r="C59" s="261">
        <v>1</v>
      </c>
      <c r="D59" s="431">
        <v>0</v>
      </c>
      <c r="E59" s="431">
        <v>0</v>
      </c>
      <c r="F59" s="262">
        <v>14</v>
      </c>
      <c r="G59" s="262">
        <v>0</v>
      </c>
      <c r="H59" s="434">
        <v>0</v>
      </c>
      <c r="I59" s="434">
        <v>55</v>
      </c>
      <c r="J59" s="434">
        <v>1</v>
      </c>
      <c r="K59" s="263">
        <v>9</v>
      </c>
      <c r="L59" s="264">
        <v>80</v>
      </c>
      <c r="M59" s="150" t="s">
        <v>1063</v>
      </c>
    </row>
    <row r="60" spans="1:13">
      <c r="A60" s="112" t="s">
        <v>509</v>
      </c>
      <c r="B60" s="126" t="s">
        <v>510</v>
      </c>
      <c r="C60" s="261">
        <v>4</v>
      </c>
      <c r="D60" s="431">
        <v>0</v>
      </c>
      <c r="E60" s="431">
        <v>0</v>
      </c>
      <c r="F60" s="262">
        <v>9</v>
      </c>
      <c r="G60" s="262">
        <v>12</v>
      </c>
      <c r="H60" s="434">
        <v>4</v>
      </c>
      <c r="I60" s="434">
        <v>64</v>
      </c>
      <c r="J60" s="434">
        <v>0</v>
      </c>
      <c r="K60" s="263">
        <v>11</v>
      </c>
      <c r="L60" s="264">
        <v>104</v>
      </c>
      <c r="M60" s="150" t="s">
        <v>1063</v>
      </c>
    </row>
    <row r="61" spans="1:13">
      <c r="A61" s="112" t="s">
        <v>511</v>
      </c>
      <c r="B61" s="126" t="s">
        <v>512</v>
      </c>
      <c r="C61" s="261">
        <v>1</v>
      </c>
      <c r="D61" s="431">
        <v>0</v>
      </c>
      <c r="E61" s="431">
        <v>0</v>
      </c>
      <c r="F61" s="262">
        <v>3</v>
      </c>
      <c r="G61" s="262">
        <v>5</v>
      </c>
      <c r="H61" s="434">
        <v>2</v>
      </c>
      <c r="I61" s="434">
        <v>32</v>
      </c>
      <c r="J61" s="434">
        <v>0</v>
      </c>
      <c r="K61" s="263">
        <v>5</v>
      </c>
      <c r="L61" s="264">
        <v>48</v>
      </c>
      <c r="M61" s="150" t="s">
        <v>1063</v>
      </c>
    </row>
    <row r="62" spans="1:13">
      <c r="A62" s="112" t="s">
        <v>513</v>
      </c>
      <c r="B62" s="126" t="s">
        <v>514</v>
      </c>
      <c r="C62" s="261">
        <v>0</v>
      </c>
      <c r="D62" s="431">
        <v>0</v>
      </c>
      <c r="E62" s="431">
        <v>0</v>
      </c>
      <c r="F62" s="262">
        <v>3</v>
      </c>
      <c r="G62" s="262">
        <v>1</v>
      </c>
      <c r="H62" s="434">
        <v>0</v>
      </c>
      <c r="I62" s="434">
        <v>98</v>
      </c>
      <c r="J62" s="434">
        <v>7</v>
      </c>
      <c r="K62" s="263">
        <v>6</v>
      </c>
      <c r="L62" s="264">
        <v>115</v>
      </c>
      <c r="M62" s="150" t="s">
        <v>1064</v>
      </c>
    </row>
    <row r="63" spans="1:13">
      <c r="A63" s="112" t="s">
        <v>517</v>
      </c>
      <c r="B63" s="126" t="s">
        <v>518</v>
      </c>
      <c r="C63" s="261">
        <v>0</v>
      </c>
      <c r="D63" s="431">
        <v>0</v>
      </c>
      <c r="E63" s="431">
        <v>0</v>
      </c>
      <c r="F63" s="262">
        <v>7</v>
      </c>
      <c r="G63" s="262">
        <v>0</v>
      </c>
      <c r="H63" s="434">
        <v>0</v>
      </c>
      <c r="I63" s="434">
        <v>129</v>
      </c>
      <c r="J63" s="434">
        <v>1</v>
      </c>
      <c r="K63" s="263">
        <v>2</v>
      </c>
      <c r="L63" s="264">
        <v>139</v>
      </c>
      <c r="M63" s="150" t="s">
        <v>1064</v>
      </c>
    </row>
    <row r="64" spans="1:13">
      <c r="A64" s="112" t="s">
        <v>519</v>
      </c>
      <c r="B64" s="126" t="s">
        <v>520</v>
      </c>
      <c r="C64" s="261">
        <v>0</v>
      </c>
      <c r="D64" s="431">
        <v>0</v>
      </c>
      <c r="E64" s="431">
        <v>0</v>
      </c>
      <c r="F64" s="262">
        <v>26</v>
      </c>
      <c r="G64" s="262">
        <v>0</v>
      </c>
      <c r="H64" s="434">
        <v>0</v>
      </c>
      <c r="I64" s="434">
        <v>14</v>
      </c>
      <c r="J64" s="434">
        <v>0</v>
      </c>
      <c r="K64" s="263">
        <v>0</v>
      </c>
      <c r="L64" s="264">
        <v>40</v>
      </c>
      <c r="M64" s="150" t="s">
        <v>1063</v>
      </c>
    </row>
    <row r="65" spans="1:13">
      <c r="A65" s="112" t="s">
        <v>521</v>
      </c>
      <c r="B65" s="126" t="s">
        <v>522</v>
      </c>
      <c r="C65" s="261">
        <v>0</v>
      </c>
      <c r="D65" s="431">
        <v>0</v>
      </c>
      <c r="E65" s="431">
        <v>0</v>
      </c>
      <c r="F65" s="262">
        <v>66</v>
      </c>
      <c r="G65" s="262">
        <v>12</v>
      </c>
      <c r="H65" s="434">
        <v>0</v>
      </c>
      <c r="I65" s="434">
        <v>96</v>
      </c>
      <c r="J65" s="434">
        <v>0</v>
      </c>
      <c r="K65" s="263">
        <v>0</v>
      </c>
      <c r="L65" s="264">
        <v>174</v>
      </c>
      <c r="M65" s="150" t="s">
        <v>1063</v>
      </c>
    </row>
    <row r="66" spans="1:13">
      <c r="A66" s="112" t="s">
        <v>523</v>
      </c>
      <c r="B66" s="126" t="s">
        <v>524</v>
      </c>
      <c r="C66" s="261">
        <v>0</v>
      </c>
      <c r="D66" s="431">
        <v>0</v>
      </c>
      <c r="E66" s="431">
        <v>0</v>
      </c>
      <c r="F66" s="262">
        <v>31</v>
      </c>
      <c r="G66" s="262">
        <v>22</v>
      </c>
      <c r="H66" s="434">
        <v>0</v>
      </c>
      <c r="I66" s="434">
        <v>58</v>
      </c>
      <c r="J66" s="434">
        <v>1</v>
      </c>
      <c r="K66" s="263">
        <v>3</v>
      </c>
      <c r="L66" s="264">
        <v>115</v>
      </c>
      <c r="M66" s="150" t="s">
        <v>1064</v>
      </c>
    </row>
    <row r="67" spans="1:13">
      <c r="A67" s="112" t="s">
        <v>525</v>
      </c>
      <c r="B67" s="126" t="s">
        <v>526</v>
      </c>
      <c r="C67" s="261">
        <v>0</v>
      </c>
      <c r="D67" s="431">
        <v>0</v>
      </c>
      <c r="E67" s="431">
        <v>0</v>
      </c>
      <c r="F67" s="262">
        <v>7</v>
      </c>
      <c r="G67" s="262">
        <v>0</v>
      </c>
      <c r="H67" s="434">
        <v>0</v>
      </c>
      <c r="I67" s="434">
        <v>281</v>
      </c>
      <c r="J67" s="434">
        <v>2</v>
      </c>
      <c r="K67" s="263">
        <v>8</v>
      </c>
      <c r="L67" s="264">
        <v>298</v>
      </c>
      <c r="M67" s="150" t="s">
        <v>1063</v>
      </c>
    </row>
    <row r="68" spans="1:13">
      <c r="A68" s="112" t="s">
        <v>527</v>
      </c>
      <c r="B68" s="126" t="s">
        <v>528</v>
      </c>
      <c r="C68" s="261">
        <v>4</v>
      </c>
      <c r="D68" s="431">
        <v>0</v>
      </c>
      <c r="E68" s="431">
        <v>0</v>
      </c>
      <c r="F68" s="262">
        <v>9</v>
      </c>
      <c r="G68" s="262">
        <v>2</v>
      </c>
      <c r="H68" s="434">
        <v>0</v>
      </c>
      <c r="I68" s="434">
        <v>45</v>
      </c>
      <c r="J68" s="434">
        <v>0</v>
      </c>
      <c r="K68" s="263">
        <v>11</v>
      </c>
      <c r="L68" s="264">
        <v>71</v>
      </c>
      <c r="M68" s="150" t="s">
        <v>1063</v>
      </c>
    </row>
    <row r="69" spans="1:13">
      <c r="A69" s="112" t="s">
        <v>529</v>
      </c>
      <c r="B69" s="126" t="s">
        <v>530</v>
      </c>
      <c r="C69" s="261">
        <v>0</v>
      </c>
      <c r="D69" s="431">
        <v>0</v>
      </c>
      <c r="E69" s="431">
        <v>0</v>
      </c>
      <c r="F69" s="262">
        <v>71</v>
      </c>
      <c r="G69" s="262">
        <v>0</v>
      </c>
      <c r="H69" s="434">
        <v>0</v>
      </c>
      <c r="I69" s="434">
        <v>13</v>
      </c>
      <c r="J69" s="434">
        <v>0</v>
      </c>
      <c r="K69" s="263">
        <v>2</v>
      </c>
      <c r="L69" s="264">
        <v>86</v>
      </c>
      <c r="M69" s="150" t="s">
        <v>1063</v>
      </c>
    </row>
    <row r="70" spans="1:13">
      <c r="A70" s="112" t="s">
        <v>531</v>
      </c>
      <c r="B70" s="126" t="s">
        <v>532</v>
      </c>
      <c r="C70" s="261">
        <v>0</v>
      </c>
      <c r="D70" s="431">
        <v>1</v>
      </c>
      <c r="E70" s="431">
        <v>0</v>
      </c>
      <c r="F70" s="262">
        <v>26</v>
      </c>
      <c r="G70" s="262">
        <v>5</v>
      </c>
      <c r="H70" s="434">
        <v>2</v>
      </c>
      <c r="I70" s="434">
        <v>37</v>
      </c>
      <c r="J70" s="434">
        <v>1</v>
      </c>
      <c r="K70" s="263">
        <v>8</v>
      </c>
      <c r="L70" s="264">
        <v>80</v>
      </c>
      <c r="M70" s="150" t="s">
        <v>1066</v>
      </c>
    </row>
    <row r="71" spans="1:13">
      <c r="A71" s="112" t="s">
        <v>533</v>
      </c>
      <c r="B71" s="126" t="s">
        <v>534</v>
      </c>
      <c r="C71" s="261">
        <v>4</v>
      </c>
      <c r="D71" s="431">
        <v>1</v>
      </c>
      <c r="E71" s="431">
        <v>0</v>
      </c>
      <c r="F71" s="262">
        <v>8</v>
      </c>
      <c r="G71" s="262">
        <v>0</v>
      </c>
      <c r="H71" s="434">
        <v>0</v>
      </c>
      <c r="I71" s="434">
        <v>117</v>
      </c>
      <c r="J71" s="434">
        <v>2</v>
      </c>
      <c r="K71" s="263">
        <v>14</v>
      </c>
      <c r="L71" s="264">
        <v>146</v>
      </c>
      <c r="M71" s="150" t="s">
        <v>1063</v>
      </c>
    </row>
    <row r="72" spans="1:13">
      <c r="A72" s="112" t="s">
        <v>537</v>
      </c>
      <c r="B72" s="126" t="s">
        <v>538</v>
      </c>
      <c r="C72" s="261">
        <v>0</v>
      </c>
      <c r="D72" s="431">
        <v>0</v>
      </c>
      <c r="E72" s="431">
        <v>0</v>
      </c>
      <c r="F72" s="262">
        <v>0</v>
      </c>
      <c r="G72" s="262">
        <v>0</v>
      </c>
      <c r="H72" s="434">
        <v>0</v>
      </c>
      <c r="I72" s="434">
        <v>1</v>
      </c>
      <c r="J72" s="434">
        <v>0</v>
      </c>
      <c r="K72" s="263">
        <v>0</v>
      </c>
      <c r="L72" s="264">
        <v>1</v>
      </c>
      <c r="M72" s="150" t="s">
        <v>1067</v>
      </c>
    </row>
    <row r="73" spans="1:13">
      <c r="A73" s="112" t="s">
        <v>541</v>
      </c>
      <c r="B73" s="126" t="s">
        <v>542</v>
      </c>
      <c r="C73" s="261">
        <v>0</v>
      </c>
      <c r="D73" s="431">
        <v>0</v>
      </c>
      <c r="E73" s="431">
        <v>0</v>
      </c>
      <c r="F73" s="262">
        <v>53</v>
      </c>
      <c r="G73" s="262">
        <v>0</v>
      </c>
      <c r="H73" s="434">
        <v>0</v>
      </c>
      <c r="I73" s="434">
        <v>12</v>
      </c>
      <c r="J73" s="434">
        <v>1</v>
      </c>
      <c r="K73" s="263">
        <v>1</v>
      </c>
      <c r="L73" s="264">
        <v>67</v>
      </c>
      <c r="M73" s="150" t="s">
        <v>1064</v>
      </c>
    </row>
    <row r="74" spans="1:13">
      <c r="A74" s="112" t="s">
        <v>543</v>
      </c>
      <c r="B74" s="126" t="s">
        <v>544</v>
      </c>
      <c r="C74" s="261">
        <v>0</v>
      </c>
      <c r="D74" s="431">
        <v>0</v>
      </c>
      <c r="E74" s="431">
        <v>0</v>
      </c>
      <c r="F74" s="262">
        <v>54</v>
      </c>
      <c r="G74" s="262">
        <v>0</v>
      </c>
      <c r="H74" s="434">
        <v>0</v>
      </c>
      <c r="I74" s="434">
        <v>157</v>
      </c>
      <c r="J74" s="434">
        <v>0</v>
      </c>
      <c r="K74" s="263">
        <v>3</v>
      </c>
      <c r="L74" s="264">
        <v>214</v>
      </c>
      <c r="M74" s="150" t="s">
        <v>1063</v>
      </c>
    </row>
    <row r="75" spans="1:13">
      <c r="A75" s="112" t="s">
        <v>545</v>
      </c>
      <c r="B75" s="126" t="s">
        <v>546</v>
      </c>
      <c r="C75" s="261">
        <v>0</v>
      </c>
      <c r="D75" s="431">
        <v>0</v>
      </c>
      <c r="E75" s="431">
        <v>0</v>
      </c>
      <c r="F75" s="262">
        <v>165</v>
      </c>
      <c r="G75" s="262">
        <v>5</v>
      </c>
      <c r="H75" s="434">
        <v>0</v>
      </c>
      <c r="I75" s="434">
        <v>88</v>
      </c>
      <c r="J75" s="434">
        <v>0</v>
      </c>
      <c r="K75" s="263">
        <v>0</v>
      </c>
      <c r="L75" s="264">
        <v>258</v>
      </c>
      <c r="M75" s="150" t="s">
        <v>1063</v>
      </c>
    </row>
    <row r="76" spans="1:13">
      <c r="A76" s="112" t="s">
        <v>547</v>
      </c>
      <c r="B76" s="126" t="s">
        <v>548</v>
      </c>
      <c r="C76" s="261">
        <v>6</v>
      </c>
      <c r="D76" s="431">
        <v>0</v>
      </c>
      <c r="E76" s="431">
        <v>0</v>
      </c>
      <c r="F76" s="262">
        <v>62</v>
      </c>
      <c r="G76" s="262">
        <v>10</v>
      </c>
      <c r="H76" s="434">
        <v>1</v>
      </c>
      <c r="I76" s="434">
        <v>109</v>
      </c>
      <c r="J76" s="434">
        <v>6</v>
      </c>
      <c r="K76" s="263">
        <v>4</v>
      </c>
      <c r="L76" s="264">
        <v>198</v>
      </c>
      <c r="M76" s="150" t="s">
        <v>1066</v>
      </c>
    </row>
    <row r="77" spans="1:13">
      <c r="A77" s="112" t="s">
        <v>549</v>
      </c>
      <c r="B77" s="126" t="s">
        <v>550</v>
      </c>
      <c r="C77" s="261">
        <v>0</v>
      </c>
      <c r="D77" s="431">
        <v>0</v>
      </c>
      <c r="E77" s="431">
        <v>0</v>
      </c>
      <c r="F77" s="262">
        <v>23</v>
      </c>
      <c r="G77" s="262">
        <v>2</v>
      </c>
      <c r="H77" s="434">
        <v>0</v>
      </c>
      <c r="I77" s="434">
        <v>39</v>
      </c>
      <c r="J77" s="434">
        <v>5</v>
      </c>
      <c r="K77" s="263">
        <v>1</v>
      </c>
      <c r="L77" s="264">
        <v>70</v>
      </c>
      <c r="M77" s="150" t="s">
        <v>1063</v>
      </c>
    </row>
    <row r="78" spans="1:13">
      <c r="A78" s="112" t="s">
        <v>551</v>
      </c>
      <c r="B78" s="126" t="s">
        <v>552</v>
      </c>
      <c r="C78" s="261">
        <v>0</v>
      </c>
      <c r="D78" s="431">
        <v>0</v>
      </c>
      <c r="E78" s="431">
        <v>0</v>
      </c>
      <c r="F78" s="262">
        <v>28</v>
      </c>
      <c r="G78" s="262">
        <v>0</v>
      </c>
      <c r="H78" s="434">
        <v>0</v>
      </c>
      <c r="I78" s="434">
        <v>45</v>
      </c>
      <c r="J78" s="434">
        <v>0</v>
      </c>
      <c r="K78" s="263">
        <v>2</v>
      </c>
      <c r="L78" s="264">
        <v>75</v>
      </c>
      <c r="M78" s="150" t="s">
        <v>1063</v>
      </c>
    </row>
    <row r="79" spans="1:13">
      <c r="A79" s="112" t="s">
        <v>553</v>
      </c>
      <c r="B79" s="126" t="s">
        <v>554</v>
      </c>
      <c r="C79" s="261">
        <v>0</v>
      </c>
      <c r="D79" s="431">
        <v>0</v>
      </c>
      <c r="E79" s="431">
        <v>0</v>
      </c>
      <c r="F79" s="262">
        <v>9</v>
      </c>
      <c r="G79" s="262">
        <v>0</v>
      </c>
      <c r="H79" s="434">
        <v>0</v>
      </c>
      <c r="I79" s="434">
        <v>12</v>
      </c>
      <c r="J79" s="434">
        <v>0</v>
      </c>
      <c r="K79" s="263">
        <v>0</v>
      </c>
      <c r="L79" s="264">
        <v>21</v>
      </c>
      <c r="M79" s="150" t="s">
        <v>1063</v>
      </c>
    </row>
    <row r="80" spans="1:13">
      <c r="A80" s="112" t="s">
        <v>555</v>
      </c>
      <c r="B80" s="126" t="s">
        <v>556</v>
      </c>
      <c r="C80" s="261">
        <v>0</v>
      </c>
      <c r="D80" s="431">
        <v>2</v>
      </c>
      <c r="E80" s="431">
        <v>0</v>
      </c>
      <c r="F80" s="262">
        <v>0</v>
      </c>
      <c r="G80" s="262">
        <v>1</v>
      </c>
      <c r="H80" s="434">
        <v>1</v>
      </c>
      <c r="I80" s="434">
        <v>18</v>
      </c>
      <c r="J80" s="434">
        <v>1</v>
      </c>
      <c r="K80" s="263">
        <v>2</v>
      </c>
      <c r="L80" s="264">
        <v>25</v>
      </c>
      <c r="M80" s="150" t="s">
        <v>1063</v>
      </c>
    </row>
    <row r="81" spans="1:13">
      <c r="A81" s="112" t="s">
        <v>557</v>
      </c>
      <c r="B81" s="126" t="s">
        <v>558</v>
      </c>
      <c r="C81" s="261">
        <v>2</v>
      </c>
      <c r="D81" s="431">
        <v>1</v>
      </c>
      <c r="E81" s="431">
        <v>0</v>
      </c>
      <c r="F81" s="262">
        <v>9</v>
      </c>
      <c r="G81" s="262">
        <v>0</v>
      </c>
      <c r="H81" s="434">
        <v>0</v>
      </c>
      <c r="I81" s="434">
        <v>74</v>
      </c>
      <c r="J81" s="434">
        <v>0</v>
      </c>
      <c r="K81" s="263">
        <v>9</v>
      </c>
      <c r="L81" s="264">
        <v>95</v>
      </c>
      <c r="M81" s="150" t="s">
        <v>1063</v>
      </c>
    </row>
    <row r="82" spans="1:13">
      <c r="A82" s="112" t="s">
        <v>559</v>
      </c>
      <c r="B82" s="126" t="s">
        <v>560</v>
      </c>
      <c r="C82" s="261">
        <v>0</v>
      </c>
      <c r="D82" s="431">
        <v>0</v>
      </c>
      <c r="E82" s="431">
        <v>0</v>
      </c>
      <c r="F82" s="262">
        <v>18</v>
      </c>
      <c r="G82" s="262">
        <v>0</v>
      </c>
      <c r="H82" s="434">
        <v>0</v>
      </c>
      <c r="I82" s="434">
        <v>96</v>
      </c>
      <c r="J82" s="434">
        <v>2</v>
      </c>
      <c r="K82" s="263">
        <v>8</v>
      </c>
      <c r="L82" s="264">
        <v>124</v>
      </c>
      <c r="M82" s="150" t="s">
        <v>1066</v>
      </c>
    </row>
    <row r="83" spans="1:13">
      <c r="A83" s="112" t="s">
        <v>561</v>
      </c>
      <c r="B83" s="126" t="s">
        <v>562</v>
      </c>
      <c r="C83" s="261">
        <v>0</v>
      </c>
      <c r="D83" s="431">
        <v>0</v>
      </c>
      <c r="E83" s="431">
        <v>0</v>
      </c>
      <c r="F83" s="262">
        <v>3</v>
      </c>
      <c r="G83" s="262">
        <v>0</v>
      </c>
      <c r="H83" s="434">
        <v>0</v>
      </c>
      <c r="I83" s="434">
        <v>21</v>
      </c>
      <c r="J83" s="434">
        <v>0</v>
      </c>
      <c r="K83" s="263">
        <v>5</v>
      </c>
      <c r="L83" s="264">
        <v>29</v>
      </c>
      <c r="M83" s="150" t="s">
        <v>1063</v>
      </c>
    </row>
    <row r="84" spans="1:13">
      <c r="A84" s="112" t="s">
        <v>563</v>
      </c>
      <c r="B84" s="126" t="s">
        <v>564</v>
      </c>
      <c r="C84" s="261">
        <v>0</v>
      </c>
      <c r="D84" s="431">
        <v>0</v>
      </c>
      <c r="E84" s="431">
        <v>0</v>
      </c>
      <c r="F84" s="262">
        <v>5</v>
      </c>
      <c r="G84" s="262">
        <v>0</v>
      </c>
      <c r="H84" s="434">
        <v>0</v>
      </c>
      <c r="I84" s="434">
        <v>28</v>
      </c>
      <c r="J84" s="434">
        <v>1</v>
      </c>
      <c r="K84" s="263">
        <v>9</v>
      </c>
      <c r="L84" s="264">
        <v>43</v>
      </c>
      <c r="M84" s="150" t="s">
        <v>1063</v>
      </c>
    </row>
    <row r="85" spans="1:13">
      <c r="A85" s="112" t="s">
        <v>565</v>
      </c>
      <c r="B85" s="126" t="s">
        <v>566</v>
      </c>
      <c r="C85" s="261">
        <v>2</v>
      </c>
      <c r="D85" s="431">
        <v>0</v>
      </c>
      <c r="E85" s="431">
        <v>0</v>
      </c>
      <c r="F85" s="262">
        <v>8</v>
      </c>
      <c r="G85" s="262">
        <v>1</v>
      </c>
      <c r="H85" s="434">
        <v>1</v>
      </c>
      <c r="I85" s="434">
        <v>19</v>
      </c>
      <c r="J85" s="434">
        <v>0</v>
      </c>
      <c r="K85" s="263">
        <v>4</v>
      </c>
      <c r="L85" s="264">
        <v>35</v>
      </c>
      <c r="M85" s="150" t="s">
        <v>1066</v>
      </c>
    </row>
    <row r="86" spans="1:13">
      <c r="A86" s="112" t="s">
        <v>567</v>
      </c>
      <c r="B86" s="126" t="s">
        <v>568</v>
      </c>
      <c r="C86" s="261">
        <v>0</v>
      </c>
      <c r="D86" s="431">
        <v>3</v>
      </c>
      <c r="E86" s="431">
        <v>0</v>
      </c>
      <c r="F86" s="262">
        <v>9</v>
      </c>
      <c r="G86" s="262">
        <v>1</v>
      </c>
      <c r="H86" s="434">
        <v>1</v>
      </c>
      <c r="I86" s="434">
        <v>21</v>
      </c>
      <c r="J86" s="434">
        <v>1</v>
      </c>
      <c r="K86" s="263">
        <v>7</v>
      </c>
      <c r="L86" s="264">
        <v>43</v>
      </c>
      <c r="M86" s="150" t="s">
        <v>1063</v>
      </c>
    </row>
    <row r="87" spans="1:13">
      <c r="A87" s="112" t="s">
        <v>569</v>
      </c>
      <c r="B87" s="126" t="s">
        <v>570</v>
      </c>
      <c r="C87" s="261">
        <v>0</v>
      </c>
      <c r="D87" s="431">
        <v>0</v>
      </c>
      <c r="E87" s="431">
        <v>0</v>
      </c>
      <c r="F87" s="262">
        <v>0</v>
      </c>
      <c r="G87" s="262">
        <v>1</v>
      </c>
      <c r="H87" s="434">
        <v>0</v>
      </c>
      <c r="I87" s="434">
        <v>3</v>
      </c>
      <c r="J87" s="434">
        <v>0</v>
      </c>
      <c r="K87" s="263">
        <v>0</v>
      </c>
      <c r="L87" s="264">
        <v>4</v>
      </c>
      <c r="M87" s="150" t="s">
        <v>1067</v>
      </c>
    </row>
    <row r="88" spans="1:13">
      <c r="A88" s="112" t="s">
        <v>571</v>
      </c>
      <c r="B88" s="126" t="s">
        <v>572</v>
      </c>
      <c r="C88" s="261">
        <v>0</v>
      </c>
      <c r="D88" s="431">
        <v>2</v>
      </c>
      <c r="E88" s="431">
        <v>0</v>
      </c>
      <c r="F88" s="262">
        <v>10</v>
      </c>
      <c r="G88" s="262">
        <v>1</v>
      </c>
      <c r="H88" s="434">
        <v>1</v>
      </c>
      <c r="I88" s="434">
        <v>18</v>
      </c>
      <c r="J88" s="434">
        <v>0</v>
      </c>
      <c r="K88" s="263">
        <v>4</v>
      </c>
      <c r="L88" s="264">
        <v>36</v>
      </c>
      <c r="M88" s="150" t="s">
        <v>1064</v>
      </c>
    </row>
    <row r="89" spans="1:13">
      <c r="A89" s="112" t="s">
        <v>573</v>
      </c>
      <c r="B89" s="126" t="s">
        <v>574</v>
      </c>
      <c r="C89" s="261">
        <v>0</v>
      </c>
      <c r="D89" s="431">
        <v>2</v>
      </c>
      <c r="E89" s="431">
        <v>0</v>
      </c>
      <c r="F89" s="262">
        <v>5</v>
      </c>
      <c r="G89" s="262">
        <v>0</v>
      </c>
      <c r="H89" s="434">
        <v>0</v>
      </c>
      <c r="I89" s="434">
        <v>83</v>
      </c>
      <c r="J89" s="434">
        <v>7</v>
      </c>
      <c r="K89" s="263">
        <v>8</v>
      </c>
      <c r="L89" s="264">
        <v>105</v>
      </c>
      <c r="M89" s="150" t="s">
        <v>1063</v>
      </c>
    </row>
    <row r="90" spans="1:13">
      <c r="A90" s="112" t="s">
        <v>575</v>
      </c>
      <c r="B90" s="126" t="s">
        <v>576</v>
      </c>
      <c r="C90" s="261">
        <v>0</v>
      </c>
      <c r="D90" s="431">
        <v>0</v>
      </c>
      <c r="E90" s="431">
        <v>0</v>
      </c>
      <c r="F90" s="262">
        <v>53</v>
      </c>
      <c r="G90" s="262">
        <v>0</v>
      </c>
      <c r="H90" s="434">
        <v>0</v>
      </c>
      <c r="I90" s="434">
        <v>8</v>
      </c>
      <c r="J90" s="434">
        <v>0</v>
      </c>
      <c r="K90" s="263">
        <v>0</v>
      </c>
      <c r="L90" s="264">
        <v>61</v>
      </c>
      <c r="M90" s="150" t="s">
        <v>1063</v>
      </c>
    </row>
    <row r="91" spans="1:13">
      <c r="A91" s="112" t="s">
        <v>577</v>
      </c>
      <c r="B91" s="126" t="s">
        <v>578</v>
      </c>
      <c r="C91" s="261">
        <v>0</v>
      </c>
      <c r="D91" s="431">
        <v>0</v>
      </c>
      <c r="E91" s="431">
        <v>0</v>
      </c>
      <c r="F91" s="262">
        <v>48</v>
      </c>
      <c r="G91" s="262">
        <v>0</v>
      </c>
      <c r="H91" s="434">
        <v>0</v>
      </c>
      <c r="I91" s="434">
        <v>5</v>
      </c>
      <c r="J91" s="434">
        <v>0</v>
      </c>
      <c r="K91" s="263">
        <v>1</v>
      </c>
      <c r="L91" s="264">
        <v>54</v>
      </c>
      <c r="M91" s="150" t="s">
        <v>1065</v>
      </c>
    </row>
    <row r="92" spans="1:13">
      <c r="A92" s="112" t="s">
        <v>579</v>
      </c>
      <c r="B92" s="126" t="s">
        <v>580</v>
      </c>
      <c r="C92" s="261">
        <v>0</v>
      </c>
      <c r="D92" s="431">
        <v>0</v>
      </c>
      <c r="E92" s="431">
        <v>0</v>
      </c>
      <c r="F92" s="262">
        <v>1</v>
      </c>
      <c r="G92" s="262">
        <v>3</v>
      </c>
      <c r="H92" s="434">
        <v>0</v>
      </c>
      <c r="I92" s="434">
        <v>13</v>
      </c>
      <c r="J92" s="434">
        <v>2</v>
      </c>
      <c r="K92" s="263">
        <v>5</v>
      </c>
      <c r="L92" s="264">
        <v>24</v>
      </c>
      <c r="M92" s="150" t="s">
        <v>1063</v>
      </c>
    </row>
    <row r="93" spans="1:13">
      <c r="A93" s="112" t="s">
        <v>581</v>
      </c>
      <c r="B93" s="126" t="s">
        <v>582</v>
      </c>
      <c r="C93" s="261">
        <v>2</v>
      </c>
      <c r="D93" s="431">
        <v>0</v>
      </c>
      <c r="E93" s="431">
        <v>0</v>
      </c>
      <c r="F93" s="262">
        <v>49</v>
      </c>
      <c r="G93" s="262">
        <v>1</v>
      </c>
      <c r="H93" s="434">
        <v>0</v>
      </c>
      <c r="I93" s="434">
        <v>72</v>
      </c>
      <c r="J93" s="434">
        <v>2</v>
      </c>
      <c r="K93" s="263">
        <v>4</v>
      </c>
      <c r="L93" s="264">
        <v>130</v>
      </c>
      <c r="M93" s="150" t="s">
        <v>1066</v>
      </c>
    </row>
    <row r="94" spans="1:13">
      <c r="A94" s="112" t="s">
        <v>583</v>
      </c>
      <c r="B94" s="126" t="s">
        <v>584</v>
      </c>
      <c r="C94" s="261">
        <v>0</v>
      </c>
      <c r="D94" s="431">
        <v>0</v>
      </c>
      <c r="E94" s="431">
        <v>0</v>
      </c>
      <c r="F94" s="262">
        <v>106</v>
      </c>
      <c r="G94" s="262">
        <v>0</v>
      </c>
      <c r="H94" s="434">
        <v>0</v>
      </c>
      <c r="I94" s="434">
        <v>8</v>
      </c>
      <c r="J94" s="434">
        <v>0</v>
      </c>
      <c r="K94" s="263">
        <v>2</v>
      </c>
      <c r="L94" s="264">
        <v>116</v>
      </c>
      <c r="M94" s="150" t="s">
        <v>1063</v>
      </c>
    </row>
    <row r="95" spans="1:13">
      <c r="A95" s="112" t="s">
        <v>585</v>
      </c>
      <c r="B95" s="126" t="s">
        <v>586</v>
      </c>
      <c r="C95" s="261">
        <v>0</v>
      </c>
      <c r="D95" s="431">
        <v>0</v>
      </c>
      <c r="E95" s="431">
        <v>0</v>
      </c>
      <c r="F95" s="262">
        <v>22</v>
      </c>
      <c r="G95" s="262">
        <v>0</v>
      </c>
      <c r="H95" s="434">
        <v>0</v>
      </c>
      <c r="I95" s="434">
        <v>3</v>
      </c>
      <c r="J95" s="434">
        <v>0</v>
      </c>
      <c r="K95" s="263">
        <v>0</v>
      </c>
      <c r="L95" s="264">
        <v>25</v>
      </c>
      <c r="M95" s="150" t="s">
        <v>1063</v>
      </c>
    </row>
    <row r="96" spans="1:13">
      <c r="A96" s="112" t="s">
        <v>587</v>
      </c>
      <c r="B96" s="126" t="s">
        <v>588</v>
      </c>
      <c r="C96" s="261">
        <v>0</v>
      </c>
      <c r="D96" s="431">
        <v>0</v>
      </c>
      <c r="E96" s="431">
        <v>0</v>
      </c>
      <c r="F96" s="262">
        <v>93</v>
      </c>
      <c r="G96" s="262">
        <v>0</v>
      </c>
      <c r="H96" s="434">
        <v>0</v>
      </c>
      <c r="I96" s="434">
        <v>18</v>
      </c>
      <c r="J96" s="434">
        <v>1</v>
      </c>
      <c r="K96" s="263">
        <v>8</v>
      </c>
      <c r="L96" s="264">
        <v>120</v>
      </c>
      <c r="M96" s="150" t="s">
        <v>1063</v>
      </c>
    </row>
    <row r="97" spans="1:13">
      <c r="A97" s="112" t="s">
        <v>589</v>
      </c>
      <c r="B97" s="126" t="s">
        <v>590</v>
      </c>
      <c r="C97" s="261">
        <v>1</v>
      </c>
      <c r="D97" s="431">
        <v>0</v>
      </c>
      <c r="E97" s="431">
        <v>0</v>
      </c>
      <c r="F97" s="262">
        <v>35</v>
      </c>
      <c r="G97" s="262">
        <v>0</v>
      </c>
      <c r="H97" s="434">
        <v>0</v>
      </c>
      <c r="I97" s="434">
        <v>21</v>
      </c>
      <c r="J97" s="434">
        <v>1</v>
      </c>
      <c r="K97" s="263">
        <v>4</v>
      </c>
      <c r="L97" s="264">
        <v>62</v>
      </c>
      <c r="M97" s="150" t="s">
        <v>1065</v>
      </c>
    </row>
    <row r="98" spans="1:13">
      <c r="A98" s="112" t="s">
        <v>591</v>
      </c>
      <c r="B98" s="126" t="s">
        <v>592</v>
      </c>
      <c r="C98" s="261">
        <v>0</v>
      </c>
      <c r="D98" s="431">
        <v>0</v>
      </c>
      <c r="E98" s="431">
        <v>0</v>
      </c>
      <c r="F98" s="262">
        <v>12</v>
      </c>
      <c r="G98" s="262">
        <v>0</v>
      </c>
      <c r="H98" s="434">
        <v>0</v>
      </c>
      <c r="I98" s="434">
        <v>18</v>
      </c>
      <c r="J98" s="434">
        <v>0</v>
      </c>
      <c r="K98" s="263">
        <v>3</v>
      </c>
      <c r="L98" s="264">
        <v>33</v>
      </c>
      <c r="M98" s="150" t="s">
        <v>1063</v>
      </c>
    </row>
    <row r="99" spans="1:13">
      <c r="A99" s="112" t="s">
        <v>593</v>
      </c>
      <c r="B99" s="126" t="s">
        <v>594</v>
      </c>
      <c r="C99" s="261">
        <v>0</v>
      </c>
      <c r="D99" s="431">
        <v>3</v>
      </c>
      <c r="E99" s="431">
        <v>0</v>
      </c>
      <c r="F99" s="262">
        <v>9</v>
      </c>
      <c r="G99" s="262">
        <v>3</v>
      </c>
      <c r="H99" s="434">
        <v>0</v>
      </c>
      <c r="I99" s="434">
        <v>187</v>
      </c>
      <c r="J99" s="434">
        <v>8</v>
      </c>
      <c r="K99" s="263">
        <v>12</v>
      </c>
      <c r="L99" s="264">
        <v>222</v>
      </c>
      <c r="M99" s="150" t="s">
        <v>1066</v>
      </c>
    </row>
    <row r="100" spans="1:13">
      <c r="A100" s="112" t="s">
        <v>595</v>
      </c>
      <c r="B100" s="126" t="s">
        <v>596</v>
      </c>
      <c r="C100" s="261">
        <v>0</v>
      </c>
      <c r="D100" s="431">
        <v>0</v>
      </c>
      <c r="E100" s="431">
        <v>0</v>
      </c>
      <c r="F100" s="262">
        <v>61</v>
      </c>
      <c r="G100" s="262">
        <v>5</v>
      </c>
      <c r="H100" s="434">
        <v>0</v>
      </c>
      <c r="I100" s="434">
        <v>145</v>
      </c>
      <c r="J100" s="434">
        <v>0</v>
      </c>
      <c r="K100" s="263">
        <v>0</v>
      </c>
      <c r="L100" s="264">
        <v>211</v>
      </c>
      <c r="M100" s="150" t="s">
        <v>1063</v>
      </c>
    </row>
    <row r="101" spans="1:13">
      <c r="A101" s="112" t="s">
        <v>597</v>
      </c>
      <c r="B101" s="126" t="s">
        <v>598</v>
      </c>
      <c r="C101" s="261">
        <v>0</v>
      </c>
      <c r="D101" s="431">
        <v>0</v>
      </c>
      <c r="E101" s="431">
        <v>0</v>
      </c>
      <c r="F101" s="262">
        <v>67</v>
      </c>
      <c r="G101" s="262">
        <v>5</v>
      </c>
      <c r="H101" s="434">
        <v>0</v>
      </c>
      <c r="I101" s="434">
        <v>69</v>
      </c>
      <c r="J101" s="434">
        <v>3</v>
      </c>
      <c r="K101" s="263">
        <v>1</v>
      </c>
      <c r="L101" s="264">
        <v>145</v>
      </c>
      <c r="M101" s="150" t="s">
        <v>1066</v>
      </c>
    </row>
    <row r="102" spans="1:13">
      <c r="A102" s="112" t="s">
        <v>599</v>
      </c>
      <c r="B102" s="126" t="s">
        <v>600</v>
      </c>
      <c r="C102" s="261">
        <v>0</v>
      </c>
      <c r="D102" s="431">
        <v>2</v>
      </c>
      <c r="E102" s="431">
        <v>0</v>
      </c>
      <c r="F102" s="262">
        <v>65</v>
      </c>
      <c r="G102" s="262">
        <v>0</v>
      </c>
      <c r="H102" s="434">
        <v>0</v>
      </c>
      <c r="I102" s="434">
        <v>46</v>
      </c>
      <c r="J102" s="434">
        <v>1</v>
      </c>
      <c r="K102" s="263">
        <v>4</v>
      </c>
      <c r="L102" s="264">
        <v>118</v>
      </c>
      <c r="M102" s="150" t="s">
        <v>1064</v>
      </c>
    </row>
    <row r="103" spans="1:13">
      <c r="A103" s="112" t="s">
        <v>601</v>
      </c>
      <c r="B103" s="126" t="s">
        <v>602</v>
      </c>
      <c r="C103" s="261">
        <v>0</v>
      </c>
      <c r="D103" s="431">
        <v>0</v>
      </c>
      <c r="E103" s="431">
        <v>0</v>
      </c>
      <c r="F103" s="262">
        <v>99</v>
      </c>
      <c r="G103" s="262">
        <v>50</v>
      </c>
      <c r="H103" s="434">
        <v>0</v>
      </c>
      <c r="I103" s="434">
        <v>124</v>
      </c>
      <c r="J103" s="434">
        <v>0</v>
      </c>
      <c r="K103" s="263">
        <v>5</v>
      </c>
      <c r="L103" s="264">
        <v>278</v>
      </c>
      <c r="M103" s="150" t="s">
        <v>1066</v>
      </c>
    </row>
    <row r="104" spans="1:13">
      <c r="A104" s="112" t="s">
        <v>603</v>
      </c>
      <c r="B104" s="126" t="s">
        <v>604</v>
      </c>
      <c r="C104" s="261">
        <v>0</v>
      </c>
      <c r="D104" s="431">
        <v>0</v>
      </c>
      <c r="E104" s="431">
        <v>0</v>
      </c>
      <c r="F104" s="262">
        <v>168</v>
      </c>
      <c r="G104" s="262">
        <v>0</v>
      </c>
      <c r="H104" s="434">
        <v>0</v>
      </c>
      <c r="I104" s="434">
        <v>58</v>
      </c>
      <c r="J104" s="434">
        <v>1</v>
      </c>
      <c r="K104" s="263">
        <v>9</v>
      </c>
      <c r="L104" s="264">
        <v>236</v>
      </c>
      <c r="M104" s="150" t="s">
        <v>1066</v>
      </c>
    </row>
    <row r="105" spans="1:13">
      <c r="A105" s="112" t="s">
        <v>605</v>
      </c>
      <c r="B105" s="126" t="s">
        <v>606</v>
      </c>
      <c r="C105" s="261">
        <v>0</v>
      </c>
      <c r="D105" s="431">
        <v>0</v>
      </c>
      <c r="E105" s="431">
        <v>0</v>
      </c>
      <c r="F105" s="262">
        <v>36</v>
      </c>
      <c r="G105" s="262">
        <v>0</v>
      </c>
      <c r="H105" s="434">
        <v>0</v>
      </c>
      <c r="I105" s="434">
        <v>58</v>
      </c>
      <c r="J105" s="434">
        <v>1</v>
      </c>
      <c r="K105" s="263">
        <v>6</v>
      </c>
      <c r="L105" s="264">
        <v>101</v>
      </c>
      <c r="M105" s="150" t="s">
        <v>1066</v>
      </c>
    </row>
    <row r="106" spans="1:13">
      <c r="A106" s="112" t="s">
        <v>607</v>
      </c>
      <c r="B106" s="126" t="s">
        <v>608</v>
      </c>
      <c r="C106" s="261">
        <v>0</v>
      </c>
      <c r="D106" s="431">
        <v>0</v>
      </c>
      <c r="E106" s="431">
        <v>0</v>
      </c>
      <c r="F106" s="262">
        <v>0</v>
      </c>
      <c r="G106" s="262">
        <v>0</v>
      </c>
      <c r="H106" s="434">
        <v>0</v>
      </c>
      <c r="I106" s="434">
        <v>2</v>
      </c>
      <c r="J106" s="434">
        <v>0</v>
      </c>
      <c r="K106" s="263">
        <v>0</v>
      </c>
      <c r="L106" s="264">
        <v>2</v>
      </c>
      <c r="M106" s="150" t="s">
        <v>1067</v>
      </c>
    </row>
    <row r="107" spans="1:13">
      <c r="A107" s="112" t="s">
        <v>609</v>
      </c>
      <c r="B107" s="126" t="s">
        <v>610</v>
      </c>
      <c r="C107" s="261">
        <v>0</v>
      </c>
      <c r="D107" s="431">
        <v>0</v>
      </c>
      <c r="E107" s="431">
        <v>0</v>
      </c>
      <c r="F107" s="262">
        <v>3</v>
      </c>
      <c r="G107" s="262">
        <v>0</v>
      </c>
      <c r="H107" s="434">
        <v>0</v>
      </c>
      <c r="I107" s="434">
        <v>108</v>
      </c>
      <c r="J107" s="434">
        <v>0</v>
      </c>
      <c r="K107" s="263">
        <v>20</v>
      </c>
      <c r="L107" s="264">
        <v>131</v>
      </c>
      <c r="M107" s="150" t="s">
        <v>1063</v>
      </c>
    </row>
    <row r="108" spans="1:13">
      <c r="A108" s="112" t="s">
        <v>611</v>
      </c>
      <c r="B108" s="126" t="s">
        <v>612</v>
      </c>
      <c r="C108" s="261">
        <v>1</v>
      </c>
      <c r="D108" s="431">
        <v>1</v>
      </c>
      <c r="E108" s="431">
        <v>0</v>
      </c>
      <c r="F108" s="262">
        <v>49</v>
      </c>
      <c r="G108" s="262">
        <v>2</v>
      </c>
      <c r="H108" s="434">
        <v>0</v>
      </c>
      <c r="I108" s="434">
        <v>202</v>
      </c>
      <c r="J108" s="434">
        <v>0</v>
      </c>
      <c r="K108" s="263">
        <v>8</v>
      </c>
      <c r="L108" s="264">
        <v>263</v>
      </c>
      <c r="M108" s="150" t="s">
        <v>1063</v>
      </c>
    </row>
    <row r="109" spans="1:13">
      <c r="A109" s="112" t="s">
        <v>613</v>
      </c>
      <c r="B109" s="126" t="s">
        <v>614</v>
      </c>
      <c r="C109" s="261">
        <v>1</v>
      </c>
      <c r="D109" s="431">
        <v>1</v>
      </c>
      <c r="E109" s="431">
        <v>0</v>
      </c>
      <c r="F109" s="262">
        <v>10</v>
      </c>
      <c r="G109" s="262">
        <v>1</v>
      </c>
      <c r="H109" s="434">
        <v>0</v>
      </c>
      <c r="I109" s="434">
        <v>102</v>
      </c>
      <c r="J109" s="434">
        <v>1</v>
      </c>
      <c r="K109" s="263">
        <v>8</v>
      </c>
      <c r="L109" s="264">
        <v>124</v>
      </c>
      <c r="M109" s="150" t="s">
        <v>1064</v>
      </c>
    </row>
    <row r="110" spans="1:13">
      <c r="A110" s="112" t="s">
        <v>615</v>
      </c>
      <c r="B110" s="126" t="s">
        <v>616</v>
      </c>
      <c r="C110" s="261">
        <v>0</v>
      </c>
      <c r="D110" s="431">
        <v>1</v>
      </c>
      <c r="E110" s="431">
        <v>0</v>
      </c>
      <c r="F110" s="262">
        <v>3</v>
      </c>
      <c r="G110" s="262">
        <v>0</v>
      </c>
      <c r="H110" s="434">
        <v>1</v>
      </c>
      <c r="I110" s="434">
        <v>65</v>
      </c>
      <c r="J110" s="434">
        <v>0</v>
      </c>
      <c r="K110" s="263">
        <v>6</v>
      </c>
      <c r="L110" s="264">
        <v>76</v>
      </c>
      <c r="M110" s="150" t="s">
        <v>1063</v>
      </c>
    </row>
    <row r="111" spans="1:13">
      <c r="A111" s="112" t="s">
        <v>617</v>
      </c>
      <c r="B111" s="126" t="s">
        <v>618</v>
      </c>
      <c r="C111" s="261">
        <v>0</v>
      </c>
      <c r="D111" s="431">
        <v>0</v>
      </c>
      <c r="E111" s="431">
        <v>0</v>
      </c>
      <c r="F111" s="262">
        <v>61</v>
      </c>
      <c r="G111" s="262">
        <v>0</v>
      </c>
      <c r="H111" s="434">
        <v>0</v>
      </c>
      <c r="I111" s="434">
        <v>15</v>
      </c>
      <c r="J111" s="434">
        <v>2</v>
      </c>
      <c r="K111" s="263">
        <v>43</v>
      </c>
      <c r="L111" s="264">
        <v>121</v>
      </c>
      <c r="M111" s="150" t="s">
        <v>1063</v>
      </c>
    </row>
    <row r="112" spans="1:13">
      <c r="A112" s="112" t="s">
        <v>619</v>
      </c>
      <c r="B112" s="126" t="s">
        <v>620</v>
      </c>
      <c r="C112" s="261">
        <v>4</v>
      </c>
      <c r="D112" s="431">
        <v>0</v>
      </c>
      <c r="E112" s="431">
        <v>0</v>
      </c>
      <c r="F112" s="262">
        <v>8</v>
      </c>
      <c r="G112" s="262">
        <v>2</v>
      </c>
      <c r="H112" s="434">
        <v>1</v>
      </c>
      <c r="I112" s="434">
        <v>50</v>
      </c>
      <c r="J112" s="434">
        <v>0</v>
      </c>
      <c r="K112" s="263">
        <v>12</v>
      </c>
      <c r="L112" s="264">
        <v>77</v>
      </c>
      <c r="M112" s="150" t="s">
        <v>1063</v>
      </c>
    </row>
    <row r="113" spans="1:13">
      <c r="A113" s="112" t="s">
        <v>621</v>
      </c>
      <c r="B113" s="126" t="s">
        <v>622</v>
      </c>
      <c r="C113" s="261">
        <v>0</v>
      </c>
      <c r="D113" s="431">
        <v>0</v>
      </c>
      <c r="E113" s="431">
        <v>0</v>
      </c>
      <c r="F113" s="262">
        <v>62</v>
      </c>
      <c r="G113" s="262">
        <v>0</v>
      </c>
      <c r="H113" s="434">
        <v>0</v>
      </c>
      <c r="I113" s="434">
        <v>7</v>
      </c>
      <c r="J113" s="434">
        <v>0</v>
      </c>
      <c r="K113" s="263">
        <v>3</v>
      </c>
      <c r="L113" s="264">
        <v>72</v>
      </c>
      <c r="M113" s="150" t="s">
        <v>1063</v>
      </c>
    </row>
    <row r="114" spans="1:13">
      <c r="A114" s="112" t="s">
        <v>623</v>
      </c>
      <c r="B114" s="126" t="s">
        <v>624</v>
      </c>
      <c r="C114" s="261">
        <v>0</v>
      </c>
      <c r="D114" s="431">
        <v>0</v>
      </c>
      <c r="E114" s="431">
        <v>0</v>
      </c>
      <c r="F114" s="262">
        <v>47</v>
      </c>
      <c r="G114" s="262">
        <v>20</v>
      </c>
      <c r="H114" s="434">
        <v>0</v>
      </c>
      <c r="I114" s="434">
        <v>65</v>
      </c>
      <c r="J114" s="434">
        <v>0</v>
      </c>
      <c r="K114" s="263">
        <v>2</v>
      </c>
      <c r="L114" s="264">
        <v>134</v>
      </c>
      <c r="M114" s="150" t="s">
        <v>1064</v>
      </c>
    </row>
    <row r="115" spans="1:13">
      <c r="A115" s="112" t="s">
        <v>625</v>
      </c>
      <c r="B115" s="126" t="s">
        <v>626</v>
      </c>
      <c r="C115" s="261">
        <v>1</v>
      </c>
      <c r="D115" s="431">
        <v>0</v>
      </c>
      <c r="E115" s="431">
        <v>0</v>
      </c>
      <c r="F115" s="262">
        <v>4</v>
      </c>
      <c r="G115" s="262">
        <v>0</v>
      </c>
      <c r="H115" s="434">
        <v>0</v>
      </c>
      <c r="I115" s="434">
        <v>44</v>
      </c>
      <c r="J115" s="434">
        <v>0</v>
      </c>
      <c r="K115" s="263">
        <v>7</v>
      </c>
      <c r="L115" s="264">
        <v>56</v>
      </c>
      <c r="M115" s="150" t="s">
        <v>1064</v>
      </c>
    </row>
    <row r="116" spans="1:13">
      <c r="A116" s="112" t="s">
        <v>627</v>
      </c>
      <c r="B116" s="126" t="s">
        <v>628</v>
      </c>
      <c r="C116" s="261">
        <v>2</v>
      </c>
      <c r="D116" s="431">
        <v>0</v>
      </c>
      <c r="E116" s="431">
        <v>0</v>
      </c>
      <c r="F116" s="262">
        <v>7</v>
      </c>
      <c r="G116" s="262">
        <v>2</v>
      </c>
      <c r="H116" s="434">
        <v>0</v>
      </c>
      <c r="I116" s="434">
        <v>50</v>
      </c>
      <c r="J116" s="434">
        <v>1</v>
      </c>
      <c r="K116" s="263">
        <v>2</v>
      </c>
      <c r="L116" s="264">
        <v>64</v>
      </c>
      <c r="M116" s="150" t="s">
        <v>1064</v>
      </c>
    </row>
    <row r="117" spans="1:13">
      <c r="A117" s="112" t="s">
        <v>629</v>
      </c>
      <c r="B117" s="126" t="s">
        <v>630</v>
      </c>
      <c r="C117" s="261">
        <v>1</v>
      </c>
      <c r="D117" s="431">
        <v>4</v>
      </c>
      <c r="E117" s="431">
        <v>0</v>
      </c>
      <c r="F117" s="262">
        <v>62</v>
      </c>
      <c r="G117" s="262">
        <v>2</v>
      </c>
      <c r="H117" s="434">
        <v>0</v>
      </c>
      <c r="I117" s="434">
        <v>60</v>
      </c>
      <c r="J117" s="434">
        <v>3</v>
      </c>
      <c r="K117" s="263">
        <v>8</v>
      </c>
      <c r="L117" s="264">
        <v>140</v>
      </c>
      <c r="M117" s="150" t="s">
        <v>1066</v>
      </c>
    </row>
    <row r="118" spans="1:13">
      <c r="A118" s="112" t="s">
        <v>631</v>
      </c>
      <c r="B118" s="126" t="s">
        <v>632</v>
      </c>
      <c r="C118" s="261">
        <v>1</v>
      </c>
      <c r="D118" s="431">
        <v>3</v>
      </c>
      <c r="E118" s="431">
        <v>0</v>
      </c>
      <c r="F118" s="262">
        <v>0</v>
      </c>
      <c r="G118" s="262">
        <v>3</v>
      </c>
      <c r="H118" s="434">
        <v>4</v>
      </c>
      <c r="I118" s="434">
        <v>38</v>
      </c>
      <c r="J118" s="434">
        <v>0</v>
      </c>
      <c r="K118" s="263">
        <v>16</v>
      </c>
      <c r="L118" s="264">
        <v>65</v>
      </c>
      <c r="M118" s="150" t="s">
        <v>1066</v>
      </c>
    </row>
    <row r="119" spans="1:13">
      <c r="A119" s="112" t="s">
        <v>633</v>
      </c>
      <c r="B119" s="126" t="s">
        <v>634</v>
      </c>
      <c r="C119" s="261">
        <v>3</v>
      </c>
      <c r="D119" s="431">
        <v>0</v>
      </c>
      <c r="E119" s="431">
        <v>0</v>
      </c>
      <c r="F119" s="262">
        <v>147</v>
      </c>
      <c r="G119" s="262">
        <v>22</v>
      </c>
      <c r="H119" s="434">
        <v>0</v>
      </c>
      <c r="I119" s="434">
        <v>84</v>
      </c>
      <c r="J119" s="434">
        <v>0</v>
      </c>
      <c r="K119" s="263">
        <v>1</v>
      </c>
      <c r="L119" s="264">
        <v>257</v>
      </c>
      <c r="M119" s="150" t="s">
        <v>1063</v>
      </c>
    </row>
    <row r="120" spans="1:13">
      <c r="A120" s="112" t="s">
        <v>635</v>
      </c>
      <c r="B120" s="126" t="s">
        <v>636</v>
      </c>
      <c r="C120" s="261">
        <v>0</v>
      </c>
      <c r="D120" s="431">
        <v>0</v>
      </c>
      <c r="E120" s="431">
        <v>0</v>
      </c>
      <c r="F120" s="262">
        <v>110</v>
      </c>
      <c r="G120" s="262">
        <v>2</v>
      </c>
      <c r="H120" s="434">
        <v>0</v>
      </c>
      <c r="I120" s="434">
        <v>120</v>
      </c>
      <c r="J120" s="434">
        <v>1</v>
      </c>
      <c r="K120" s="263">
        <v>6</v>
      </c>
      <c r="L120" s="264">
        <v>239</v>
      </c>
      <c r="M120" s="150" t="s">
        <v>1063</v>
      </c>
    </row>
    <row r="121" spans="1:13">
      <c r="A121" s="112" t="s">
        <v>637</v>
      </c>
      <c r="B121" s="126" t="s">
        <v>638</v>
      </c>
      <c r="C121" s="261">
        <v>2</v>
      </c>
      <c r="D121" s="431">
        <v>2</v>
      </c>
      <c r="E121" s="431">
        <v>0</v>
      </c>
      <c r="F121" s="262">
        <v>12</v>
      </c>
      <c r="G121" s="262">
        <v>0</v>
      </c>
      <c r="H121" s="434">
        <v>0</v>
      </c>
      <c r="I121" s="434">
        <v>50</v>
      </c>
      <c r="J121" s="434">
        <v>1</v>
      </c>
      <c r="K121" s="263">
        <v>8</v>
      </c>
      <c r="L121" s="264">
        <v>75</v>
      </c>
      <c r="M121" s="150" t="s">
        <v>1063</v>
      </c>
    </row>
    <row r="122" spans="1:13">
      <c r="A122" s="112" t="s">
        <v>639</v>
      </c>
      <c r="B122" s="126" t="s">
        <v>640</v>
      </c>
      <c r="C122" s="261">
        <v>1</v>
      </c>
      <c r="D122" s="431">
        <v>2</v>
      </c>
      <c r="E122" s="431">
        <v>0</v>
      </c>
      <c r="F122" s="262">
        <v>3</v>
      </c>
      <c r="G122" s="262">
        <v>1</v>
      </c>
      <c r="H122" s="434">
        <v>0</v>
      </c>
      <c r="I122" s="434">
        <v>58</v>
      </c>
      <c r="J122" s="434">
        <v>2</v>
      </c>
      <c r="K122" s="263">
        <v>1</v>
      </c>
      <c r="L122" s="264">
        <v>68</v>
      </c>
      <c r="M122" s="150" t="s">
        <v>1063</v>
      </c>
    </row>
    <row r="123" spans="1:13">
      <c r="A123" s="112" t="s">
        <v>641</v>
      </c>
      <c r="B123" s="126" t="s">
        <v>642</v>
      </c>
      <c r="C123" s="261">
        <v>1</v>
      </c>
      <c r="D123" s="431">
        <v>0</v>
      </c>
      <c r="E123" s="431">
        <v>0</v>
      </c>
      <c r="F123" s="262">
        <v>7</v>
      </c>
      <c r="G123" s="262">
        <v>0</v>
      </c>
      <c r="H123" s="434">
        <v>0</v>
      </c>
      <c r="I123" s="434">
        <v>51</v>
      </c>
      <c r="J123" s="434">
        <v>3</v>
      </c>
      <c r="K123" s="263">
        <v>4</v>
      </c>
      <c r="L123" s="264">
        <v>66</v>
      </c>
      <c r="M123" s="150" t="s">
        <v>1064</v>
      </c>
    </row>
    <row r="124" spans="1:13">
      <c r="A124" s="112" t="s">
        <v>643</v>
      </c>
      <c r="B124" s="126" t="s">
        <v>644</v>
      </c>
      <c r="C124" s="261">
        <v>0</v>
      </c>
      <c r="D124" s="431">
        <v>0</v>
      </c>
      <c r="E124" s="431">
        <v>0</v>
      </c>
      <c r="F124" s="262">
        <v>0</v>
      </c>
      <c r="G124" s="262">
        <v>0</v>
      </c>
      <c r="H124" s="434">
        <v>5</v>
      </c>
      <c r="I124" s="434">
        <v>14</v>
      </c>
      <c r="J124" s="434">
        <v>1</v>
      </c>
      <c r="K124" s="263">
        <v>1</v>
      </c>
      <c r="L124" s="264">
        <v>21</v>
      </c>
      <c r="M124" s="150" t="s">
        <v>1065</v>
      </c>
    </row>
    <row r="125" spans="1:13">
      <c r="A125" s="112" t="s">
        <v>645</v>
      </c>
      <c r="B125" s="126" t="s">
        <v>646</v>
      </c>
      <c r="C125" s="261">
        <v>2</v>
      </c>
      <c r="D125" s="431">
        <v>0</v>
      </c>
      <c r="E125" s="431">
        <v>0</v>
      </c>
      <c r="F125" s="262">
        <v>2</v>
      </c>
      <c r="G125" s="262">
        <v>2</v>
      </c>
      <c r="H125" s="434">
        <v>0</v>
      </c>
      <c r="I125" s="434">
        <v>28</v>
      </c>
      <c r="J125" s="434">
        <v>0</v>
      </c>
      <c r="K125" s="263">
        <v>2</v>
      </c>
      <c r="L125" s="264">
        <v>36</v>
      </c>
      <c r="M125" s="150" t="s">
        <v>1064</v>
      </c>
    </row>
    <row r="126" spans="1:13">
      <c r="A126" s="112" t="s">
        <v>647</v>
      </c>
      <c r="B126" s="126" t="s">
        <v>648</v>
      </c>
      <c r="C126" s="261">
        <v>1</v>
      </c>
      <c r="D126" s="431">
        <v>0</v>
      </c>
      <c r="E126" s="431">
        <v>0</v>
      </c>
      <c r="F126" s="262">
        <v>4</v>
      </c>
      <c r="G126" s="262">
        <v>0</v>
      </c>
      <c r="H126" s="434">
        <v>0</v>
      </c>
      <c r="I126" s="434">
        <v>87</v>
      </c>
      <c r="J126" s="434">
        <v>5</v>
      </c>
      <c r="K126" s="263">
        <v>9</v>
      </c>
      <c r="L126" s="264">
        <v>106</v>
      </c>
      <c r="M126" s="150" t="s">
        <v>1063</v>
      </c>
    </row>
    <row r="127" spans="1:13">
      <c r="A127" s="112" t="s">
        <v>649</v>
      </c>
      <c r="B127" s="126" t="s">
        <v>650</v>
      </c>
      <c r="C127" s="261">
        <v>0</v>
      </c>
      <c r="D127" s="431">
        <v>0</v>
      </c>
      <c r="E127" s="431">
        <v>0</v>
      </c>
      <c r="F127" s="262">
        <v>16</v>
      </c>
      <c r="G127" s="262">
        <v>0</v>
      </c>
      <c r="H127" s="434">
        <v>1</v>
      </c>
      <c r="I127" s="434">
        <v>89</v>
      </c>
      <c r="J127" s="434">
        <v>0</v>
      </c>
      <c r="K127" s="263">
        <v>7</v>
      </c>
      <c r="L127" s="264">
        <v>113</v>
      </c>
      <c r="M127" s="150" t="s">
        <v>1064</v>
      </c>
    </row>
    <row r="128" spans="1:13">
      <c r="A128" s="112" t="s">
        <v>651</v>
      </c>
      <c r="B128" s="126" t="s">
        <v>652</v>
      </c>
      <c r="C128" s="261">
        <v>0</v>
      </c>
      <c r="D128" s="431">
        <v>0</v>
      </c>
      <c r="E128" s="431">
        <v>0</v>
      </c>
      <c r="F128" s="262">
        <v>1</v>
      </c>
      <c r="G128" s="262">
        <v>0</v>
      </c>
      <c r="H128" s="434">
        <v>0</v>
      </c>
      <c r="I128" s="434">
        <v>2</v>
      </c>
      <c r="J128" s="434">
        <v>0</v>
      </c>
      <c r="K128" s="263">
        <v>0</v>
      </c>
      <c r="L128" s="264">
        <v>3</v>
      </c>
      <c r="M128" s="150" t="s">
        <v>1067</v>
      </c>
    </row>
    <row r="129" spans="1:13">
      <c r="A129" s="112" t="s">
        <v>653</v>
      </c>
      <c r="B129" s="126" t="s">
        <v>654</v>
      </c>
      <c r="C129" s="261">
        <v>0</v>
      </c>
      <c r="D129" s="431">
        <v>0</v>
      </c>
      <c r="E129" s="431">
        <v>0</v>
      </c>
      <c r="F129" s="262">
        <v>1</v>
      </c>
      <c r="G129" s="262">
        <v>1</v>
      </c>
      <c r="H129" s="434">
        <v>0</v>
      </c>
      <c r="I129" s="434">
        <v>2</v>
      </c>
      <c r="J129" s="434">
        <v>0</v>
      </c>
      <c r="K129" s="263">
        <v>0</v>
      </c>
      <c r="L129" s="264">
        <v>4</v>
      </c>
      <c r="M129" s="150" t="s">
        <v>1067</v>
      </c>
    </row>
    <row r="130" spans="1:13">
      <c r="A130" s="112" t="s">
        <v>655</v>
      </c>
      <c r="B130" s="126" t="s">
        <v>656</v>
      </c>
      <c r="C130" s="261">
        <v>0</v>
      </c>
      <c r="D130" s="431">
        <v>1</v>
      </c>
      <c r="E130" s="431">
        <v>0</v>
      </c>
      <c r="F130" s="262">
        <v>97</v>
      </c>
      <c r="G130" s="262">
        <v>0</v>
      </c>
      <c r="H130" s="434">
        <v>0</v>
      </c>
      <c r="I130" s="434">
        <v>85</v>
      </c>
      <c r="J130" s="434">
        <v>3</v>
      </c>
      <c r="K130" s="263">
        <v>3</v>
      </c>
      <c r="L130" s="264">
        <v>189</v>
      </c>
      <c r="M130" s="150" t="s">
        <v>1065</v>
      </c>
    </row>
    <row r="131" spans="1:13">
      <c r="A131" s="112" t="s">
        <v>657</v>
      </c>
      <c r="B131" s="126" t="s">
        <v>658</v>
      </c>
      <c r="C131" s="261">
        <v>0</v>
      </c>
      <c r="D131" s="431">
        <v>1</v>
      </c>
      <c r="E131" s="431">
        <v>0</v>
      </c>
      <c r="F131" s="262">
        <v>10</v>
      </c>
      <c r="G131" s="262">
        <v>0</v>
      </c>
      <c r="H131" s="434">
        <v>0</v>
      </c>
      <c r="I131" s="434">
        <v>105</v>
      </c>
      <c r="J131" s="434">
        <v>0</v>
      </c>
      <c r="K131" s="263">
        <v>5</v>
      </c>
      <c r="L131" s="264">
        <v>121</v>
      </c>
      <c r="M131" s="150" t="s">
        <v>1066</v>
      </c>
    </row>
    <row r="132" spans="1:13">
      <c r="A132" s="112" t="s">
        <v>659</v>
      </c>
      <c r="B132" s="126" t="s">
        <v>660</v>
      </c>
      <c r="C132" s="261">
        <v>0</v>
      </c>
      <c r="D132" s="431">
        <v>0</v>
      </c>
      <c r="E132" s="431">
        <v>0</v>
      </c>
      <c r="F132" s="262">
        <v>46</v>
      </c>
      <c r="G132" s="262">
        <v>2</v>
      </c>
      <c r="H132" s="434">
        <v>1</v>
      </c>
      <c r="I132" s="434">
        <v>67</v>
      </c>
      <c r="J132" s="434">
        <v>3</v>
      </c>
      <c r="K132" s="263">
        <v>3</v>
      </c>
      <c r="L132" s="264">
        <v>122</v>
      </c>
      <c r="M132" s="150" t="s">
        <v>1063</v>
      </c>
    </row>
    <row r="133" spans="1:13">
      <c r="A133" s="112" t="s">
        <v>661</v>
      </c>
      <c r="B133" s="126" t="s">
        <v>662</v>
      </c>
      <c r="C133" s="261">
        <v>2</v>
      </c>
      <c r="D133" s="431">
        <v>1</v>
      </c>
      <c r="E133" s="431">
        <v>0</v>
      </c>
      <c r="F133" s="262">
        <v>11</v>
      </c>
      <c r="G133" s="262">
        <v>0</v>
      </c>
      <c r="H133" s="434">
        <v>0</v>
      </c>
      <c r="I133" s="434">
        <v>42</v>
      </c>
      <c r="J133" s="434">
        <v>2</v>
      </c>
      <c r="K133" s="263">
        <v>3</v>
      </c>
      <c r="L133" s="264">
        <v>61</v>
      </c>
      <c r="M133" s="150" t="s">
        <v>1063</v>
      </c>
    </row>
    <row r="134" spans="1:13">
      <c r="A134" s="112" t="s">
        <v>663</v>
      </c>
      <c r="B134" s="126" t="s">
        <v>664</v>
      </c>
      <c r="C134" s="261">
        <v>0</v>
      </c>
      <c r="D134" s="431">
        <v>2</v>
      </c>
      <c r="E134" s="431">
        <v>0</v>
      </c>
      <c r="F134" s="262">
        <v>0</v>
      </c>
      <c r="G134" s="262">
        <v>0</v>
      </c>
      <c r="H134" s="434">
        <v>1</v>
      </c>
      <c r="I134" s="434">
        <v>122</v>
      </c>
      <c r="J134" s="434">
        <v>13</v>
      </c>
      <c r="K134" s="263">
        <v>3</v>
      </c>
      <c r="L134" s="264">
        <v>141</v>
      </c>
      <c r="M134" s="150" t="s">
        <v>1063</v>
      </c>
    </row>
    <row r="135" spans="1:13">
      <c r="A135" s="112" t="s">
        <v>665</v>
      </c>
      <c r="B135" s="126" t="s">
        <v>666</v>
      </c>
      <c r="C135" s="261">
        <v>0</v>
      </c>
      <c r="D135" s="431">
        <v>0</v>
      </c>
      <c r="E135" s="431">
        <v>0</v>
      </c>
      <c r="F135" s="262">
        <v>61</v>
      </c>
      <c r="G135" s="262">
        <v>2</v>
      </c>
      <c r="H135" s="434">
        <v>0</v>
      </c>
      <c r="I135" s="434">
        <v>38</v>
      </c>
      <c r="J135" s="434">
        <v>0</v>
      </c>
      <c r="K135" s="263">
        <v>3</v>
      </c>
      <c r="L135" s="264">
        <v>104</v>
      </c>
      <c r="M135" s="150" t="s">
        <v>1065</v>
      </c>
    </row>
    <row r="136" spans="1:13">
      <c r="A136" s="112" t="s">
        <v>667</v>
      </c>
      <c r="B136" s="126" t="s">
        <v>668</v>
      </c>
      <c r="C136" s="261">
        <v>2</v>
      </c>
      <c r="D136" s="431">
        <v>1</v>
      </c>
      <c r="E136" s="431">
        <v>0</v>
      </c>
      <c r="F136" s="262">
        <v>5</v>
      </c>
      <c r="G136" s="262">
        <v>0</v>
      </c>
      <c r="H136" s="434">
        <v>0</v>
      </c>
      <c r="I136" s="434">
        <v>16</v>
      </c>
      <c r="J136" s="434">
        <v>0</v>
      </c>
      <c r="K136" s="263">
        <v>2</v>
      </c>
      <c r="L136" s="264">
        <v>26</v>
      </c>
      <c r="M136" s="150" t="s">
        <v>1064</v>
      </c>
    </row>
    <row r="137" spans="1:13">
      <c r="A137" s="112" t="s">
        <v>669</v>
      </c>
      <c r="B137" s="126" t="s">
        <v>670</v>
      </c>
      <c r="C137" s="261">
        <v>0</v>
      </c>
      <c r="D137" s="431">
        <v>3</v>
      </c>
      <c r="E137" s="431">
        <v>0</v>
      </c>
      <c r="F137" s="262">
        <v>1</v>
      </c>
      <c r="G137" s="262">
        <v>1</v>
      </c>
      <c r="H137" s="434">
        <v>5</v>
      </c>
      <c r="I137" s="434">
        <v>31</v>
      </c>
      <c r="J137" s="434">
        <v>6</v>
      </c>
      <c r="K137" s="263">
        <v>11</v>
      </c>
      <c r="L137" s="264">
        <v>58</v>
      </c>
      <c r="M137" s="150" t="s">
        <v>1064</v>
      </c>
    </row>
    <row r="138" spans="1:13">
      <c r="A138" s="112" t="s">
        <v>671</v>
      </c>
      <c r="B138" s="126" t="s">
        <v>672</v>
      </c>
      <c r="C138" s="261">
        <v>1</v>
      </c>
      <c r="D138" s="431">
        <v>1</v>
      </c>
      <c r="E138" s="431">
        <v>0</v>
      </c>
      <c r="F138" s="262">
        <v>16</v>
      </c>
      <c r="G138" s="262">
        <v>0</v>
      </c>
      <c r="H138" s="434">
        <v>0</v>
      </c>
      <c r="I138" s="434">
        <v>22</v>
      </c>
      <c r="J138" s="434">
        <v>0</v>
      </c>
      <c r="K138" s="263">
        <v>1</v>
      </c>
      <c r="L138" s="264">
        <v>41</v>
      </c>
      <c r="M138" s="150" t="s">
        <v>1064</v>
      </c>
    </row>
    <row r="139" spans="1:13">
      <c r="A139" s="112" t="s">
        <v>673</v>
      </c>
      <c r="B139" s="126" t="s">
        <v>674</v>
      </c>
      <c r="C139" s="261">
        <v>0</v>
      </c>
      <c r="D139" s="431">
        <v>1</v>
      </c>
      <c r="E139" s="431">
        <v>0</v>
      </c>
      <c r="F139" s="262">
        <v>16</v>
      </c>
      <c r="G139" s="262">
        <v>0</v>
      </c>
      <c r="H139" s="434">
        <v>0</v>
      </c>
      <c r="I139" s="434">
        <v>94</v>
      </c>
      <c r="J139" s="434">
        <v>1</v>
      </c>
      <c r="K139" s="263">
        <v>11</v>
      </c>
      <c r="L139" s="264">
        <v>123</v>
      </c>
      <c r="M139" s="150" t="s">
        <v>1063</v>
      </c>
    </row>
    <row r="140" spans="1:13">
      <c r="A140" s="112" t="s">
        <v>675</v>
      </c>
      <c r="B140" s="126" t="s">
        <v>676</v>
      </c>
      <c r="C140" s="261">
        <v>0</v>
      </c>
      <c r="D140" s="431">
        <v>4</v>
      </c>
      <c r="E140" s="431">
        <v>0</v>
      </c>
      <c r="F140" s="262">
        <v>52</v>
      </c>
      <c r="G140" s="262">
        <v>1</v>
      </c>
      <c r="H140" s="434">
        <v>1</v>
      </c>
      <c r="I140" s="434">
        <v>127</v>
      </c>
      <c r="J140" s="434">
        <v>1</v>
      </c>
      <c r="K140" s="263">
        <v>17</v>
      </c>
      <c r="L140" s="264">
        <v>203</v>
      </c>
      <c r="M140" s="150" t="s">
        <v>1063</v>
      </c>
    </row>
    <row r="141" spans="1:13">
      <c r="A141" s="112" t="s">
        <v>677</v>
      </c>
      <c r="B141" s="126" t="s">
        <v>678</v>
      </c>
      <c r="C141" s="261">
        <v>0</v>
      </c>
      <c r="D141" s="431">
        <v>2</v>
      </c>
      <c r="E141" s="431">
        <v>0</v>
      </c>
      <c r="F141" s="262">
        <v>1</v>
      </c>
      <c r="G141" s="262">
        <v>2</v>
      </c>
      <c r="H141" s="434">
        <v>0</v>
      </c>
      <c r="I141" s="434">
        <v>43</v>
      </c>
      <c r="J141" s="434">
        <v>3</v>
      </c>
      <c r="K141" s="263">
        <v>9</v>
      </c>
      <c r="L141" s="264">
        <v>60</v>
      </c>
      <c r="M141" s="150" t="s">
        <v>1063</v>
      </c>
    </row>
    <row r="142" spans="1:13">
      <c r="A142" s="112" t="s">
        <v>679</v>
      </c>
      <c r="B142" s="126" t="s">
        <v>680</v>
      </c>
      <c r="C142" s="261">
        <v>0</v>
      </c>
      <c r="D142" s="431">
        <v>2</v>
      </c>
      <c r="E142" s="431">
        <v>0</v>
      </c>
      <c r="F142" s="262">
        <v>1</v>
      </c>
      <c r="G142" s="262">
        <v>0</v>
      </c>
      <c r="H142" s="434">
        <v>0</v>
      </c>
      <c r="I142" s="434">
        <v>47</v>
      </c>
      <c r="J142" s="434">
        <v>0</v>
      </c>
      <c r="K142" s="263">
        <v>5</v>
      </c>
      <c r="L142" s="264">
        <v>55</v>
      </c>
      <c r="M142" s="150" t="s">
        <v>1063</v>
      </c>
    </row>
    <row r="143" spans="1:13">
      <c r="A143" s="112" t="s">
        <v>681</v>
      </c>
      <c r="B143" s="126" t="s">
        <v>682</v>
      </c>
      <c r="C143" s="261">
        <v>1</v>
      </c>
      <c r="D143" s="431">
        <v>0</v>
      </c>
      <c r="E143" s="431">
        <v>0</v>
      </c>
      <c r="F143" s="262">
        <v>1</v>
      </c>
      <c r="G143" s="262">
        <v>1</v>
      </c>
      <c r="H143" s="434">
        <v>1</v>
      </c>
      <c r="I143" s="434">
        <v>18</v>
      </c>
      <c r="J143" s="434">
        <v>1</v>
      </c>
      <c r="K143" s="263">
        <v>0</v>
      </c>
      <c r="L143" s="264">
        <v>23</v>
      </c>
      <c r="M143" s="150" t="s">
        <v>1063</v>
      </c>
    </row>
    <row r="144" spans="1:13">
      <c r="A144" s="112" t="s">
        <v>683</v>
      </c>
      <c r="B144" s="126" t="s">
        <v>684</v>
      </c>
      <c r="C144" s="261">
        <v>5</v>
      </c>
      <c r="D144" s="431">
        <v>7</v>
      </c>
      <c r="E144" s="431">
        <v>0</v>
      </c>
      <c r="F144" s="262">
        <v>12</v>
      </c>
      <c r="G144" s="262">
        <v>3</v>
      </c>
      <c r="H144" s="434">
        <v>2</v>
      </c>
      <c r="I144" s="434">
        <v>105</v>
      </c>
      <c r="J144" s="434">
        <v>1</v>
      </c>
      <c r="K144" s="263">
        <v>14</v>
      </c>
      <c r="L144" s="264">
        <v>149</v>
      </c>
      <c r="M144" s="150" t="s">
        <v>1063</v>
      </c>
    </row>
    <row r="145" spans="1:13">
      <c r="A145" s="112" t="s">
        <v>685</v>
      </c>
      <c r="B145" s="126" t="s">
        <v>686</v>
      </c>
      <c r="C145" s="261">
        <v>1</v>
      </c>
      <c r="D145" s="431">
        <v>0</v>
      </c>
      <c r="E145" s="431">
        <v>0</v>
      </c>
      <c r="F145" s="262">
        <v>46</v>
      </c>
      <c r="G145" s="262">
        <v>1</v>
      </c>
      <c r="H145" s="434">
        <v>0</v>
      </c>
      <c r="I145" s="434">
        <v>31</v>
      </c>
      <c r="J145" s="434">
        <v>2</v>
      </c>
      <c r="K145" s="263">
        <v>1</v>
      </c>
      <c r="L145" s="264">
        <v>82</v>
      </c>
      <c r="M145" s="150" t="s">
        <v>1063</v>
      </c>
    </row>
    <row r="146" spans="1:13">
      <c r="A146" s="112" t="s">
        <v>687</v>
      </c>
      <c r="B146" s="126" t="s">
        <v>688</v>
      </c>
      <c r="C146" s="261">
        <v>0</v>
      </c>
      <c r="D146" s="431">
        <v>1</v>
      </c>
      <c r="E146" s="431">
        <v>0</v>
      </c>
      <c r="F146" s="262">
        <v>3</v>
      </c>
      <c r="G146" s="262">
        <v>2</v>
      </c>
      <c r="H146" s="434">
        <v>1</v>
      </c>
      <c r="I146" s="434">
        <v>33</v>
      </c>
      <c r="J146" s="434">
        <v>3</v>
      </c>
      <c r="K146" s="263">
        <v>5</v>
      </c>
      <c r="L146" s="264">
        <v>48</v>
      </c>
      <c r="M146" s="150" t="s">
        <v>1064</v>
      </c>
    </row>
    <row r="147" spans="1:13">
      <c r="A147" s="112" t="s">
        <v>689</v>
      </c>
      <c r="B147" s="126" t="s">
        <v>690</v>
      </c>
      <c r="C147" s="261">
        <v>1</v>
      </c>
      <c r="D147" s="431">
        <v>0</v>
      </c>
      <c r="E147" s="431">
        <v>0</v>
      </c>
      <c r="F147" s="262">
        <v>8</v>
      </c>
      <c r="G147" s="262">
        <v>3</v>
      </c>
      <c r="H147" s="434">
        <v>0</v>
      </c>
      <c r="I147" s="434">
        <v>65</v>
      </c>
      <c r="J147" s="434">
        <v>2</v>
      </c>
      <c r="K147" s="263">
        <v>5</v>
      </c>
      <c r="L147" s="264">
        <v>84</v>
      </c>
      <c r="M147" s="150" t="s">
        <v>1063</v>
      </c>
    </row>
    <row r="148" spans="1:13">
      <c r="A148" s="112" t="s">
        <v>691</v>
      </c>
      <c r="B148" s="126" t="s">
        <v>692</v>
      </c>
      <c r="C148" s="261">
        <v>0</v>
      </c>
      <c r="D148" s="431">
        <v>0</v>
      </c>
      <c r="E148" s="431">
        <v>0</v>
      </c>
      <c r="F148" s="262">
        <v>4</v>
      </c>
      <c r="G148" s="262">
        <v>0</v>
      </c>
      <c r="H148" s="434">
        <v>0</v>
      </c>
      <c r="I148" s="434">
        <v>33</v>
      </c>
      <c r="J148" s="434">
        <v>0</v>
      </c>
      <c r="K148" s="263">
        <v>2</v>
      </c>
      <c r="L148" s="264">
        <v>39</v>
      </c>
      <c r="M148" s="150" t="s">
        <v>1063</v>
      </c>
    </row>
    <row r="149" spans="1:13">
      <c r="A149" s="112" t="s">
        <v>693</v>
      </c>
      <c r="B149" s="126" t="s">
        <v>694</v>
      </c>
      <c r="C149" s="261">
        <v>3</v>
      </c>
      <c r="D149" s="431">
        <v>1</v>
      </c>
      <c r="E149" s="431">
        <v>0</v>
      </c>
      <c r="F149" s="262">
        <v>11</v>
      </c>
      <c r="G149" s="262">
        <v>5</v>
      </c>
      <c r="H149" s="434">
        <v>0</v>
      </c>
      <c r="I149" s="434">
        <v>114</v>
      </c>
      <c r="J149" s="434">
        <v>3</v>
      </c>
      <c r="K149" s="263">
        <v>3</v>
      </c>
      <c r="L149" s="264">
        <v>140</v>
      </c>
      <c r="M149" s="150" t="s">
        <v>1066</v>
      </c>
    </row>
    <row r="150" spans="1:13">
      <c r="A150" s="112" t="s">
        <v>695</v>
      </c>
      <c r="B150" s="126" t="s">
        <v>696</v>
      </c>
      <c r="C150" s="261">
        <v>3</v>
      </c>
      <c r="D150" s="431">
        <v>2</v>
      </c>
      <c r="E150" s="431">
        <v>0</v>
      </c>
      <c r="F150" s="262">
        <v>0</v>
      </c>
      <c r="G150" s="262">
        <v>1</v>
      </c>
      <c r="H150" s="434">
        <v>0</v>
      </c>
      <c r="I150" s="434">
        <v>233</v>
      </c>
      <c r="J150" s="434">
        <v>2</v>
      </c>
      <c r="K150" s="263">
        <v>11</v>
      </c>
      <c r="L150" s="264">
        <v>252</v>
      </c>
      <c r="M150" s="150" t="s">
        <v>1063</v>
      </c>
    </row>
    <row r="151" spans="1:13">
      <c r="A151" s="112" t="s">
        <v>697</v>
      </c>
      <c r="B151" s="126" t="s">
        <v>698</v>
      </c>
      <c r="C151" s="261">
        <v>0</v>
      </c>
      <c r="D151" s="431">
        <v>0</v>
      </c>
      <c r="E151" s="431">
        <v>0</v>
      </c>
      <c r="F151" s="262">
        <v>37</v>
      </c>
      <c r="G151" s="262">
        <v>0</v>
      </c>
      <c r="H151" s="434">
        <v>0</v>
      </c>
      <c r="I151" s="434">
        <v>25</v>
      </c>
      <c r="J151" s="434">
        <v>0</v>
      </c>
      <c r="K151" s="263">
        <v>3</v>
      </c>
      <c r="L151" s="264">
        <v>65</v>
      </c>
      <c r="M151" s="150" t="s">
        <v>1063</v>
      </c>
    </row>
    <row r="152" spans="1:13">
      <c r="A152" s="112" t="s">
        <v>699</v>
      </c>
      <c r="B152" s="126" t="s">
        <v>700</v>
      </c>
      <c r="C152" s="261">
        <v>0</v>
      </c>
      <c r="D152" s="431">
        <v>5</v>
      </c>
      <c r="E152" s="431">
        <v>0</v>
      </c>
      <c r="F152" s="262">
        <v>4</v>
      </c>
      <c r="G152" s="262">
        <v>5</v>
      </c>
      <c r="H152" s="434">
        <v>3</v>
      </c>
      <c r="I152" s="434">
        <v>177</v>
      </c>
      <c r="J152" s="434">
        <v>3</v>
      </c>
      <c r="K152" s="263">
        <v>6</v>
      </c>
      <c r="L152" s="264">
        <v>203</v>
      </c>
      <c r="M152" s="150" t="s">
        <v>1066</v>
      </c>
    </row>
    <row r="153" spans="1:13">
      <c r="A153" s="112" t="s">
        <v>701</v>
      </c>
      <c r="B153" s="126" t="s">
        <v>702</v>
      </c>
      <c r="C153" s="261">
        <v>0</v>
      </c>
      <c r="D153" s="431">
        <v>1</v>
      </c>
      <c r="E153" s="431">
        <v>0</v>
      </c>
      <c r="F153" s="262">
        <v>0</v>
      </c>
      <c r="G153" s="262">
        <v>0</v>
      </c>
      <c r="H153" s="434">
        <v>1</v>
      </c>
      <c r="I153" s="434">
        <v>10</v>
      </c>
      <c r="J153" s="434">
        <v>0</v>
      </c>
      <c r="K153" s="263">
        <v>0</v>
      </c>
      <c r="L153" s="264">
        <v>12</v>
      </c>
      <c r="M153" s="150" t="s">
        <v>1063</v>
      </c>
    </row>
    <row r="154" spans="1:13">
      <c r="A154" s="112" t="s">
        <v>703</v>
      </c>
      <c r="B154" s="126" t="s">
        <v>704</v>
      </c>
      <c r="C154" s="261">
        <v>1</v>
      </c>
      <c r="D154" s="431">
        <v>0</v>
      </c>
      <c r="E154" s="431">
        <v>0</v>
      </c>
      <c r="F154" s="262">
        <v>5</v>
      </c>
      <c r="G154" s="262">
        <v>0</v>
      </c>
      <c r="H154" s="434">
        <v>0</v>
      </c>
      <c r="I154" s="434">
        <v>69</v>
      </c>
      <c r="J154" s="434">
        <v>0</v>
      </c>
      <c r="K154" s="263">
        <v>4</v>
      </c>
      <c r="L154" s="264">
        <v>79</v>
      </c>
      <c r="M154" s="150" t="s">
        <v>1063</v>
      </c>
    </row>
    <row r="155" spans="1:13">
      <c r="A155" s="112" t="s">
        <v>705</v>
      </c>
      <c r="B155" s="126" t="s">
        <v>706</v>
      </c>
      <c r="C155" s="261">
        <v>0</v>
      </c>
      <c r="D155" s="431">
        <v>0</v>
      </c>
      <c r="E155" s="431">
        <v>0</v>
      </c>
      <c r="F155" s="262">
        <v>17</v>
      </c>
      <c r="G155" s="262">
        <v>0</v>
      </c>
      <c r="H155" s="434">
        <v>0</v>
      </c>
      <c r="I155" s="434">
        <v>48</v>
      </c>
      <c r="J155" s="434">
        <v>28</v>
      </c>
      <c r="K155" s="263">
        <v>2</v>
      </c>
      <c r="L155" s="264">
        <v>95</v>
      </c>
      <c r="M155" s="150" t="s">
        <v>1063</v>
      </c>
    </row>
    <row r="156" spans="1:13">
      <c r="A156" s="112" t="s">
        <v>707</v>
      </c>
      <c r="B156" s="126" t="s">
        <v>708</v>
      </c>
      <c r="C156" s="261">
        <v>1</v>
      </c>
      <c r="D156" s="431">
        <v>1</v>
      </c>
      <c r="E156" s="431">
        <v>0</v>
      </c>
      <c r="F156" s="262">
        <v>11</v>
      </c>
      <c r="G156" s="262">
        <v>1</v>
      </c>
      <c r="H156" s="434">
        <v>1</v>
      </c>
      <c r="I156" s="434">
        <v>63</v>
      </c>
      <c r="J156" s="434">
        <v>0</v>
      </c>
      <c r="K156" s="263">
        <v>4</v>
      </c>
      <c r="L156" s="264">
        <v>82</v>
      </c>
      <c r="M156" s="150" t="s">
        <v>1063</v>
      </c>
    </row>
    <row r="157" spans="1:13">
      <c r="A157" s="112" t="s">
        <v>709</v>
      </c>
      <c r="B157" s="126" t="s">
        <v>710</v>
      </c>
      <c r="C157" s="261">
        <v>1</v>
      </c>
      <c r="D157" s="431">
        <v>3</v>
      </c>
      <c r="E157" s="431">
        <v>0</v>
      </c>
      <c r="F157" s="262">
        <v>1</v>
      </c>
      <c r="G157" s="262">
        <v>34</v>
      </c>
      <c r="H157" s="434">
        <v>5</v>
      </c>
      <c r="I157" s="434">
        <v>28</v>
      </c>
      <c r="J157" s="434">
        <v>1</v>
      </c>
      <c r="K157" s="263">
        <v>11</v>
      </c>
      <c r="L157" s="264">
        <v>84</v>
      </c>
      <c r="M157" s="150" t="s">
        <v>1063</v>
      </c>
    </row>
    <row r="158" spans="1:13">
      <c r="A158" s="112" t="s">
        <v>711</v>
      </c>
      <c r="B158" s="126" t="s">
        <v>712</v>
      </c>
      <c r="C158" s="261">
        <v>1</v>
      </c>
      <c r="D158" s="431">
        <v>5</v>
      </c>
      <c r="E158" s="431">
        <v>0</v>
      </c>
      <c r="F158" s="262">
        <v>0</v>
      </c>
      <c r="G158" s="262">
        <v>20</v>
      </c>
      <c r="H158" s="434">
        <v>4</v>
      </c>
      <c r="I158" s="434">
        <v>116</v>
      </c>
      <c r="J158" s="434">
        <v>2</v>
      </c>
      <c r="K158" s="263">
        <v>16</v>
      </c>
      <c r="L158" s="264">
        <v>164</v>
      </c>
      <c r="M158" s="150" t="s">
        <v>1063</v>
      </c>
    </row>
    <row r="159" spans="1:13">
      <c r="A159" s="112" t="s">
        <v>713</v>
      </c>
      <c r="B159" s="126" t="s">
        <v>714</v>
      </c>
      <c r="C159" s="261">
        <v>1</v>
      </c>
      <c r="D159" s="431">
        <v>0</v>
      </c>
      <c r="E159" s="431">
        <v>0</v>
      </c>
      <c r="F159" s="262">
        <v>1</v>
      </c>
      <c r="G159" s="262">
        <v>7</v>
      </c>
      <c r="H159" s="434">
        <v>0</v>
      </c>
      <c r="I159" s="434">
        <v>55</v>
      </c>
      <c r="J159" s="434">
        <v>0</v>
      </c>
      <c r="K159" s="263">
        <v>2</v>
      </c>
      <c r="L159" s="264">
        <v>66</v>
      </c>
      <c r="M159" s="150" t="s">
        <v>1063</v>
      </c>
    </row>
    <row r="160" spans="1:13">
      <c r="A160" s="112" t="s">
        <v>715</v>
      </c>
      <c r="B160" s="126" t="s">
        <v>716</v>
      </c>
      <c r="C160" s="261">
        <v>0</v>
      </c>
      <c r="D160" s="431">
        <v>0</v>
      </c>
      <c r="E160" s="431">
        <v>0</v>
      </c>
      <c r="F160" s="262">
        <v>36</v>
      </c>
      <c r="G160" s="262">
        <v>0</v>
      </c>
      <c r="H160" s="434">
        <v>0</v>
      </c>
      <c r="I160" s="434">
        <v>40</v>
      </c>
      <c r="J160" s="434">
        <v>1</v>
      </c>
      <c r="K160" s="263">
        <v>1</v>
      </c>
      <c r="L160" s="264">
        <v>78</v>
      </c>
      <c r="M160" s="150" t="s">
        <v>1064</v>
      </c>
    </row>
    <row r="161" spans="1:13">
      <c r="A161" s="112" t="s">
        <v>717</v>
      </c>
      <c r="B161" s="126" t="s">
        <v>718</v>
      </c>
      <c r="C161" s="261">
        <v>2</v>
      </c>
      <c r="D161" s="431">
        <v>2</v>
      </c>
      <c r="E161" s="431">
        <v>0</v>
      </c>
      <c r="F161" s="262">
        <v>0</v>
      </c>
      <c r="G161" s="262">
        <v>4</v>
      </c>
      <c r="H161" s="434">
        <v>1</v>
      </c>
      <c r="I161" s="434">
        <v>143</v>
      </c>
      <c r="J161" s="434">
        <v>0</v>
      </c>
      <c r="K161" s="263">
        <v>5</v>
      </c>
      <c r="L161" s="264">
        <v>157</v>
      </c>
      <c r="M161" s="150" t="s">
        <v>1063</v>
      </c>
    </row>
    <row r="162" spans="1:13">
      <c r="A162" s="112" t="s">
        <v>719</v>
      </c>
      <c r="B162" s="126" t="s">
        <v>720</v>
      </c>
      <c r="C162" s="261">
        <v>0</v>
      </c>
      <c r="D162" s="431">
        <v>0</v>
      </c>
      <c r="E162" s="431">
        <v>0</v>
      </c>
      <c r="F162" s="262">
        <v>2</v>
      </c>
      <c r="G162" s="262">
        <v>1</v>
      </c>
      <c r="H162" s="434">
        <v>0</v>
      </c>
      <c r="I162" s="434">
        <v>58</v>
      </c>
      <c r="J162" s="434">
        <v>0</v>
      </c>
      <c r="K162" s="263">
        <v>3</v>
      </c>
      <c r="L162" s="264">
        <v>64</v>
      </c>
      <c r="M162" s="150" t="s">
        <v>1064</v>
      </c>
    </row>
    <row r="163" spans="1:13">
      <c r="A163" s="112" t="s">
        <v>721</v>
      </c>
      <c r="B163" s="126" t="s">
        <v>722</v>
      </c>
      <c r="C163" s="261">
        <v>2</v>
      </c>
      <c r="D163" s="431">
        <v>2</v>
      </c>
      <c r="E163" s="431">
        <v>0</v>
      </c>
      <c r="F163" s="262">
        <v>8</v>
      </c>
      <c r="G163" s="262">
        <v>40</v>
      </c>
      <c r="H163" s="434">
        <v>6</v>
      </c>
      <c r="I163" s="434">
        <v>78</v>
      </c>
      <c r="J163" s="434">
        <v>0</v>
      </c>
      <c r="K163" s="263">
        <v>17</v>
      </c>
      <c r="L163" s="264">
        <v>153</v>
      </c>
      <c r="M163" s="150" t="s">
        <v>1066</v>
      </c>
    </row>
    <row r="164" spans="1:13">
      <c r="A164" s="112" t="s">
        <v>723</v>
      </c>
      <c r="B164" s="126" t="s">
        <v>724</v>
      </c>
      <c r="C164" s="261">
        <v>1</v>
      </c>
      <c r="D164" s="431">
        <v>10</v>
      </c>
      <c r="E164" s="431">
        <v>0</v>
      </c>
      <c r="F164" s="262">
        <v>5</v>
      </c>
      <c r="G164" s="262">
        <v>0</v>
      </c>
      <c r="H164" s="434">
        <v>1</v>
      </c>
      <c r="I164" s="434">
        <v>68</v>
      </c>
      <c r="J164" s="434">
        <v>1</v>
      </c>
      <c r="K164" s="263">
        <v>7</v>
      </c>
      <c r="L164" s="264">
        <v>93</v>
      </c>
      <c r="M164" s="150" t="s">
        <v>1063</v>
      </c>
    </row>
    <row r="165" spans="1:13">
      <c r="A165" s="112" t="s">
        <v>725</v>
      </c>
      <c r="B165" s="126" t="s">
        <v>726</v>
      </c>
      <c r="C165" s="261">
        <v>1</v>
      </c>
      <c r="D165" s="431">
        <v>0</v>
      </c>
      <c r="E165" s="431">
        <v>0</v>
      </c>
      <c r="F165" s="262">
        <v>2</v>
      </c>
      <c r="G165" s="262">
        <v>3</v>
      </c>
      <c r="H165" s="434">
        <v>0</v>
      </c>
      <c r="I165" s="434">
        <v>34</v>
      </c>
      <c r="J165" s="434">
        <v>0</v>
      </c>
      <c r="K165" s="263">
        <v>3</v>
      </c>
      <c r="L165" s="264">
        <v>43</v>
      </c>
      <c r="M165" s="150" t="s">
        <v>1063</v>
      </c>
    </row>
    <row r="166" spans="1:13">
      <c r="A166" s="112" t="s">
        <v>727</v>
      </c>
      <c r="B166" s="126" t="s">
        <v>728</v>
      </c>
      <c r="C166" s="261">
        <v>1</v>
      </c>
      <c r="D166" s="431">
        <v>0</v>
      </c>
      <c r="E166" s="431">
        <v>0</v>
      </c>
      <c r="F166" s="262">
        <v>35</v>
      </c>
      <c r="G166" s="262">
        <v>3</v>
      </c>
      <c r="H166" s="434">
        <v>0</v>
      </c>
      <c r="I166" s="434">
        <v>54</v>
      </c>
      <c r="J166" s="434">
        <v>5</v>
      </c>
      <c r="K166" s="263">
        <v>1</v>
      </c>
      <c r="L166" s="264">
        <v>99</v>
      </c>
      <c r="M166" s="150" t="s">
        <v>1064</v>
      </c>
    </row>
    <row r="167" spans="1:13">
      <c r="A167" s="112" t="s">
        <v>729</v>
      </c>
      <c r="B167" s="126" t="s">
        <v>730</v>
      </c>
      <c r="C167" s="261">
        <v>2</v>
      </c>
      <c r="D167" s="431">
        <v>0</v>
      </c>
      <c r="E167" s="431">
        <v>0</v>
      </c>
      <c r="F167" s="262">
        <v>5</v>
      </c>
      <c r="G167" s="262">
        <v>0</v>
      </c>
      <c r="H167" s="434">
        <v>0</v>
      </c>
      <c r="I167" s="434">
        <v>45</v>
      </c>
      <c r="J167" s="434">
        <v>0</v>
      </c>
      <c r="K167" s="263">
        <v>3</v>
      </c>
      <c r="L167" s="264">
        <v>55</v>
      </c>
      <c r="M167" s="150" t="s">
        <v>1063</v>
      </c>
    </row>
    <row r="168" spans="1:13">
      <c r="A168" s="112" t="s">
        <v>731</v>
      </c>
      <c r="B168" s="126" t="s">
        <v>732</v>
      </c>
      <c r="C168" s="261">
        <v>1</v>
      </c>
      <c r="D168" s="431">
        <v>1</v>
      </c>
      <c r="E168" s="431">
        <v>0</v>
      </c>
      <c r="F168" s="262">
        <v>0</v>
      </c>
      <c r="G168" s="262">
        <v>0</v>
      </c>
      <c r="H168" s="434">
        <v>1</v>
      </c>
      <c r="I168" s="434">
        <v>51</v>
      </c>
      <c r="J168" s="434">
        <v>8</v>
      </c>
      <c r="K168" s="263">
        <v>6</v>
      </c>
      <c r="L168" s="264">
        <v>68</v>
      </c>
      <c r="M168" s="150" t="s">
        <v>1063</v>
      </c>
    </row>
    <row r="169" spans="1:13">
      <c r="A169" s="112" t="s">
        <v>733</v>
      </c>
      <c r="B169" s="126" t="s">
        <v>734</v>
      </c>
      <c r="C169" s="261">
        <v>3</v>
      </c>
      <c r="D169" s="431">
        <v>4</v>
      </c>
      <c r="E169" s="431">
        <v>0</v>
      </c>
      <c r="F169" s="262">
        <v>8</v>
      </c>
      <c r="G169" s="262">
        <v>48</v>
      </c>
      <c r="H169" s="434">
        <v>0</v>
      </c>
      <c r="I169" s="434">
        <v>95</v>
      </c>
      <c r="J169" s="434">
        <v>10</v>
      </c>
      <c r="K169" s="263">
        <v>24</v>
      </c>
      <c r="L169" s="264">
        <v>192</v>
      </c>
      <c r="M169" s="150" t="s">
        <v>1063</v>
      </c>
    </row>
    <row r="170" spans="1:13">
      <c r="A170" s="112" t="s">
        <v>735</v>
      </c>
      <c r="B170" s="126" t="s">
        <v>736</v>
      </c>
      <c r="C170" s="261">
        <v>5</v>
      </c>
      <c r="D170" s="431">
        <v>1</v>
      </c>
      <c r="E170" s="431">
        <v>0</v>
      </c>
      <c r="F170" s="262">
        <v>17</v>
      </c>
      <c r="G170" s="262">
        <v>86</v>
      </c>
      <c r="H170" s="434">
        <v>0</v>
      </c>
      <c r="I170" s="434">
        <v>101</v>
      </c>
      <c r="J170" s="434">
        <v>1</v>
      </c>
      <c r="K170" s="263">
        <v>10</v>
      </c>
      <c r="L170" s="264">
        <v>221</v>
      </c>
      <c r="M170" s="150" t="s">
        <v>1064</v>
      </c>
    </row>
    <row r="171" spans="1:13">
      <c r="A171" s="112" t="s">
        <v>737</v>
      </c>
      <c r="B171" s="126" t="s">
        <v>738</v>
      </c>
      <c r="C171" s="261">
        <v>0</v>
      </c>
      <c r="D171" s="431">
        <v>1</v>
      </c>
      <c r="E171" s="431">
        <v>0</v>
      </c>
      <c r="F171" s="262">
        <v>6</v>
      </c>
      <c r="G171" s="262">
        <v>3</v>
      </c>
      <c r="H171" s="434">
        <v>0</v>
      </c>
      <c r="I171" s="434">
        <v>26</v>
      </c>
      <c r="J171" s="434">
        <v>0</v>
      </c>
      <c r="K171" s="263">
        <v>10</v>
      </c>
      <c r="L171" s="264">
        <v>46</v>
      </c>
      <c r="M171" s="150" t="s">
        <v>1063</v>
      </c>
    </row>
    <row r="172" spans="1:13">
      <c r="A172" s="112" t="s">
        <v>739</v>
      </c>
      <c r="B172" s="126" t="s">
        <v>740</v>
      </c>
      <c r="C172" s="261">
        <v>0</v>
      </c>
      <c r="D172" s="431">
        <v>2</v>
      </c>
      <c r="E172" s="431">
        <v>0</v>
      </c>
      <c r="F172" s="262">
        <v>44</v>
      </c>
      <c r="G172" s="262">
        <v>142</v>
      </c>
      <c r="H172" s="434">
        <v>5</v>
      </c>
      <c r="I172" s="434">
        <v>119</v>
      </c>
      <c r="J172" s="434">
        <v>3</v>
      </c>
      <c r="K172" s="263">
        <v>10</v>
      </c>
      <c r="L172" s="264">
        <v>325</v>
      </c>
      <c r="M172" s="150" t="s">
        <v>1063</v>
      </c>
    </row>
    <row r="173" spans="1:13">
      <c r="A173" s="112" t="s">
        <v>741</v>
      </c>
      <c r="B173" s="126" t="s">
        <v>742</v>
      </c>
      <c r="C173" s="261">
        <v>0</v>
      </c>
      <c r="D173" s="431">
        <v>1</v>
      </c>
      <c r="E173" s="431">
        <v>0</v>
      </c>
      <c r="F173" s="262">
        <v>0</v>
      </c>
      <c r="G173" s="262">
        <v>0</v>
      </c>
      <c r="H173" s="434">
        <v>0</v>
      </c>
      <c r="I173" s="434">
        <v>26</v>
      </c>
      <c r="J173" s="434">
        <v>1</v>
      </c>
      <c r="K173" s="263">
        <v>2</v>
      </c>
      <c r="L173" s="264">
        <v>30</v>
      </c>
      <c r="M173" s="150" t="s">
        <v>1063</v>
      </c>
    </row>
    <row r="174" spans="1:13">
      <c r="A174" s="112" t="s">
        <v>743</v>
      </c>
      <c r="B174" s="126" t="s">
        <v>744</v>
      </c>
      <c r="C174" s="261">
        <v>2</v>
      </c>
      <c r="D174" s="431">
        <v>1</v>
      </c>
      <c r="E174" s="431">
        <v>0</v>
      </c>
      <c r="F174" s="262">
        <v>2</v>
      </c>
      <c r="G174" s="262">
        <v>9</v>
      </c>
      <c r="H174" s="434">
        <v>0</v>
      </c>
      <c r="I174" s="434">
        <v>142</v>
      </c>
      <c r="J174" s="434">
        <v>1</v>
      </c>
      <c r="K174" s="263">
        <v>9</v>
      </c>
      <c r="L174" s="264">
        <v>166</v>
      </c>
      <c r="M174" s="150" t="s">
        <v>1064</v>
      </c>
    </row>
    <row r="175" spans="1:13">
      <c r="A175" s="112" t="s">
        <v>745</v>
      </c>
      <c r="B175" s="126" t="s">
        <v>746</v>
      </c>
      <c r="C175" s="261">
        <v>3</v>
      </c>
      <c r="D175" s="431">
        <v>0</v>
      </c>
      <c r="E175" s="431">
        <v>0</v>
      </c>
      <c r="F175" s="262">
        <v>1</v>
      </c>
      <c r="G175" s="262">
        <v>15</v>
      </c>
      <c r="H175" s="434">
        <v>1</v>
      </c>
      <c r="I175" s="434">
        <v>54</v>
      </c>
      <c r="J175" s="434">
        <v>8</v>
      </c>
      <c r="K175" s="263">
        <v>16</v>
      </c>
      <c r="L175" s="264">
        <v>98</v>
      </c>
      <c r="M175" s="150" t="s">
        <v>1063</v>
      </c>
    </row>
    <row r="176" spans="1:13">
      <c r="A176" s="112" t="s">
        <v>747</v>
      </c>
      <c r="B176" s="126" t="s">
        <v>748</v>
      </c>
      <c r="C176" s="261">
        <v>0</v>
      </c>
      <c r="D176" s="431">
        <v>4</v>
      </c>
      <c r="E176" s="431">
        <v>0</v>
      </c>
      <c r="F176" s="262">
        <v>0</v>
      </c>
      <c r="G176" s="262">
        <v>0</v>
      </c>
      <c r="H176" s="434">
        <v>0</v>
      </c>
      <c r="I176" s="434">
        <v>44</v>
      </c>
      <c r="J176" s="434">
        <v>0</v>
      </c>
      <c r="K176" s="263">
        <v>7</v>
      </c>
      <c r="L176" s="264">
        <v>55</v>
      </c>
      <c r="M176" s="150" t="s">
        <v>1063</v>
      </c>
    </row>
    <row r="177" spans="1:13">
      <c r="A177" s="112" t="s">
        <v>749</v>
      </c>
      <c r="B177" s="126" t="s">
        <v>750</v>
      </c>
      <c r="C177" s="261">
        <v>1</v>
      </c>
      <c r="D177" s="431">
        <v>8</v>
      </c>
      <c r="E177" s="431">
        <v>0</v>
      </c>
      <c r="F177" s="262">
        <v>0</v>
      </c>
      <c r="G177" s="262">
        <v>4</v>
      </c>
      <c r="H177" s="434">
        <v>2</v>
      </c>
      <c r="I177" s="434">
        <v>24</v>
      </c>
      <c r="J177" s="434">
        <v>3</v>
      </c>
      <c r="K177" s="263">
        <v>25</v>
      </c>
      <c r="L177" s="264">
        <v>67</v>
      </c>
      <c r="M177" s="150" t="s">
        <v>1063</v>
      </c>
    </row>
    <row r="178" spans="1:13">
      <c r="A178" s="112" t="s">
        <v>751</v>
      </c>
      <c r="B178" s="126" t="s">
        <v>752</v>
      </c>
      <c r="C178" s="261">
        <v>0</v>
      </c>
      <c r="D178" s="431">
        <v>0</v>
      </c>
      <c r="E178" s="431">
        <v>0</v>
      </c>
      <c r="F178" s="262">
        <v>15</v>
      </c>
      <c r="G178" s="262">
        <v>3</v>
      </c>
      <c r="H178" s="434">
        <v>0</v>
      </c>
      <c r="I178" s="434">
        <v>125</v>
      </c>
      <c r="J178" s="434">
        <v>0</v>
      </c>
      <c r="K178" s="263">
        <v>0</v>
      </c>
      <c r="L178" s="264">
        <v>143</v>
      </c>
      <c r="M178" s="150" t="s">
        <v>1063</v>
      </c>
    </row>
    <row r="179" spans="1:13">
      <c r="A179" s="112" t="s">
        <v>753</v>
      </c>
      <c r="B179" s="126" t="s">
        <v>754</v>
      </c>
      <c r="C179" s="261">
        <v>0</v>
      </c>
      <c r="D179" s="431">
        <v>0</v>
      </c>
      <c r="E179" s="431">
        <v>0</v>
      </c>
      <c r="F179" s="262">
        <v>0</v>
      </c>
      <c r="G179" s="262">
        <v>1</v>
      </c>
      <c r="H179" s="434">
        <v>0</v>
      </c>
      <c r="I179" s="434">
        <v>0</v>
      </c>
      <c r="J179" s="434">
        <v>0</v>
      </c>
      <c r="K179" s="263">
        <v>0</v>
      </c>
      <c r="L179" s="264">
        <v>1</v>
      </c>
      <c r="M179" s="150" t="s">
        <v>1067</v>
      </c>
    </row>
    <row r="180" spans="1:13">
      <c r="A180" s="112" t="s">
        <v>755</v>
      </c>
      <c r="B180" s="126" t="s">
        <v>756</v>
      </c>
      <c r="C180" s="261">
        <v>0</v>
      </c>
      <c r="D180" s="431">
        <v>0</v>
      </c>
      <c r="E180" s="431">
        <v>0</v>
      </c>
      <c r="F180" s="262">
        <v>58</v>
      </c>
      <c r="G180" s="262">
        <v>0</v>
      </c>
      <c r="H180" s="434">
        <v>0</v>
      </c>
      <c r="I180" s="434">
        <v>15</v>
      </c>
      <c r="J180" s="434">
        <v>0</v>
      </c>
      <c r="K180" s="263">
        <v>0</v>
      </c>
      <c r="L180" s="264">
        <v>73</v>
      </c>
      <c r="M180" s="150" t="s">
        <v>1063</v>
      </c>
    </row>
    <row r="181" spans="1:13">
      <c r="A181" s="112" t="s">
        <v>757</v>
      </c>
      <c r="B181" s="126" t="s">
        <v>758</v>
      </c>
      <c r="C181" s="261">
        <v>0</v>
      </c>
      <c r="D181" s="431">
        <v>0</v>
      </c>
      <c r="E181" s="431">
        <v>0</v>
      </c>
      <c r="F181" s="262">
        <v>48</v>
      </c>
      <c r="G181" s="262">
        <v>0</v>
      </c>
      <c r="H181" s="434">
        <v>0</v>
      </c>
      <c r="I181" s="434">
        <v>3</v>
      </c>
      <c r="J181" s="434">
        <v>0</v>
      </c>
      <c r="K181" s="263">
        <v>0</v>
      </c>
      <c r="L181" s="264">
        <v>51</v>
      </c>
      <c r="M181" s="150" t="s">
        <v>1063</v>
      </c>
    </row>
    <row r="182" spans="1:13">
      <c r="A182" s="112" t="s">
        <v>759</v>
      </c>
      <c r="B182" s="126" t="s">
        <v>760</v>
      </c>
      <c r="C182" s="261">
        <v>2</v>
      </c>
      <c r="D182" s="431">
        <v>3</v>
      </c>
      <c r="E182" s="431">
        <v>0</v>
      </c>
      <c r="F182" s="262">
        <v>3</v>
      </c>
      <c r="G182" s="262">
        <v>1</v>
      </c>
      <c r="H182" s="434">
        <v>0</v>
      </c>
      <c r="I182" s="434">
        <v>34</v>
      </c>
      <c r="J182" s="434">
        <v>3</v>
      </c>
      <c r="K182" s="263">
        <v>3</v>
      </c>
      <c r="L182" s="264">
        <v>49</v>
      </c>
      <c r="M182" s="150" t="s">
        <v>1063</v>
      </c>
    </row>
    <row r="183" spans="1:13">
      <c r="A183" s="112" t="s">
        <v>761</v>
      </c>
      <c r="B183" s="126" t="s">
        <v>762</v>
      </c>
      <c r="C183" s="261">
        <v>0</v>
      </c>
      <c r="D183" s="431">
        <v>0</v>
      </c>
      <c r="E183" s="431">
        <v>0</v>
      </c>
      <c r="F183" s="262">
        <v>0</v>
      </c>
      <c r="G183" s="262">
        <v>1</v>
      </c>
      <c r="H183" s="434">
        <v>1</v>
      </c>
      <c r="I183" s="434">
        <v>22</v>
      </c>
      <c r="J183" s="434">
        <v>0</v>
      </c>
      <c r="K183" s="263">
        <v>8</v>
      </c>
      <c r="L183" s="264">
        <v>32</v>
      </c>
      <c r="M183" s="150" t="s">
        <v>1063</v>
      </c>
    </row>
    <row r="184" spans="1:13">
      <c r="A184" s="112" t="s">
        <v>763</v>
      </c>
      <c r="B184" s="126" t="s">
        <v>764</v>
      </c>
      <c r="C184" s="261">
        <v>0</v>
      </c>
      <c r="D184" s="431">
        <v>0</v>
      </c>
      <c r="E184" s="431">
        <v>0</v>
      </c>
      <c r="F184" s="262">
        <v>0</v>
      </c>
      <c r="G184" s="262">
        <v>1</v>
      </c>
      <c r="H184" s="434">
        <v>0</v>
      </c>
      <c r="I184" s="434">
        <v>52</v>
      </c>
      <c r="J184" s="434">
        <v>0</v>
      </c>
      <c r="K184" s="263">
        <v>1</v>
      </c>
      <c r="L184" s="264">
        <v>54</v>
      </c>
      <c r="M184" s="150" t="s">
        <v>1064</v>
      </c>
    </row>
    <row r="185" spans="1:13">
      <c r="A185" s="112" t="s">
        <v>765</v>
      </c>
      <c r="B185" s="126" t="s">
        <v>766</v>
      </c>
      <c r="C185" s="261">
        <v>1</v>
      </c>
      <c r="D185" s="431">
        <v>2</v>
      </c>
      <c r="E185" s="431">
        <v>0</v>
      </c>
      <c r="F185" s="262">
        <v>2</v>
      </c>
      <c r="G185" s="262">
        <v>1</v>
      </c>
      <c r="H185" s="434">
        <v>0</v>
      </c>
      <c r="I185" s="434">
        <v>41</v>
      </c>
      <c r="J185" s="434">
        <v>0</v>
      </c>
      <c r="K185" s="263">
        <v>2</v>
      </c>
      <c r="L185" s="264">
        <v>49</v>
      </c>
      <c r="M185" s="150" t="s">
        <v>1063</v>
      </c>
    </row>
    <row r="186" spans="1:13">
      <c r="A186" s="112" t="s">
        <v>767</v>
      </c>
      <c r="B186" s="126" t="s">
        <v>768</v>
      </c>
      <c r="C186" s="261">
        <v>1</v>
      </c>
      <c r="D186" s="431">
        <v>1</v>
      </c>
      <c r="E186" s="431">
        <v>0</v>
      </c>
      <c r="F186" s="262">
        <v>9</v>
      </c>
      <c r="G186" s="262">
        <v>0</v>
      </c>
      <c r="H186" s="434">
        <v>0</v>
      </c>
      <c r="I186" s="434">
        <v>206</v>
      </c>
      <c r="J186" s="434">
        <v>1</v>
      </c>
      <c r="K186" s="263">
        <v>6</v>
      </c>
      <c r="L186" s="264">
        <v>224</v>
      </c>
      <c r="M186" s="150" t="s">
        <v>1066</v>
      </c>
    </row>
    <row r="187" spans="1:13">
      <c r="A187" s="112" t="s">
        <v>769</v>
      </c>
      <c r="B187" s="126" t="s">
        <v>770</v>
      </c>
      <c r="C187" s="261">
        <v>2</v>
      </c>
      <c r="D187" s="431">
        <v>2</v>
      </c>
      <c r="E187" s="431">
        <v>0</v>
      </c>
      <c r="F187" s="262">
        <v>0</v>
      </c>
      <c r="G187" s="262">
        <v>3</v>
      </c>
      <c r="H187" s="434">
        <v>0</v>
      </c>
      <c r="I187" s="434">
        <v>98</v>
      </c>
      <c r="J187" s="434">
        <v>1</v>
      </c>
      <c r="K187" s="263">
        <v>5</v>
      </c>
      <c r="L187" s="264">
        <v>111</v>
      </c>
      <c r="M187" s="150" t="s">
        <v>1063</v>
      </c>
    </row>
    <row r="188" spans="1:13">
      <c r="A188" s="112" t="s">
        <v>771</v>
      </c>
      <c r="B188" s="126" t="s">
        <v>772</v>
      </c>
      <c r="C188" s="261">
        <v>0</v>
      </c>
      <c r="D188" s="431">
        <v>1</v>
      </c>
      <c r="E188" s="431">
        <v>0</v>
      </c>
      <c r="F188" s="262">
        <v>4</v>
      </c>
      <c r="G188" s="262">
        <v>1</v>
      </c>
      <c r="H188" s="434">
        <v>0</v>
      </c>
      <c r="I188" s="434">
        <v>46</v>
      </c>
      <c r="J188" s="434">
        <v>0</v>
      </c>
      <c r="K188" s="263">
        <v>2</v>
      </c>
      <c r="L188" s="264">
        <v>54</v>
      </c>
      <c r="M188" s="150" t="s">
        <v>1064</v>
      </c>
    </row>
    <row r="189" spans="1:13">
      <c r="A189" s="112" t="s">
        <v>773</v>
      </c>
      <c r="B189" s="126" t="s">
        <v>774</v>
      </c>
      <c r="C189" s="261">
        <v>1</v>
      </c>
      <c r="D189" s="431">
        <v>6</v>
      </c>
      <c r="E189" s="431">
        <v>0</v>
      </c>
      <c r="F189" s="262">
        <v>4</v>
      </c>
      <c r="G189" s="262">
        <v>2</v>
      </c>
      <c r="H189" s="434">
        <v>0</v>
      </c>
      <c r="I189" s="434">
        <v>46</v>
      </c>
      <c r="J189" s="434">
        <v>1</v>
      </c>
      <c r="K189" s="263">
        <v>10</v>
      </c>
      <c r="L189" s="264">
        <v>70</v>
      </c>
      <c r="M189" s="150" t="s">
        <v>1063</v>
      </c>
    </row>
    <row r="190" spans="1:13">
      <c r="A190" s="112" t="s">
        <v>775</v>
      </c>
      <c r="B190" s="126" t="s">
        <v>776</v>
      </c>
      <c r="C190" s="261">
        <v>2</v>
      </c>
      <c r="D190" s="431">
        <v>2</v>
      </c>
      <c r="E190" s="431">
        <v>0</v>
      </c>
      <c r="F190" s="262">
        <v>0</v>
      </c>
      <c r="G190" s="262">
        <v>15</v>
      </c>
      <c r="H190" s="434">
        <v>2</v>
      </c>
      <c r="I190" s="434">
        <v>227</v>
      </c>
      <c r="J190" s="434">
        <v>0</v>
      </c>
      <c r="K190" s="263">
        <v>12</v>
      </c>
      <c r="L190" s="264">
        <v>260</v>
      </c>
      <c r="M190" s="150" t="s">
        <v>1063</v>
      </c>
    </row>
    <row r="191" spans="1:13">
      <c r="A191" s="112" t="s">
        <v>777</v>
      </c>
      <c r="B191" s="126" t="s">
        <v>778</v>
      </c>
      <c r="C191" s="261">
        <v>1</v>
      </c>
      <c r="D191" s="431">
        <v>0</v>
      </c>
      <c r="E191" s="431">
        <v>0</v>
      </c>
      <c r="F191" s="262">
        <v>1</v>
      </c>
      <c r="G191" s="262">
        <v>0</v>
      </c>
      <c r="H191" s="434">
        <v>1</v>
      </c>
      <c r="I191" s="434">
        <v>85</v>
      </c>
      <c r="J191" s="434">
        <v>3</v>
      </c>
      <c r="K191" s="263">
        <v>3</v>
      </c>
      <c r="L191" s="264">
        <v>94</v>
      </c>
      <c r="M191" s="150" t="s">
        <v>1064</v>
      </c>
    </row>
    <row r="192" spans="1:13">
      <c r="A192" s="112" t="s">
        <v>779</v>
      </c>
      <c r="B192" s="126" t="s">
        <v>780</v>
      </c>
      <c r="C192" s="261">
        <v>0</v>
      </c>
      <c r="D192" s="431">
        <v>0</v>
      </c>
      <c r="E192" s="431">
        <v>0</v>
      </c>
      <c r="F192" s="262">
        <v>9</v>
      </c>
      <c r="G192" s="262">
        <v>121</v>
      </c>
      <c r="H192" s="434">
        <v>2</v>
      </c>
      <c r="I192" s="434">
        <v>121</v>
      </c>
      <c r="J192" s="434">
        <v>4</v>
      </c>
      <c r="K192" s="263">
        <v>5</v>
      </c>
      <c r="L192" s="264">
        <v>262</v>
      </c>
      <c r="M192" s="150" t="s">
        <v>1063</v>
      </c>
    </row>
    <row r="193" spans="1:13">
      <c r="A193" s="112" t="s">
        <v>781</v>
      </c>
      <c r="B193" s="126" t="s">
        <v>782</v>
      </c>
      <c r="C193" s="261">
        <v>1</v>
      </c>
      <c r="D193" s="431">
        <v>0</v>
      </c>
      <c r="E193" s="431">
        <v>0</v>
      </c>
      <c r="F193" s="262">
        <v>1</v>
      </c>
      <c r="G193" s="262">
        <v>5</v>
      </c>
      <c r="H193" s="434">
        <v>0</v>
      </c>
      <c r="I193" s="434">
        <v>59</v>
      </c>
      <c r="J193" s="434">
        <v>0</v>
      </c>
      <c r="K193" s="263">
        <v>12</v>
      </c>
      <c r="L193" s="264">
        <v>78</v>
      </c>
      <c r="M193" s="150" t="s">
        <v>1063</v>
      </c>
    </row>
    <row r="194" spans="1:13">
      <c r="A194" s="112" t="s">
        <v>783</v>
      </c>
      <c r="B194" s="126" t="s">
        <v>784</v>
      </c>
      <c r="C194" s="261">
        <v>0</v>
      </c>
      <c r="D194" s="431">
        <v>5</v>
      </c>
      <c r="E194" s="431">
        <v>0</v>
      </c>
      <c r="F194" s="262">
        <v>0</v>
      </c>
      <c r="G194" s="262">
        <v>0</v>
      </c>
      <c r="H194" s="434">
        <v>4</v>
      </c>
      <c r="I194" s="434">
        <v>118</v>
      </c>
      <c r="J194" s="434">
        <v>15</v>
      </c>
      <c r="K194" s="263">
        <v>9</v>
      </c>
      <c r="L194" s="264">
        <v>151</v>
      </c>
      <c r="M194" s="150" t="s">
        <v>1063</v>
      </c>
    </row>
    <row r="195" spans="1:13">
      <c r="A195" s="112" t="s">
        <v>785</v>
      </c>
      <c r="B195" s="126" t="s">
        <v>786</v>
      </c>
      <c r="C195" s="261">
        <v>1</v>
      </c>
      <c r="D195" s="431">
        <v>1</v>
      </c>
      <c r="E195" s="431">
        <v>0</v>
      </c>
      <c r="F195" s="262">
        <v>6</v>
      </c>
      <c r="G195" s="262">
        <v>96</v>
      </c>
      <c r="H195" s="434">
        <v>0</v>
      </c>
      <c r="I195" s="434">
        <v>53</v>
      </c>
      <c r="J195" s="434">
        <v>4</v>
      </c>
      <c r="K195" s="263">
        <v>1</v>
      </c>
      <c r="L195" s="264">
        <v>162</v>
      </c>
      <c r="M195" s="150" t="s">
        <v>1066</v>
      </c>
    </row>
    <row r="196" spans="1:13">
      <c r="A196" s="112" t="s">
        <v>787</v>
      </c>
      <c r="B196" s="126" t="s">
        <v>788</v>
      </c>
      <c r="C196" s="261">
        <v>0</v>
      </c>
      <c r="D196" s="431">
        <v>2</v>
      </c>
      <c r="E196" s="431">
        <v>0</v>
      </c>
      <c r="F196" s="262">
        <v>1</v>
      </c>
      <c r="G196" s="262">
        <v>1</v>
      </c>
      <c r="H196" s="434">
        <v>0</v>
      </c>
      <c r="I196" s="434">
        <v>36</v>
      </c>
      <c r="J196" s="434">
        <v>0</v>
      </c>
      <c r="K196" s="263">
        <v>5</v>
      </c>
      <c r="L196" s="264">
        <v>45</v>
      </c>
      <c r="M196" s="150" t="s">
        <v>1063</v>
      </c>
    </row>
    <row r="197" spans="1:13">
      <c r="A197" s="112" t="s">
        <v>789</v>
      </c>
      <c r="B197" s="126" t="s">
        <v>790</v>
      </c>
      <c r="C197" s="261">
        <v>1</v>
      </c>
      <c r="D197" s="431">
        <v>0</v>
      </c>
      <c r="E197" s="431">
        <v>0</v>
      </c>
      <c r="F197" s="262">
        <v>2</v>
      </c>
      <c r="G197" s="262">
        <v>0</v>
      </c>
      <c r="H197" s="434">
        <v>0</v>
      </c>
      <c r="I197" s="434">
        <v>8</v>
      </c>
      <c r="J197" s="434">
        <v>0</v>
      </c>
      <c r="K197" s="263">
        <v>0</v>
      </c>
      <c r="L197" s="264">
        <v>11</v>
      </c>
      <c r="M197" s="150" t="s">
        <v>1063</v>
      </c>
    </row>
    <row r="198" spans="1:13">
      <c r="A198" s="112" t="s">
        <v>791</v>
      </c>
      <c r="B198" s="126" t="s">
        <v>792</v>
      </c>
      <c r="C198" s="261">
        <v>1</v>
      </c>
      <c r="D198" s="431">
        <v>1</v>
      </c>
      <c r="E198" s="431">
        <v>0</v>
      </c>
      <c r="F198" s="262">
        <v>1</v>
      </c>
      <c r="G198" s="262">
        <v>2</v>
      </c>
      <c r="H198" s="434">
        <v>1</v>
      </c>
      <c r="I198" s="434">
        <v>102</v>
      </c>
      <c r="J198" s="434">
        <v>2</v>
      </c>
      <c r="K198" s="263">
        <v>7</v>
      </c>
      <c r="L198" s="264">
        <v>117</v>
      </c>
      <c r="M198" s="150" t="s">
        <v>1063</v>
      </c>
    </row>
    <row r="199" spans="1:13">
      <c r="A199" s="112" t="s">
        <v>793</v>
      </c>
      <c r="B199" s="126" t="s">
        <v>794</v>
      </c>
      <c r="C199" s="261">
        <v>2</v>
      </c>
      <c r="D199" s="431">
        <v>2</v>
      </c>
      <c r="E199" s="431">
        <v>0</v>
      </c>
      <c r="F199" s="262">
        <v>0</v>
      </c>
      <c r="G199" s="262">
        <v>34</v>
      </c>
      <c r="H199" s="434">
        <v>2</v>
      </c>
      <c r="I199" s="434">
        <v>161</v>
      </c>
      <c r="J199" s="434">
        <v>0</v>
      </c>
      <c r="K199" s="263">
        <v>14</v>
      </c>
      <c r="L199" s="264">
        <v>215</v>
      </c>
      <c r="M199" s="150" t="s">
        <v>1064</v>
      </c>
    </row>
    <row r="200" spans="1:13">
      <c r="A200" s="112" t="s">
        <v>795</v>
      </c>
      <c r="B200" s="126" t="s">
        <v>796</v>
      </c>
      <c r="C200" s="261">
        <v>0</v>
      </c>
      <c r="D200" s="431">
        <v>2</v>
      </c>
      <c r="E200" s="431">
        <v>0</v>
      </c>
      <c r="F200" s="262">
        <v>0</v>
      </c>
      <c r="G200" s="262">
        <v>33</v>
      </c>
      <c r="H200" s="434">
        <v>4</v>
      </c>
      <c r="I200" s="434">
        <v>233</v>
      </c>
      <c r="J200" s="434">
        <v>0</v>
      </c>
      <c r="K200" s="263">
        <v>16</v>
      </c>
      <c r="L200" s="264">
        <v>288</v>
      </c>
      <c r="M200" s="150" t="s">
        <v>1066</v>
      </c>
    </row>
    <row r="201" spans="1:13">
      <c r="A201" s="112" t="s">
        <v>797</v>
      </c>
      <c r="B201" s="126" t="s">
        <v>798</v>
      </c>
      <c r="C201" s="261">
        <v>2</v>
      </c>
      <c r="D201" s="431">
        <v>0</v>
      </c>
      <c r="E201" s="431">
        <v>0</v>
      </c>
      <c r="F201" s="262">
        <v>19</v>
      </c>
      <c r="G201" s="262">
        <v>4</v>
      </c>
      <c r="H201" s="434">
        <v>0</v>
      </c>
      <c r="I201" s="434">
        <v>66</v>
      </c>
      <c r="J201" s="434">
        <v>3</v>
      </c>
      <c r="K201" s="263">
        <v>7</v>
      </c>
      <c r="L201" s="264">
        <v>101</v>
      </c>
      <c r="M201" s="150" t="s">
        <v>1063</v>
      </c>
    </row>
    <row r="202" spans="1:13">
      <c r="A202" s="112" t="s">
        <v>799</v>
      </c>
      <c r="B202" s="126" t="s">
        <v>800</v>
      </c>
      <c r="C202" s="261">
        <v>0</v>
      </c>
      <c r="D202" s="431">
        <v>7</v>
      </c>
      <c r="E202" s="431">
        <v>0</v>
      </c>
      <c r="F202" s="262">
        <v>0</v>
      </c>
      <c r="G202" s="262">
        <v>71</v>
      </c>
      <c r="H202" s="434">
        <v>3</v>
      </c>
      <c r="I202" s="434">
        <v>230</v>
      </c>
      <c r="J202" s="434">
        <v>0</v>
      </c>
      <c r="K202" s="263">
        <v>13</v>
      </c>
      <c r="L202" s="264">
        <v>324</v>
      </c>
      <c r="M202" s="150" t="s">
        <v>1063</v>
      </c>
    </row>
    <row r="203" spans="1:13">
      <c r="A203" s="112" t="s">
        <v>801</v>
      </c>
      <c r="B203" s="126" t="s">
        <v>802</v>
      </c>
      <c r="C203" s="261">
        <v>0</v>
      </c>
      <c r="D203" s="431">
        <v>0</v>
      </c>
      <c r="E203" s="431">
        <v>0</v>
      </c>
      <c r="F203" s="262">
        <v>18</v>
      </c>
      <c r="G203" s="262">
        <v>1</v>
      </c>
      <c r="H203" s="434">
        <v>0</v>
      </c>
      <c r="I203" s="434">
        <v>32</v>
      </c>
      <c r="J203" s="434">
        <v>0</v>
      </c>
      <c r="K203" s="263">
        <v>1</v>
      </c>
      <c r="L203" s="264">
        <v>52</v>
      </c>
      <c r="M203" s="150" t="s">
        <v>1067</v>
      </c>
    </row>
    <row r="204" spans="1:13">
      <c r="A204" s="112" t="s">
        <v>803</v>
      </c>
      <c r="B204" s="126" t="s">
        <v>804</v>
      </c>
      <c r="C204" s="261">
        <v>8</v>
      </c>
      <c r="D204" s="431">
        <v>12</v>
      </c>
      <c r="E204" s="431">
        <v>0</v>
      </c>
      <c r="F204" s="262">
        <v>0</v>
      </c>
      <c r="G204" s="262">
        <v>2</v>
      </c>
      <c r="H204" s="434">
        <v>0</v>
      </c>
      <c r="I204" s="434">
        <v>66</v>
      </c>
      <c r="J204" s="434">
        <v>1</v>
      </c>
      <c r="K204" s="263">
        <v>12</v>
      </c>
      <c r="L204" s="264">
        <v>101</v>
      </c>
      <c r="M204" s="150" t="s">
        <v>1063</v>
      </c>
    </row>
    <row r="205" spans="1:13">
      <c r="A205" s="112" t="s">
        <v>805</v>
      </c>
      <c r="B205" s="126" t="s">
        <v>806</v>
      </c>
      <c r="C205" s="261">
        <v>0</v>
      </c>
      <c r="D205" s="431">
        <v>0</v>
      </c>
      <c r="E205" s="431">
        <v>0</v>
      </c>
      <c r="F205" s="262">
        <v>65</v>
      </c>
      <c r="G205" s="262">
        <v>0</v>
      </c>
      <c r="H205" s="434">
        <v>0</v>
      </c>
      <c r="I205" s="434">
        <v>27</v>
      </c>
      <c r="J205" s="434">
        <v>0</v>
      </c>
      <c r="K205" s="263">
        <v>1</v>
      </c>
      <c r="L205" s="264">
        <v>93</v>
      </c>
      <c r="M205" s="150" t="s">
        <v>1063</v>
      </c>
    </row>
    <row r="206" spans="1:13">
      <c r="A206" s="112" t="s">
        <v>807</v>
      </c>
      <c r="B206" s="126" t="s">
        <v>808</v>
      </c>
      <c r="C206" s="261">
        <v>2</v>
      </c>
      <c r="D206" s="431">
        <v>6</v>
      </c>
      <c r="E206" s="431">
        <v>0</v>
      </c>
      <c r="F206" s="262">
        <v>8</v>
      </c>
      <c r="G206" s="262">
        <v>2</v>
      </c>
      <c r="H206" s="434">
        <v>0</v>
      </c>
      <c r="I206" s="434">
        <v>93</v>
      </c>
      <c r="J206" s="434">
        <v>17</v>
      </c>
      <c r="K206" s="263">
        <v>8</v>
      </c>
      <c r="L206" s="264">
        <v>136</v>
      </c>
      <c r="M206" s="150" t="s">
        <v>1066</v>
      </c>
    </row>
    <row r="207" spans="1:13">
      <c r="A207" s="112" t="s">
        <v>809</v>
      </c>
      <c r="B207" s="126" t="s">
        <v>810</v>
      </c>
      <c r="C207" s="261">
        <v>0</v>
      </c>
      <c r="D207" s="431">
        <v>0</v>
      </c>
      <c r="E207" s="431">
        <v>0</v>
      </c>
      <c r="F207" s="262">
        <v>6</v>
      </c>
      <c r="G207" s="262">
        <v>0</v>
      </c>
      <c r="H207" s="434">
        <v>0</v>
      </c>
      <c r="I207" s="434">
        <v>77</v>
      </c>
      <c r="J207" s="434">
        <v>18</v>
      </c>
      <c r="K207" s="263">
        <v>4</v>
      </c>
      <c r="L207" s="264">
        <v>105</v>
      </c>
      <c r="M207" s="150" t="s">
        <v>1063</v>
      </c>
    </row>
    <row r="208" spans="1:13">
      <c r="A208" s="112" t="s">
        <v>811</v>
      </c>
      <c r="B208" s="126" t="s">
        <v>812</v>
      </c>
      <c r="C208" s="261">
        <v>2</v>
      </c>
      <c r="D208" s="431">
        <v>6</v>
      </c>
      <c r="E208" s="431">
        <v>0</v>
      </c>
      <c r="F208" s="262">
        <v>4</v>
      </c>
      <c r="G208" s="262">
        <v>0</v>
      </c>
      <c r="H208" s="434">
        <v>0</v>
      </c>
      <c r="I208" s="434">
        <v>70</v>
      </c>
      <c r="J208" s="434">
        <v>2</v>
      </c>
      <c r="K208" s="263">
        <v>7</v>
      </c>
      <c r="L208" s="264">
        <v>91</v>
      </c>
      <c r="M208" s="150" t="s">
        <v>1063</v>
      </c>
    </row>
    <row r="209" spans="1:13">
      <c r="A209" s="112" t="s">
        <v>813</v>
      </c>
      <c r="B209" s="126" t="s">
        <v>814</v>
      </c>
      <c r="C209" s="261">
        <v>4</v>
      </c>
      <c r="D209" s="431">
        <v>0</v>
      </c>
      <c r="E209" s="431">
        <v>1</v>
      </c>
      <c r="F209" s="262">
        <v>183</v>
      </c>
      <c r="G209" s="262">
        <v>0</v>
      </c>
      <c r="H209" s="434">
        <v>0</v>
      </c>
      <c r="I209" s="434">
        <v>116</v>
      </c>
      <c r="J209" s="434">
        <v>1</v>
      </c>
      <c r="K209" s="263">
        <v>6</v>
      </c>
      <c r="L209" s="264">
        <v>311</v>
      </c>
      <c r="M209" s="150" t="s">
        <v>1063</v>
      </c>
    </row>
    <row r="210" spans="1:13">
      <c r="A210" s="112" t="s">
        <v>815</v>
      </c>
      <c r="B210" s="126" t="s">
        <v>816</v>
      </c>
      <c r="C210" s="261">
        <v>2</v>
      </c>
      <c r="D210" s="431">
        <v>3</v>
      </c>
      <c r="E210" s="431">
        <v>0</v>
      </c>
      <c r="F210" s="262">
        <v>16</v>
      </c>
      <c r="G210" s="262">
        <v>1</v>
      </c>
      <c r="H210" s="434">
        <v>0</v>
      </c>
      <c r="I210" s="434">
        <v>137</v>
      </c>
      <c r="J210" s="434">
        <v>0</v>
      </c>
      <c r="K210" s="263">
        <v>5</v>
      </c>
      <c r="L210" s="264">
        <v>164</v>
      </c>
      <c r="M210" s="150" t="s">
        <v>1063</v>
      </c>
    </row>
    <row r="211" spans="1:13">
      <c r="A211" s="112" t="s">
        <v>817</v>
      </c>
      <c r="B211" s="126" t="s">
        <v>818</v>
      </c>
      <c r="C211" s="261">
        <v>1</v>
      </c>
      <c r="D211" s="431">
        <v>3</v>
      </c>
      <c r="E211" s="431">
        <v>0</v>
      </c>
      <c r="F211" s="262">
        <v>0</v>
      </c>
      <c r="G211" s="262">
        <v>10</v>
      </c>
      <c r="H211" s="434">
        <v>5</v>
      </c>
      <c r="I211" s="434">
        <v>19</v>
      </c>
      <c r="J211" s="434">
        <v>1</v>
      </c>
      <c r="K211" s="263">
        <v>9</v>
      </c>
      <c r="L211" s="264">
        <v>48</v>
      </c>
      <c r="M211" s="150" t="s">
        <v>1063</v>
      </c>
    </row>
    <row r="212" spans="1:13">
      <c r="A212" s="112" t="s">
        <v>819</v>
      </c>
      <c r="B212" s="126" t="s">
        <v>820</v>
      </c>
      <c r="C212" s="261">
        <v>1</v>
      </c>
      <c r="D212" s="431">
        <v>0</v>
      </c>
      <c r="E212" s="431">
        <v>0</v>
      </c>
      <c r="F212" s="262">
        <v>49</v>
      </c>
      <c r="G212" s="262">
        <v>7</v>
      </c>
      <c r="H212" s="434">
        <v>0</v>
      </c>
      <c r="I212" s="434">
        <v>105</v>
      </c>
      <c r="J212" s="434">
        <v>4</v>
      </c>
      <c r="K212" s="263">
        <v>2</v>
      </c>
      <c r="L212" s="264">
        <v>168</v>
      </c>
      <c r="M212" s="150" t="s">
        <v>1063</v>
      </c>
    </row>
    <row r="213" spans="1:13">
      <c r="A213" s="112" t="s">
        <v>821</v>
      </c>
      <c r="B213" s="126" t="s">
        <v>822</v>
      </c>
      <c r="C213" s="261">
        <v>2</v>
      </c>
      <c r="D213" s="431">
        <v>1</v>
      </c>
      <c r="E213" s="431">
        <v>0</v>
      </c>
      <c r="F213" s="262">
        <v>2</v>
      </c>
      <c r="G213" s="262">
        <v>16</v>
      </c>
      <c r="H213" s="434">
        <v>6</v>
      </c>
      <c r="I213" s="434">
        <v>143</v>
      </c>
      <c r="J213" s="434">
        <v>0</v>
      </c>
      <c r="K213" s="263">
        <v>23</v>
      </c>
      <c r="L213" s="264">
        <v>193</v>
      </c>
      <c r="M213" s="150" t="s">
        <v>1063</v>
      </c>
    </row>
    <row r="214" spans="1:13">
      <c r="A214" s="112" t="s">
        <v>825</v>
      </c>
      <c r="B214" s="126" t="s">
        <v>826</v>
      </c>
      <c r="C214" s="261">
        <v>4</v>
      </c>
      <c r="D214" s="431">
        <v>0</v>
      </c>
      <c r="E214" s="431">
        <v>0</v>
      </c>
      <c r="F214" s="262">
        <v>11</v>
      </c>
      <c r="G214" s="262">
        <v>2</v>
      </c>
      <c r="H214" s="434">
        <v>0</v>
      </c>
      <c r="I214" s="434">
        <v>106</v>
      </c>
      <c r="J214" s="434">
        <v>0</v>
      </c>
      <c r="K214" s="263">
        <v>5</v>
      </c>
      <c r="L214" s="264">
        <v>128</v>
      </c>
      <c r="M214" s="150" t="s">
        <v>1066</v>
      </c>
    </row>
    <row r="215" spans="1:13">
      <c r="A215" s="112" t="s">
        <v>827</v>
      </c>
      <c r="B215" s="126" t="s">
        <v>828</v>
      </c>
      <c r="C215" s="261">
        <v>1</v>
      </c>
      <c r="D215" s="431">
        <v>0</v>
      </c>
      <c r="E215" s="431">
        <v>0</v>
      </c>
      <c r="F215" s="262">
        <v>1</v>
      </c>
      <c r="G215" s="262">
        <v>25</v>
      </c>
      <c r="H215" s="434">
        <v>2</v>
      </c>
      <c r="I215" s="434">
        <v>29</v>
      </c>
      <c r="J215" s="434">
        <v>0</v>
      </c>
      <c r="K215" s="263">
        <v>7</v>
      </c>
      <c r="L215" s="264">
        <v>65</v>
      </c>
      <c r="M215" s="150" t="s">
        <v>1064</v>
      </c>
    </row>
    <row r="216" spans="1:13">
      <c r="A216" s="112" t="s">
        <v>829</v>
      </c>
      <c r="B216" s="126" t="s">
        <v>830</v>
      </c>
      <c r="C216" s="261">
        <v>0</v>
      </c>
      <c r="D216" s="431">
        <v>0</v>
      </c>
      <c r="E216" s="431">
        <v>0</v>
      </c>
      <c r="F216" s="262">
        <v>20</v>
      </c>
      <c r="G216" s="262">
        <v>3</v>
      </c>
      <c r="H216" s="434">
        <v>0</v>
      </c>
      <c r="I216" s="434">
        <v>60</v>
      </c>
      <c r="J216" s="434">
        <v>8</v>
      </c>
      <c r="K216" s="263">
        <v>0</v>
      </c>
      <c r="L216" s="264">
        <v>91</v>
      </c>
      <c r="M216" s="150" t="s">
        <v>1064</v>
      </c>
    </row>
    <row r="217" spans="1:13">
      <c r="A217" s="112" t="s">
        <v>831</v>
      </c>
      <c r="B217" s="126" t="s">
        <v>832</v>
      </c>
      <c r="C217" s="261">
        <v>0</v>
      </c>
      <c r="D217" s="431">
        <v>0</v>
      </c>
      <c r="E217" s="431">
        <v>0</v>
      </c>
      <c r="F217" s="262">
        <v>0</v>
      </c>
      <c r="G217" s="262">
        <v>0</v>
      </c>
      <c r="H217" s="434">
        <v>0</v>
      </c>
      <c r="I217" s="434">
        <v>4</v>
      </c>
      <c r="J217" s="434">
        <v>0</v>
      </c>
      <c r="K217" s="263">
        <v>1</v>
      </c>
      <c r="L217" s="264">
        <v>5</v>
      </c>
      <c r="M217" s="150" t="s">
        <v>1067</v>
      </c>
    </row>
    <row r="218" spans="1:13">
      <c r="A218" s="112" t="s">
        <v>833</v>
      </c>
      <c r="B218" s="126" t="s">
        <v>834</v>
      </c>
      <c r="C218" s="261">
        <v>0</v>
      </c>
      <c r="D218" s="431">
        <v>0</v>
      </c>
      <c r="E218" s="431">
        <v>0</v>
      </c>
      <c r="F218" s="262">
        <v>0</v>
      </c>
      <c r="G218" s="262">
        <v>0</v>
      </c>
      <c r="H218" s="434">
        <v>0</v>
      </c>
      <c r="I218" s="434">
        <v>2</v>
      </c>
      <c r="J218" s="434">
        <v>0</v>
      </c>
      <c r="K218" s="263">
        <v>0</v>
      </c>
      <c r="L218" s="264">
        <v>2</v>
      </c>
      <c r="M218" s="150" t="s">
        <v>1067</v>
      </c>
    </row>
    <row r="219" spans="1:13">
      <c r="A219" s="112" t="s">
        <v>835</v>
      </c>
      <c r="B219" s="126" t="s">
        <v>836</v>
      </c>
      <c r="C219" s="261">
        <v>0</v>
      </c>
      <c r="D219" s="431">
        <v>5</v>
      </c>
      <c r="E219" s="431">
        <v>0</v>
      </c>
      <c r="F219" s="262">
        <v>0</v>
      </c>
      <c r="G219" s="262">
        <v>8</v>
      </c>
      <c r="H219" s="434">
        <v>3</v>
      </c>
      <c r="I219" s="434">
        <v>22</v>
      </c>
      <c r="J219" s="434">
        <v>0</v>
      </c>
      <c r="K219" s="263">
        <v>2</v>
      </c>
      <c r="L219" s="264">
        <v>40</v>
      </c>
      <c r="M219" s="150" t="s">
        <v>1063</v>
      </c>
    </row>
    <row r="220" spans="1:13">
      <c r="A220" s="112" t="s">
        <v>837</v>
      </c>
      <c r="B220" s="126" t="s">
        <v>838</v>
      </c>
      <c r="C220" s="261">
        <v>2</v>
      </c>
      <c r="D220" s="431">
        <v>1</v>
      </c>
      <c r="E220" s="431">
        <v>0</v>
      </c>
      <c r="F220" s="262">
        <v>28</v>
      </c>
      <c r="G220" s="262">
        <v>1</v>
      </c>
      <c r="H220" s="434">
        <v>0</v>
      </c>
      <c r="I220" s="434">
        <v>48</v>
      </c>
      <c r="J220" s="434">
        <v>0</v>
      </c>
      <c r="K220" s="263">
        <v>13</v>
      </c>
      <c r="L220" s="264">
        <v>93</v>
      </c>
      <c r="M220" s="150" t="s">
        <v>1063</v>
      </c>
    </row>
    <row r="221" spans="1:13">
      <c r="A221" s="112" t="s">
        <v>839</v>
      </c>
      <c r="B221" s="126" t="s">
        <v>840</v>
      </c>
      <c r="C221" s="261">
        <v>0</v>
      </c>
      <c r="D221" s="431">
        <v>0</v>
      </c>
      <c r="E221" s="431">
        <v>0</v>
      </c>
      <c r="F221" s="262">
        <v>1</v>
      </c>
      <c r="G221" s="262">
        <v>3</v>
      </c>
      <c r="H221" s="434">
        <v>0</v>
      </c>
      <c r="I221" s="434">
        <v>73</v>
      </c>
      <c r="J221" s="434">
        <v>1</v>
      </c>
      <c r="K221" s="263">
        <v>1</v>
      </c>
      <c r="L221" s="264">
        <v>79</v>
      </c>
      <c r="M221" s="150" t="s">
        <v>1066</v>
      </c>
    </row>
    <row r="222" spans="1:13">
      <c r="A222" s="112" t="s">
        <v>841</v>
      </c>
      <c r="B222" s="126" t="s">
        <v>842</v>
      </c>
      <c r="C222" s="261">
        <v>0</v>
      </c>
      <c r="D222" s="431">
        <v>0</v>
      </c>
      <c r="E222" s="431">
        <v>0</v>
      </c>
      <c r="F222" s="262">
        <v>9</v>
      </c>
      <c r="G222" s="262">
        <v>0</v>
      </c>
      <c r="H222" s="434">
        <v>0</v>
      </c>
      <c r="I222" s="434">
        <v>39</v>
      </c>
      <c r="J222" s="434">
        <v>0</v>
      </c>
      <c r="K222" s="263">
        <v>2</v>
      </c>
      <c r="L222" s="264">
        <v>50</v>
      </c>
      <c r="M222" s="150" t="s">
        <v>1065</v>
      </c>
    </row>
    <row r="223" spans="1:13">
      <c r="A223" s="112" t="s">
        <v>843</v>
      </c>
      <c r="B223" s="126" t="s">
        <v>844</v>
      </c>
      <c r="C223" s="261">
        <v>0</v>
      </c>
      <c r="D223" s="431">
        <v>0</v>
      </c>
      <c r="E223" s="431">
        <v>0</v>
      </c>
      <c r="F223" s="262">
        <v>0</v>
      </c>
      <c r="G223" s="262">
        <v>0</v>
      </c>
      <c r="H223" s="434">
        <v>3</v>
      </c>
      <c r="I223" s="434">
        <v>32</v>
      </c>
      <c r="J223" s="434">
        <v>0</v>
      </c>
      <c r="K223" s="263">
        <v>20</v>
      </c>
      <c r="L223" s="264">
        <v>55</v>
      </c>
      <c r="M223" s="150" t="s">
        <v>1068</v>
      </c>
    </row>
    <row r="224" spans="1:13">
      <c r="A224" s="112" t="s">
        <v>845</v>
      </c>
      <c r="B224" s="126" t="s">
        <v>846</v>
      </c>
      <c r="C224" s="261">
        <v>0</v>
      </c>
      <c r="D224" s="431">
        <v>0</v>
      </c>
      <c r="E224" s="431">
        <v>0</v>
      </c>
      <c r="F224" s="262">
        <v>6</v>
      </c>
      <c r="G224" s="262">
        <v>0</v>
      </c>
      <c r="H224" s="434">
        <v>0</v>
      </c>
      <c r="I224" s="434">
        <v>9</v>
      </c>
      <c r="J224" s="434">
        <v>0</v>
      </c>
      <c r="K224" s="263">
        <v>0</v>
      </c>
      <c r="L224" s="264">
        <v>15</v>
      </c>
      <c r="M224" s="150" t="s">
        <v>1068</v>
      </c>
    </row>
    <row r="225" spans="1:13">
      <c r="A225" s="112" t="s">
        <v>847</v>
      </c>
      <c r="B225" s="126" t="s">
        <v>848</v>
      </c>
      <c r="C225" s="261">
        <v>0</v>
      </c>
      <c r="D225" s="431">
        <v>0</v>
      </c>
      <c r="E225" s="431">
        <v>0</v>
      </c>
      <c r="F225" s="262">
        <v>24</v>
      </c>
      <c r="G225" s="262">
        <v>0</v>
      </c>
      <c r="H225" s="434">
        <v>0</v>
      </c>
      <c r="I225" s="434">
        <v>91</v>
      </c>
      <c r="J225" s="434">
        <v>0</v>
      </c>
      <c r="K225" s="263">
        <v>1</v>
      </c>
      <c r="L225" s="264">
        <v>116</v>
      </c>
      <c r="M225" s="150" t="s">
        <v>1068</v>
      </c>
    </row>
    <row r="226" spans="1:13">
      <c r="A226" s="112" t="s">
        <v>849</v>
      </c>
      <c r="B226" s="126" t="s">
        <v>850</v>
      </c>
      <c r="C226" s="261">
        <v>0</v>
      </c>
      <c r="D226" s="431">
        <v>0</v>
      </c>
      <c r="E226" s="431">
        <v>0</v>
      </c>
      <c r="F226" s="262">
        <v>18</v>
      </c>
      <c r="G226" s="262">
        <v>0</v>
      </c>
      <c r="H226" s="434">
        <v>0</v>
      </c>
      <c r="I226" s="434">
        <v>39</v>
      </c>
      <c r="J226" s="434">
        <v>0</v>
      </c>
      <c r="K226" s="263">
        <v>0</v>
      </c>
      <c r="L226" s="264">
        <v>57</v>
      </c>
      <c r="M226" s="150" t="s">
        <v>1068</v>
      </c>
    </row>
    <row r="227" spans="1:13">
      <c r="A227" s="112" t="s">
        <v>851</v>
      </c>
      <c r="B227" s="126" t="s">
        <v>852</v>
      </c>
      <c r="C227" s="261">
        <v>0</v>
      </c>
      <c r="D227" s="431">
        <v>0</v>
      </c>
      <c r="E227" s="431">
        <v>0</v>
      </c>
      <c r="F227" s="262">
        <v>5</v>
      </c>
      <c r="G227" s="262">
        <v>0</v>
      </c>
      <c r="H227" s="434">
        <v>0</v>
      </c>
      <c r="I227" s="434">
        <v>24</v>
      </c>
      <c r="J227" s="434">
        <v>0</v>
      </c>
      <c r="K227" s="263">
        <v>0</v>
      </c>
      <c r="L227" s="264">
        <v>29</v>
      </c>
      <c r="M227" s="150" t="s">
        <v>1068</v>
      </c>
    </row>
    <row r="228" spans="1:13">
      <c r="A228" s="112" t="s">
        <v>853</v>
      </c>
      <c r="B228" s="126" t="s">
        <v>854</v>
      </c>
      <c r="C228" s="261">
        <v>0</v>
      </c>
      <c r="D228" s="431">
        <v>0</v>
      </c>
      <c r="E228" s="431">
        <v>0</v>
      </c>
      <c r="F228" s="262">
        <v>2</v>
      </c>
      <c r="G228" s="262">
        <v>0</v>
      </c>
      <c r="H228" s="434">
        <v>0</v>
      </c>
      <c r="I228" s="434">
        <v>2</v>
      </c>
      <c r="J228" s="434">
        <v>0</v>
      </c>
      <c r="K228" s="263">
        <v>0</v>
      </c>
      <c r="L228" s="264">
        <v>4</v>
      </c>
      <c r="M228" s="150" t="s">
        <v>1068</v>
      </c>
    </row>
    <row r="229" spans="1:13">
      <c r="A229" s="112" t="s">
        <v>855</v>
      </c>
      <c r="B229" s="126" t="s">
        <v>856</v>
      </c>
      <c r="C229" s="261">
        <v>0</v>
      </c>
      <c r="D229" s="431">
        <v>0</v>
      </c>
      <c r="E229" s="431">
        <v>0</v>
      </c>
      <c r="F229" s="262">
        <v>22</v>
      </c>
      <c r="G229" s="262">
        <v>18</v>
      </c>
      <c r="H229" s="434">
        <v>0</v>
      </c>
      <c r="I229" s="434">
        <v>39</v>
      </c>
      <c r="J229" s="434">
        <v>0</v>
      </c>
      <c r="K229" s="263">
        <v>1</v>
      </c>
      <c r="L229" s="264">
        <v>80</v>
      </c>
      <c r="M229" s="150" t="s">
        <v>1068</v>
      </c>
    </row>
    <row r="230" spans="1:13">
      <c r="A230" s="112" t="s">
        <v>857</v>
      </c>
      <c r="B230" s="126" t="s">
        <v>858</v>
      </c>
      <c r="C230" s="261">
        <v>1</v>
      </c>
      <c r="D230" s="431">
        <v>2</v>
      </c>
      <c r="E230" s="431">
        <v>0</v>
      </c>
      <c r="F230" s="262">
        <v>6</v>
      </c>
      <c r="G230" s="262">
        <v>1</v>
      </c>
      <c r="H230" s="434">
        <v>0</v>
      </c>
      <c r="I230" s="434">
        <v>85</v>
      </c>
      <c r="J230" s="434">
        <v>0</v>
      </c>
      <c r="K230" s="263">
        <v>3</v>
      </c>
      <c r="L230" s="264">
        <v>98</v>
      </c>
      <c r="M230" s="150" t="s">
        <v>1068</v>
      </c>
    </row>
    <row r="231" spans="1:13">
      <c r="A231" s="112" t="s">
        <v>859</v>
      </c>
      <c r="B231" s="126" t="s">
        <v>860</v>
      </c>
      <c r="C231" s="261">
        <v>3</v>
      </c>
      <c r="D231" s="431">
        <v>0</v>
      </c>
      <c r="E231" s="431">
        <v>0</v>
      </c>
      <c r="F231" s="262">
        <v>2</v>
      </c>
      <c r="G231" s="262">
        <v>5</v>
      </c>
      <c r="H231" s="434">
        <v>2</v>
      </c>
      <c r="I231" s="434">
        <v>163</v>
      </c>
      <c r="J231" s="434">
        <v>0</v>
      </c>
      <c r="K231" s="263">
        <v>9</v>
      </c>
      <c r="L231" s="264">
        <v>184</v>
      </c>
      <c r="M231" s="150" t="s">
        <v>1068</v>
      </c>
    </row>
    <row r="232" spans="1:13">
      <c r="A232" s="112" t="s">
        <v>861</v>
      </c>
      <c r="B232" s="126" t="s">
        <v>862</v>
      </c>
      <c r="C232" s="261">
        <v>0</v>
      </c>
      <c r="D232" s="431">
        <v>0</v>
      </c>
      <c r="E232" s="431">
        <v>0</v>
      </c>
      <c r="F232" s="262">
        <v>1</v>
      </c>
      <c r="G232" s="262">
        <v>0</v>
      </c>
      <c r="H232" s="434">
        <v>0</v>
      </c>
      <c r="I232" s="434">
        <v>26</v>
      </c>
      <c r="J232" s="434">
        <v>0</v>
      </c>
      <c r="K232" s="263">
        <v>1</v>
      </c>
      <c r="L232" s="264">
        <v>28</v>
      </c>
      <c r="M232" s="150" t="s">
        <v>1068</v>
      </c>
    </row>
    <row r="233" spans="1:13">
      <c r="A233" s="112" t="s">
        <v>863</v>
      </c>
      <c r="B233" s="126" t="s">
        <v>864</v>
      </c>
      <c r="C233" s="261">
        <v>3</v>
      </c>
      <c r="D233" s="431">
        <v>0</v>
      </c>
      <c r="E233" s="431">
        <v>0</v>
      </c>
      <c r="F233" s="262">
        <v>5</v>
      </c>
      <c r="G233" s="262">
        <v>2</v>
      </c>
      <c r="H233" s="434">
        <v>74</v>
      </c>
      <c r="I233" s="434">
        <v>131</v>
      </c>
      <c r="J233" s="434">
        <v>0</v>
      </c>
      <c r="K233" s="263">
        <v>13</v>
      </c>
      <c r="L233" s="264">
        <v>228</v>
      </c>
      <c r="M233" s="150" t="s">
        <v>1068</v>
      </c>
    </row>
    <row r="234" spans="1:13">
      <c r="A234" s="112" t="s">
        <v>865</v>
      </c>
      <c r="B234" s="126" t="s">
        <v>866</v>
      </c>
      <c r="C234" s="261">
        <v>1</v>
      </c>
      <c r="D234" s="431">
        <v>1</v>
      </c>
      <c r="E234" s="431">
        <v>0</v>
      </c>
      <c r="F234" s="262">
        <v>16</v>
      </c>
      <c r="G234" s="262">
        <v>14</v>
      </c>
      <c r="H234" s="434">
        <v>0</v>
      </c>
      <c r="I234" s="434">
        <v>77</v>
      </c>
      <c r="J234" s="434">
        <v>6</v>
      </c>
      <c r="K234" s="263">
        <v>10</v>
      </c>
      <c r="L234" s="264">
        <v>125</v>
      </c>
      <c r="M234" s="150" t="s">
        <v>1068</v>
      </c>
    </row>
    <row r="235" spans="1:13">
      <c r="A235" s="112" t="s">
        <v>867</v>
      </c>
      <c r="B235" s="126" t="s">
        <v>868</v>
      </c>
      <c r="C235" s="261">
        <v>0</v>
      </c>
      <c r="D235" s="431">
        <v>0</v>
      </c>
      <c r="E235" s="431">
        <v>0</v>
      </c>
      <c r="F235" s="262">
        <v>7</v>
      </c>
      <c r="G235" s="262">
        <v>0</v>
      </c>
      <c r="H235" s="434">
        <v>0</v>
      </c>
      <c r="I235" s="434">
        <v>7</v>
      </c>
      <c r="J235" s="434">
        <v>0</v>
      </c>
      <c r="K235" s="263">
        <v>2</v>
      </c>
      <c r="L235" s="264">
        <v>16</v>
      </c>
      <c r="M235" s="150" t="s">
        <v>1068</v>
      </c>
    </row>
    <row r="236" spans="1:13">
      <c r="A236" s="112" t="s">
        <v>869</v>
      </c>
      <c r="B236" s="126" t="s">
        <v>870</v>
      </c>
      <c r="C236" s="261">
        <v>0</v>
      </c>
      <c r="D236" s="431">
        <v>0</v>
      </c>
      <c r="E236" s="431">
        <v>0</v>
      </c>
      <c r="F236" s="262">
        <v>0</v>
      </c>
      <c r="G236" s="262">
        <v>0</v>
      </c>
      <c r="H236" s="434">
        <v>0</v>
      </c>
      <c r="I236" s="434">
        <v>1</v>
      </c>
      <c r="J236" s="434">
        <v>0</v>
      </c>
      <c r="K236" s="263">
        <v>0</v>
      </c>
      <c r="L236" s="264">
        <v>1</v>
      </c>
      <c r="M236" s="150" t="s">
        <v>1068</v>
      </c>
    </row>
    <row r="237" spans="1:13">
      <c r="A237" s="112" t="s">
        <v>871</v>
      </c>
      <c r="B237" s="126" t="s">
        <v>872</v>
      </c>
      <c r="C237" s="261">
        <v>0</v>
      </c>
      <c r="D237" s="431">
        <v>0</v>
      </c>
      <c r="E237" s="431">
        <v>0</v>
      </c>
      <c r="F237" s="262">
        <v>24</v>
      </c>
      <c r="G237" s="262">
        <v>0</v>
      </c>
      <c r="H237" s="434">
        <v>0</v>
      </c>
      <c r="I237" s="434">
        <v>15</v>
      </c>
      <c r="J237" s="434">
        <v>0</v>
      </c>
      <c r="K237" s="263">
        <v>1</v>
      </c>
      <c r="L237" s="264">
        <v>40</v>
      </c>
      <c r="M237" s="150" t="s">
        <v>1068</v>
      </c>
    </row>
    <row r="238" spans="1:13">
      <c r="A238" s="112" t="s">
        <v>873</v>
      </c>
      <c r="B238" s="126" t="s">
        <v>874</v>
      </c>
      <c r="C238" s="261">
        <v>1</v>
      </c>
      <c r="D238" s="431">
        <v>1</v>
      </c>
      <c r="E238" s="431">
        <v>0</v>
      </c>
      <c r="F238" s="262">
        <v>1</v>
      </c>
      <c r="G238" s="262">
        <v>3</v>
      </c>
      <c r="H238" s="434">
        <v>1</v>
      </c>
      <c r="I238" s="434">
        <v>45</v>
      </c>
      <c r="J238" s="434">
        <v>1</v>
      </c>
      <c r="K238" s="263">
        <v>5</v>
      </c>
      <c r="L238" s="264">
        <v>58</v>
      </c>
      <c r="M238" s="150" t="s">
        <v>1068</v>
      </c>
    </row>
    <row r="239" spans="1:13">
      <c r="A239" s="112" t="s">
        <v>875</v>
      </c>
      <c r="B239" s="126" t="s">
        <v>876</v>
      </c>
      <c r="C239" s="261">
        <v>0</v>
      </c>
      <c r="D239" s="431">
        <v>0</v>
      </c>
      <c r="E239" s="431">
        <v>0</v>
      </c>
      <c r="F239" s="262">
        <v>3</v>
      </c>
      <c r="G239" s="262">
        <v>0</v>
      </c>
      <c r="H239" s="434">
        <v>0</v>
      </c>
      <c r="I239" s="434">
        <v>5</v>
      </c>
      <c r="J239" s="434">
        <v>0</v>
      </c>
      <c r="K239" s="263">
        <v>4</v>
      </c>
      <c r="L239" s="264">
        <v>12</v>
      </c>
      <c r="M239" s="150" t="s">
        <v>1068</v>
      </c>
    </row>
    <row r="240" spans="1:13">
      <c r="A240" s="112" t="s">
        <v>877</v>
      </c>
      <c r="B240" s="126" t="s">
        <v>878</v>
      </c>
      <c r="C240" s="261">
        <v>0</v>
      </c>
      <c r="D240" s="431">
        <v>0</v>
      </c>
      <c r="E240" s="431">
        <v>0</v>
      </c>
      <c r="F240" s="262">
        <v>0</v>
      </c>
      <c r="G240" s="262">
        <v>2</v>
      </c>
      <c r="H240" s="434">
        <v>0</v>
      </c>
      <c r="I240" s="434">
        <v>21</v>
      </c>
      <c r="J240" s="434">
        <v>0</v>
      </c>
      <c r="K240" s="263">
        <v>0</v>
      </c>
      <c r="L240" s="264">
        <v>23</v>
      </c>
      <c r="M240" s="150" t="s">
        <v>1068</v>
      </c>
    </row>
    <row r="241" spans="1:13">
      <c r="A241" s="112" t="s">
        <v>879</v>
      </c>
      <c r="B241" s="126" t="s">
        <v>880</v>
      </c>
      <c r="C241" s="261">
        <v>0</v>
      </c>
      <c r="D241" s="431">
        <v>0</v>
      </c>
      <c r="E241" s="431">
        <v>0</v>
      </c>
      <c r="F241" s="262">
        <v>31</v>
      </c>
      <c r="G241" s="262">
        <v>7</v>
      </c>
      <c r="H241" s="434">
        <v>0</v>
      </c>
      <c r="I241" s="434">
        <v>51</v>
      </c>
      <c r="J241" s="434">
        <v>0</v>
      </c>
      <c r="K241" s="263">
        <v>3</v>
      </c>
      <c r="L241" s="264">
        <v>92</v>
      </c>
      <c r="M241" s="150" t="s">
        <v>1068</v>
      </c>
    </row>
    <row r="242" spans="1:13">
      <c r="A242" s="112" t="s">
        <v>881</v>
      </c>
      <c r="B242" s="126" t="s">
        <v>882</v>
      </c>
      <c r="C242" s="261">
        <v>0</v>
      </c>
      <c r="D242" s="431">
        <v>0</v>
      </c>
      <c r="E242" s="431">
        <v>0</v>
      </c>
      <c r="F242" s="262">
        <v>6</v>
      </c>
      <c r="G242" s="262">
        <v>0</v>
      </c>
      <c r="H242" s="434">
        <v>1</v>
      </c>
      <c r="I242" s="434">
        <v>20</v>
      </c>
      <c r="J242" s="434">
        <v>0</v>
      </c>
      <c r="K242" s="263">
        <v>0</v>
      </c>
      <c r="L242" s="264">
        <v>27</v>
      </c>
      <c r="M242" s="150" t="s">
        <v>1068</v>
      </c>
    </row>
    <row r="243" spans="1:13">
      <c r="A243" s="112" t="s">
        <v>883</v>
      </c>
      <c r="B243" s="126" t="s">
        <v>884</v>
      </c>
      <c r="C243" s="261">
        <v>2</v>
      </c>
      <c r="D243" s="431">
        <v>1</v>
      </c>
      <c r="E243" s="431">
        <v>0</v>
      </c>
      <c r="F243" s="262">
        <v>4</v>
      </c>
      <c r="G243" s="262">
        <v>0</v>
      </c>
      <c r="H243" s="434">
        <v>0</v>
      </c>
      <c r="I243" s="434">
        <v>107</v>
      </c>
      <c r="J243" s="434">
        <v>3</v>
      </c>
      <c r="K243" s="263">
        <v>8</v>
      </c>
      <c r="L243" s="264">
        <v>125</v>
      </c>
      <c r="M243" s="150" t="s">
        <v>1068</v>
      </c>
    </row>
    <row r="244" spans="1:13">
      <c r="A244" s="112" t="s">
        <v>885</v>
      </c>
      <c r="B244" s="126" t="s">
        <v>886</v>
      </c>
      <c r="C244" s="261">
        <v>0</v>
      </c>
      <c r="D244" s="431">
        <v>0</v>
      </c>
      <c r="E244" s="431">
        <v>0</v>
      </c>
      <c r="F244" s="262">
        <v>7</v>
      </c>
      <c r="G244" s="262">
        <v>6</v>
      </c>
      <c r="H244" s="434">
        <v>0</v>
      </c>
      <c r="I244" s="434">
        <v>21</v>
      </c>
      <c r="J244" s="434">
        <v>0</v>
      </c>
      <c r="K244" s="263">
        <v>9</v>
      </c>
      <c r="L244" s="264">
        <v>43</v>
      </c>
      <c r="M244" s="150" t="s">
        <v>1068</v>
      </c>
    </row>
    <row r="245" spans="1:13">
      <c r="A245" s="112" t="s">
        <v>887</v>
      </c>
      <c r="B245" s="126" t="s">
        <v>888</v>
      </c>
      <c r="C245" s="261">
        <v>2</v>
      </c>
      <c r="D245" s="431">
        <v>0</v>
      </c>
      <c r="E245" s="431">
        <v>0</v>
      </c>
      <c r="F245" s="262">
        <v>133</v>
      </c>
      <c r="G245" s="262">
        <v>0</v>
      </c>
      <c r="H245" s="434">
        <v>0</v>
      </c>
      <c r="I245" s="434">
        <v>21</v>
      </c>
      <c r="J245" s="434">
        <v>0</v>
      </c>
      <c r="K245" s="263">
        <v>3</v>
      </c>
      <c r="L245" s="264">
        <v>159</v>
      </c>
      <c r="M245" s="150" t="s">
        <v>1068</v>
      </c>
    </row>
    <row r="246" spans="1:13">
      <c r="A246" s="112" t="s">
        <v>889</v>
      </c>
      <c r="B246" s="126" t="s">
        <v>890</v>
      </c>
      <c r="C246" s="261">
        <v>0</v>
      </c>
      <c r="D246" s="431">
        <v>0</v>
      </c>
      <c r="E246" s="431">
        <v>0</v>
      </c>
      <c r="F246" s="262">
        <v>1</v>
      </c>
      <c r="G246" s="262">
        <v>0</v>
      </c>
      <c r="H246" s="434">
        <v>0</v>
      </c>
      <c r="I246" s="434">
        <v>21</v>
      </c>
      <c r="J246" s="434">
        <v>0</v>
      </c>
      <c r="K246" s="263">
        <v>30</v>
      </c>
      <c r="L246" s="264">
        <v>52</v>
      </c>
      <c r="M246" s="150" t="s">
        <v>1068</v>
      </c>
    </row>
    <row r="247" spans="1:13">
      <c r="A247" s="112" t="s">
        <v>891</v>
      </c>
      <c r="B247" s="126" t="s">
        <v>892</v>
      </c>
      <c r="C247" s="261">
        <v>2</v>
      </c>
      <c r="D247" s="431">
        <v>0</v>
      </c>
      <c r="E247" s="431">
        <v>0</v>
      </c>
      <c r="F247" s="262">
        <v>6</v>
      </c>
      <c r="G247" s="262">
        <v>3</v>
      </c>
      <c r="H247" s="434">
        <v>0</v>
      </c>
      <c r="I247" s="434">
        <v>170</v>
      </c>
      <c r="J247" s="434">
        <v>0</v>
      </c>
      <c r="K247" s="263">
        <v>5</v>
      </c>
      <c r="L247" s="264">
        <v>186</v>
      </c>
      <c r="M247" s="150" t="s">
        <v>1068</v>
      </c>
    </row>
    <row r="248" spans="1:13">
      <c r="A248" s="112" t="s">
        <v>893</v>
      </c>
      <c r="B248" s="126" t="s">
        <v>894</v>
      </c>
      <c r="C248" s="261">
        <v>0</v>
      </c>
      <c r="D248" s="431">
        <v>0</v>
      </c>
      <c r="E248" s="431">
        <v>0</v>
      </c>
      <c r="F248" s="262">
        <v>22</v>
      </c>
      <c r="G248" s="262">
        <v>1</v>
      </c>
      <c r="H248" s="434">
        <v>0</v>
      </c>
      <c r="I248" s="434">
        <v>100</v>
      </c>
      <c r="J248" s="434">
        <v>2</v>
      </c>
      <c r="K248" s="263">
        <v>8</v>
      </c>
      <c r="L248" s="264">
        <v>133</v>
      </c>
      <c r="M248" s="150" t="s">
        <v>1068</v>
      </c>
    </row>
    <row r="249" spans="1:13">
      <c r="A249" s="112" t="s">
        <v>895</v>
      </c>
      <c r="B249" s="126" t="s">
        <v>896</v>
      </c>
      <c r="C249" s="261">
        <v>0</v>
      </c>
      <c r="D249" s="431">
        <v>1</v>
      </c>
      <c r="E249" s="431">
        <v>0</v>
      </c>
      <c r="F249" s="262">
        <v>1</v>
      </c>
      <c r="G249" s="262">
        <v>0</v>
      </c>
      <c r="H249" s="434">
        <v>1</v>
      </c>
      <c r="I249" s="434">
        <v>71</v>
      </c>
      <c r="J249" s="434">
        <v>0</v>
      </c>
      <c r="K249" s="263">
        <v>2</v>
      </c>
      <c r="L249" s="264">
        <v>76</v>
      </c>
      <c r="M249" s="150" t="s">
        <v>1068</v>
      </c>
    </row>
    <row r="250" spans="1:13">
      <c r="A250" s="112" t="s">
        <v>897</v>
      </c>
      <c r="B250" s="126" t="s">
        <v>898</v>
      </c>
      <c r="C250" s="261">
        <v>1</v>
      </c>
      <c r="D250" s="431">
        <v>4</v>
      </c>
      <c r="E250" s="431">
        <v>0</v>
      </c>
      <c r="F250" s="262">
        <v>0</v>
      </c>
      <c r="G250" s="262">
        <v>0</v>
      </c>
      <c r="H250" s="434">
        <v>0</v>
      </c>
      <c r="I250" s="434">
        <v>89</v>
      </c>
      <c r="J250" s="434">
        <v>1</v>
      </c>
      <c r="K250" s="263">
        <v>16</v>
      </c>
      <c r="L250" s="264">
        <v>111</v>
      </c>
      <c r="M250" s="150" t="s">
        <v>1068</v>
      </c>
    </row>
    <row r="251" spans="1:13">
      <c r="A251" s="112" t="s">
        <v>899</v>
      </c>
      <c r="B251" s="126" t="s">
        <v>900</v>
      </c>
      <c r="C251" s="261">
        <v>0</v>
      </c>
      <c r="D251" s="431">
        <v>0</v>
      </c>
      <c r="E251" s="431">
        <v>0</v>
      </c>
      <c r="F251" s="262">
        <v>9</v>
      </c>
      <c r="G251" s="262">
        <v>3</v>
      </c>
      <c r="H251" s="434">
        <v>0</v>
      </c>
      <c r="I251" s="434">
        <v>69</v>
      </c>
      <c r="J251" s="434">
        <v>0</v>
      </c>
      <c r="K251" s="263">
        <v>1</v>
      </c>
      <c r="L251" s="264">
        <v>82</v>
      </c>
      <c r="M251" s="150" t="s">
        <v>1068</v>
      </c>
    </row>
    <row r="252" spans="1:13">
      <c r="A252" s="112" t="s">
        <v>901</v>
      </c>
      <c r="B252" s="126" t="s">
        <v>902</v>
      </c>
      <c r="C252" s="261">
        <v>0</v>
      </c>
      <c r="D252" s="431">
        <v>0</v>
      </c>
      <c r="E252" s="431">
        <v>0</v>
      </c>
      <c r="F252" s="262">
        <v>2</v>
      </c>
      <c r="G252" s="262">
        <v>1</v>
      </c>
      <c r="H252" s="434">
        <v>0</v>
      </c>
      <c r="I252" s="434">
        <v>19</v>
      </c>
      <c r="J252" s="434">
        <v>0</v>
      </c>
      <c r="K252" s="263">
        <v>0</v>
      </c>
      <c r="L252" s="264">
        <v>22</v>
      </c>
      <c r="M252" s="150" t="s">
        <v>1068</v>
      </c>
    </row>
    <row r="253" spans="1:13">
      <c r="A253" s="112" t="s">
        <v>903</v>
      </c>
      <c r="B253" s="126" t="s">
        <v>904</v>
      </c>
      <c r="C253" s="261">
        <v>0</v>
      </c>
      <c r="D253" s="431">
        <v>0</v>
      </c>
      <c r="E253" s="431">
        <v>0</v>
      </c>
      <c r="F253" s="262">
        <v>0</v>
      </c>
      <c r="G253" s="262">
        <v>0</v>
      </c>
      <c r="H253" s="434">
        <v>0</v>
      </c>
      <c r="I253" s="434">
        <v>2</v>
      </c>
      <c r="J253" s="434">
        <v>0</v>
      </c>
      <c r="K253" s="263">
        <v>0</v>
      </c>
      <c r="L253" s="264">
        <v>2</v>
      </c>
      <c r="M253" s="150" t="s">
        <v>1068</v>
      </c>
    </row>
    <row r="254" spans="1:13">
      <c r="A254" s="112" t="s">
        <v>905</v>
      </c>
      <c r="B254" s="126" t="s">
        <v>906</v>
      </c>
      <c r="C254" s="261">
        <v>0</v>
      </c>
      <c r="D254" s="431">
        <v>0</v>
      </c>
      <c r="E254" s="431">
        <v>0</v>
      </c>
      <c r="F254" s="262">
        <v>2</v>
      </c>
      <c r="G254" s="262">
        <v>10</v>
      </c>
      <c r="H254" s="434">
        <v>0</v>
      </c>
      <c r="I254" s="434">
        <v>21</v>
      </c>
      <c r="J254" s="434">
        <v>0</v>
      </c>
      <c r="K254" s="263">
        <v>4</v>
      </c>
      <c r="L254" s="264">
        <v>37</v>
      </c>
      <c r="M254" s="150" t="s">
        <v>1068</v>
      </c>
    </row>
    <row r="255" spans="1:13">
      <c r="A255" s="112" t="s">
        <v>907</v>
      </c>
      <c r="B255" s="126" t="s">
        <v>908</v>
      </c>
      <c r="C255" s="261">
        <v>0</v>
      </c>
      <c r="D255" s="431">
        <v>0</v>
      </c>
      <c r="E255" s="431">
        <v>0</v>
      </c>
      <c r="F255" s="262">
        <v>4</v>
      </c>
      <c r="G255" s="262">
        <v>0</v>
      </c>
      <c r="H255" s="434">
        <v>0</v>
      </c>
      <c r="I255" s="434">
        <v>9</v>
      </c>
      <c r="J255" s="434">
        <v>0</v>
      </c>
      <c r="K255" s="263">
        <v>0</v>
      </c>
      <c r="L255" s="264">
        <v>13</v>
      </c>
      <c r="M255" s="150" t="s">
        <v>1068</v>
      </c>
    </row>
    <row r="256" spans="1:13">
      <c r="A256" s="112" t="s">
        <v>909</v>
      </c>
      <c r="B256" s="126" t="s">
        <v>910</v>
      </c>
      <c r="C256" s="261">
        <v>0</v>
      </c>
      <c r="D256" s="431">
        <v>0</v>
      </c>
      <c r="E256" s="431">
        <v>0</v>
      </c>
      <c r="F256" s="262">
        <v>2</v>
      </c>
      <c r="G256" s="262">
        <v>1</v>
      </c>
      <c r="H256" s="434">
        <v>0</v>
      </c>
      <c r="I256" s="434">
        <v>6</v>
      </c>
      <c r="J256" s="434">
        <v>0</v>
      </c>
      <c r="K256" s="263">
        <v>0</v>
      </c>
      <c r="L256" s="264">
        <v>9</v>
      </c>
      <c r="M256" s="150" t="s">
        <v>1068</v>
      </c>
    </row>
    <row r="257" spans="1:13">
      <c r="A257" s="112" t="s">
        <v>911</v>
      </c>
      <c r="B257" s="126" t="s">
        <v>912</v>
      </c>
      <c r="C257" s="261">
        <v>1</v>
      </c>
      <c r="D257" s="431">
        <v>0</v>
      </c>
      <c r="E257" s="431">
        <v>0</v>
      </c>
      <c r="F257" s="262">
        <v>3</v>
      </c>
      <c r="G257" s="262">
        <v>0</v>
      </c>
      <c r="H257" s="434">
        <v>0</v>
      </c>
      <c r="I257" s="434">
        <v>37</v>
      </c>
      <c r="J257" s="434">
        <v>0</v>
      </c>
      <c r="K257" s="263">
        <v>4</v>
      </c>
      <c r="L257" s="264">
        <v>45</v>
      </c>
      <c r="M257" s="150" t="s">
        <v>1068</v>
      </c>
    </row>
    <row r="258" spans="1:13">
      <c r="A258" s="112" t="s">
        <v>913</v>
      </c>
      <c r="B258" s="126" t="s">
        <v>914</v>
      </c>
      <c r="C258" s="261">
        <v>0</v>
      </c>
      <c r="D258" s="431">
        <v>0</v>
      </c>
      <c r="E258" s="431">
        <v>0</v>
      </c>
      <c r="F258" s="262">
        <v>0</v>
      </c>
      <c r="G258" s="262">
        <v>4</v>
      </c>
      <c r="H258" s="434">
        <v>3</v>
      </c>
      <c r="I258" s="434">
        <v>136</v>
      </c>
      <c r="J258" s="434">
        <v>0</v>
      </c>
      <c r="K258" s="263">
        <v>2</v>
      </c>
      <c r="L258" s="264">
        <v>145</v>
      </c>
      <c r="M258" s="150" t="s">
        <v>1068</v>
      </c>
    </row>
    <row r="259" spans="1:13">
      <c r="A259" s="112" t="s">
        <v>915</v>
      </c>
      <c r="B259" s="126" t="s">
        <v>916</v>
      </c>
      <c r="C259" s="261">
        <v>0</v>
      </c>
      <c r="D259" s="431">
        <v>1</v>
      </c>
      <c r="E259" s="431">
        <v>0</v>
      </c>
      <c r="F259" s="262">
        <v>0</v>
      </c>
      <c r="G259" s="262">
        <v>0</v>
      </c>
      <c r="H259" s="434">
        <v>1</v>
      </c>
      <c r="I259" s="434">
        <v>30</v>
      </c>
      <c r="J259" s="434">
        <v>0</v>
      </c>
      <c r="K259" s="263">
        <v>5</v>
      </c>
      <c r="L259" s="264">
        <v>37</v>
      </c>
      <c r="M259" s="150" t="s">
        <v>1068</v>
      </c>
    </row>
    <row r="260" spans="1:13">
      <c r="A260" s="112" t="s">
        <v>917</v>
      </c>
      <c r="B260" s="126" t="s">
        <v>918</v>
      </c>
      <c r="C260" s="261">
        <v>0</v>
      </c>
      <c r="D260" s="431">
        <v>0</v>
      </c>
      <c r="E260" s="431">
        <v>0</v>
      </c>
      <c r="F260" s="262">
        <v>0</v>
      </c>
      <c r="G260" s="262">
        <v>0</v>
      </c>
      <c r="H260" s="434">
        <v>0</v>
      </c>
      <c r="I260" s="434">
        <v>6</v>
      </c>
      <c r="J260" s="434">
        <v>0</v>
      </c>
      <c r="K260" s="263">
        <v>3</v>
      </c>
      <c r="L260" s="264">
        <v>9</v>
      </c>
      <c r="M260" s="150" t="s">
        <v>1068</v>
      </c>
    </row>
    <row r="261" spans="1:13">
      <c r="A261" s="112" t="s">
        <v>919</v>
      </c>
      <c r="B261" s="126" t="s">
        <v>920</v>
      </c>
      <c r="C261" s="261">
        <v>0</v>
      </c>
      <c r="D261" s="431">
        <v>0</v>
      </c>
      <c r="E261" s="431">
        <v>0</v>
      </c>
      <c r="F261" s="262">
        <v>0</v>
      </c>
      <c r="G261" s="262">
        <v>0</v>
      </c>
      <c r="H261" s="434">
        <v>0</v>
      </c>
      <c r="I261" s="434">
        <v>43</v>
      </c>
      <c r="J261" s="434">
        <v>0</v>
      </c>
      <c r="K261" s="263">
        <v>5</v>
      </c>
      <c r="L261" s="264">
        <v>48</v>
      </c>
      <c r="M261" s="150" t="s">
        <v>1068</v>
      </c>
    </row>
    <row r="262" spans="1:13">
      <c r="A262" s="112" t="s">
        <v>921</v>
      </c>
      <c r="B262" s="126" t="s">
        <v>922</v>
      </c>
      <c r="C262" s="261">
        <v>0</v>
      </c>
      <c r="D262" s="431">
        <v>1</v>
      </c>
      <c r="E262" s="431">
        <v>0</v>
      </c>
      <c r="F262" s="262">
        <v>0</v>
      </c>
      <c r="G262" s="262">
        <v>1</v>
      </c>
      <c r="H262" s="434">
        <v>0</v>
      </c>
      <c r="I262" s="434">
        <v>53</v>
      </c>
      <c r="J262" s="434">
        <v>0</v>
      </c>
      <c r="K262" s="263">
        <v>4</v>
      </c>
      <c r="L262" s="264">
        <v>59</v>
      </c>
      <c r="M262" s="150" t="s">
        <v>1068</v>
      </c>
    </row>
    <row r="263" spans="1:13">
      <c r="A263" s="112" t="s">
        <v>923</v>
      </c>
      <c r="B263" s="126" t="s">
        <v>924</v>
      </c>
      <c r="C263" s="261">
        <v>0</v>
      </c>
      <c r="D263" s="431">
        <v>2</v>
      </c>
      <c r="E263" s="431">
        <v>0</v>
      </c>
      <c r="F263" s="262">
        <v>1</v>
      </c>
      <c r="G263" s="262">
        <v>4</v>
      </c>
      <c r="H263" s="434">
        <v>0</v>
      </c>
      <c r="I263" s="434">
        <v>111</v>
      </c>
      <c r="J263" s="434">
        <v>0</v>
      </c>
      <c r="K263" s="263">
        <v>6</v>
      </c>
      <c r="L263" s="264">
        <v>124</v>
      </c>
      <c r="M263" s="150" t="s">
        <v>1068</v>
      </c>
    </row>
    <row r="264" spans="1:13">
      <c r="A264" s="112" t="s">
        <v>925</v>
      </c>
      <c r="B264" s="126" t="s">
        <v>926</v>
      </c>
      <c r="C264" s="261">
        <v>0</v>
      </c>
      <c r="D264" s="431">
        <v>0</v>
      </c>
      <c r="E264" s="431">
        <v>0</v>
      </c>
      <c r="F264" s="262">
        <v>3</v>
      </c>
      <c r="G264" s="262">
        <v>3</v>
      </c>
      <c r="H264" s="434">
        <v>0</v>
      </c>
      <c r="I264" s="434">
        <v>60</v>
      </c>
      <c r="J264" s="434">
        <v>0</v>
      </c>
      <c r="K264" s="263">
        <v>5</v>
      </c>
      <c r="L264" s="264">
        <v>71</v>
      </c>
      <c r="M264" s="150" t="s">
        <v>1068</v>
      </c>
    </row>
    <row r="265" spans="1:13">
      <c r="A265" s="112" t="s">
        <v>927</v>
      </c>
      <c r="B265" s="126" t="s">
        <v>928</v>
      </c>
      <c r="C265" s="261">
        <v>0</v>
      </c>
      <c r="D265" s="431">
        <v>0</v>
      </c>
      <c r="E265" s="431">
        <v>0</v>
      </c>
      <c r="F265" s="262">
        <v>19</v>
      </c>
      <c r="G265" s="262">
        <v>0</v>
      </c>
      <c r="H265" s="434">
        <v>0</v>
      </c>
      <c r="I265" s="434">
        <v>23</v>
      </c>
      <c r="J265" s="434">
        <v>0</v>
      </c>
      <c r="K265" s="263">
        <v>2</v>
      </c>
      <c r="L265" s="264">
        <v>44</v>
      </c>
      <c r="M265" s="150" t="s">
        <v>1068</v>
      </c>
    </row>
    <row r="266" spans="1:13">
      <c r="A266" s="112" t="s">
        <v>929</v>
      </c>
      <c r="B266" s="126" t="s">
        <v>930</v>
      </c>
      <c r="C266" s="261">
        <v>0</v>
      </c>
      <c r="D266" s="431">
        <v>0</v>
      </c>
      <c r="E266" s="431">
        <v>0</v>
      </c>
      <c r="F266" s="262">
        <v>0</v>
      </c>
      <c r="G266" s="262">
        <v>1</v>
      </c>
      <c r="H266" s="434">
        <v>0</v>
      </c>
      <c r="I266" s="434">
        <v>28</v>
      </c>
      <c r="J266" s="434">
        <v>0</v>
      </c>
      <c r="K266" s="263">
        <v>0</v>
      </c>
      <c r="L266" s="264">
        <v>29</v>
      </c>
      <c r="M266" s="150" t="s">
        <v>1068</v>
      </c>
    </row>
    <row r="267" spans="1:13">
      <c r="A267" s="112" t="s">
        <v>931</v>
      </c>
      <c r="B267" s="126" t="s">
        <v>932</v>
      </c>
      <c r="C267" s="261">
        <v>0</v>
      </c>
      <c r="D267" s="431">
        <v>0</v>
      </c>
      <c r="E267" s="431">
        <v>0</v>
      </c>
      <c r="F267" s="262">
        <v>37</v>
      </c>
      <c r="G267" s="262">
        <v>0</v>
      </c>
      <c r="H267" s="434">
        <v>0</v>
      </c>
      <c r="I267" s="434">
        <v>89</v>
      </c>
      <c r="J267" s="434">
        <v>0</v>
      </c>
      <c r="K267" s="263">
        <v>4</v>
      </c>
      <c r="L267" s="264">
        <v>130</v>
      </c>
      <c r="M267" s="150" t="s">
        <v>1068</v>
      </c>
    </row>
    <row r="268" spans="1:13">
      <c r="A268" s="112" t="s">
        <v>933</v>
      </c>
      <c r="B268" s="126" t="s">
        <v>934</v>
      </c>
      <c r="C268" s="261">
        <v>0</v>
      </c>
      <c r="D268" s="431">
        <v>0</v>
      </c>
      <c r="E268" s="431">
        <v>0</v>
      </c>
      <c r="F268" s="262">
        <v>15</v>
      </c>
      <c r="G268" s="262">
        <v>15</v>
      </c>
      <c r="H268" s="434">
        <v>0</v>
      </c>
      <c r="I268" s="434">
        <v>127</v>
      </c>
      <c r="J268" s="434">
        <v>0</v>
      </c>
      <c r="K268" s="263">
        <v>1</v>
      </c>
      <c r="L268" s="264">
        <v>158</v>
      </c>
      <c r="M268" s="150" t="s">
        <v>1068</v>
      </c>
    </row>
    <row r="269" spans="1:13">
      <c r="A269" s="112" t="s">
        <v>935</v>
      </c>
      <c r="B269" s="126" t="s">
        <v>936</v>
      </c>
      <c r="C269" s="261">
        <v>1</v>
      </c>
      <c r="D269" s="431">
        <v>0</v>
      </c>
      <c r="E269" s="431">
        <v>0</v>
      </c>
      <c r="F269" s="262">
        <v>0</v>
      </c>
      <c r="G269" s="262">
        <v>0</v>
      </c>
      <c r="H269" s="434">
        <v>3</v>
      </c>
      <c r="I269" s="434">
        <v>26</v>
      </c>
      <c r="J269" s="434">
        <v>0</v>
      </c>
      <c r="K269" s="263">
        <v>11</v>
      </c>
      <c r="L269" s="264">
        <v>41</v>
      </c>
      <c r="M269" s="150" t="s">
        <v>1068</v>
      </c>
    </row>
    <row r="270" spans="1:13">
      <c r="A270" s="112" t="s">
        <v>937</v>
      </c>
      <c r="B270" s="126" t="s">
        <v>938</v>
      </c>
      <c r="C270" s="261">
        <v>0</v>
      </c>
      <c r="D270" s="431">
        <v>0</v>
      </c>
      <c r="E270" s="431">
        <v>0</v>
      </c>
      <c r="F270" s="262">
        <v>3</v>
      </c>
      <c r="G270" s="262">
        <v>1</v>
      </c>
      <c r="H270" s="434">
        <v>0</v>
      </c>
      <c r="I270" s="434">
        <v>9</v>
      </c>
      <c r="J270" s="434">
        <v>1</v>
      </c>
      <c r="K270" s="263">
        <v>1</v>
      </c>
      <c r="L270" s="264">
        <v>15</v>
      </c>
      <c r="M270" s="150" t="s">
        <v>1068</v>
      </c>
    </row>
    <row r="271" spans="1:13">
      <c r="A271" s="112" t="s">
        <v>939</v>
      </c>
      <c r="B271" s="126" t="s">
        <v>940</v>
      </c>
      <c r="C271" s="261">
        <v>1</v>
      </c>
      <c r="D271" s="431">
        <v>1</v>
      </c>
      <c r="E271" s="431">
        <v>0</v>
      </c>
      <c r="F271" s="262">
        <v>0</v>
      </c>
      <c r="G271" s="262">
        <v>0</v>
      </c>
      <c r="H271" s="434">
        <v>0</v>
      </c>
      <c r="I271" s="434">
        <v>13</v>
      </c>
      <c r="J271" s="434">
        <v>0</v>
      </c>
      <c r="K271" s="263">
        <v>0</v>
      </c>
      <c r="L271" s="264">
        <v>15</v>
      </c>
      <c r="M271" s="150" t="s">
        <v>1068</v>
      </c>
    </row>
    <row r="272" spans="1:13">
      <c r="A272" s="112" t="s">
        <v>941</v>
      </c>
      <c r="B272" s="126" t="s">
        <v>942</v>
      </c>
      <c r="C272" s="261">
        <v>0</v>
      </c>
      <c r="D272" s="431">
        <v>0</v>
      </c>
      <c r="E272" s="431">
        <v>0</v>
      </c>
      <c r="F272" s="262">
        <v>0</v>
      </c>
      <c r="G272" s="262">
        <v>1</v>
      </c>
      <c r="H272" s="434">
        <v>0</v>
      </c>
      <c r="I272" s="434">
        <v>15</v>
      </c>
      <c r="J272" s="434">
        <v>0</v>
      </c>
      <c r="K272" s="263">
        <v>2</v>
      </c>
      <c r="L272" s="264">
        <v>18</v>
      </c>
      <c r="M272" s="150" t="s">
        <v>1068</v>
      </c>
    </row>
    <row r="273" spans="1:13">
      <c r="A273" s="112" t="s">
        <v>943</v>
      </c>
      <c r="B273" s="126" t="s">
        <v>944</v>
      </c>
      <c r="C273" s="261">
        <v>0</v>
      </c>
      <c r="D273" s="431">
        <v>0</v>
      </c>
      <c r="E273" s="431">
        <v>0</v>
      </c>
      <c r="F273" s="262">
        <v>2</v>
      </c>
      <c r="G273" s="262">
        <v>0</v>
      </c>
      <c r="H273" s="434">
        <v>0</v>
      </c>
      <c r="I273" s="434">
        <v>7</v>
      </c>
      <c r="J273" s="434">
        <v>0</v>
      </c>
      <c r="K273" s="263">
        <v>0</v>
      </c>
      <c r="L273" s="264">
        <v>9</v>
      </c>
      <c r="M273" s="150" t="s">
        <v>1068</v>
      </c>
    </row>
    <row r="274" spans="1:13">
      <c r="A274" s="112" t="s">
        <v>945</v>
      </c>
      <c r="B274" s="126" t="s">
        <v>946</v>
      </c>
      <c r="C274" s="261">
        <v>1</v>
      </c>
      <c r="D274" s="431">
        <v>0</v>
      </c>
      <c r="E274" s="431">
        <v>0</v>
      </c>
      <c r="F274" s="262">
        <v>0</v>
      </c>
      <c r="G274" s="262">
        <v>0</v>
      </c>
      <c r="H274" s="434">
        <v>0</v>
      </c>
      <c r="I274" s="434">
        <v>53</v>
      </c>
      <c r="J274" s="434">
        <v>0</v>
      </c>
      <c r="K274" s="263">
        <v>3</v>
      </c>
      <c r="L274" s="264">
        <v>57</v>
      </c>
      <c r="M274" s="150" t="s">
        <v>1068</v>
      </c>
    </row>
    <row r="275" spans="1:13">
      <c r="A275" s="112" t="s">
        <v>947</v>
      </c>
      <c r="B275" s="126" t="s">
        <v>948</v>
      </c>
      <c r="C275" s="261">
        <v>0</v>
      </c>
      <c r="D275" s="431">
        <v>0</v>
      </c>
      <c r="E275" s="431">
        <v>0</v>
      </c>
      <c r="F275" s="262">
        <v>2</v>
      </c>
      <c r="G275" s="262">
        <v>7</v>
      </c>
      <c r="H275" s="434">
        <v>0</v>
      </c>
      <c r="I275" s="434">
        <v>15</v>
      </c>
      <c r="J275" s="434">
        <v>0</v>
      </c>
      <c r="K275" s="263">
        <v>1</v>
      </c>
      <c r="L275" s="264">
        <v>25</v>
      </c>
      <c r="M275" s="150" t="s">
        <v>1068</v>
      </c>
    </row>
    <row r="276" spans="1:13">
      <c r="A276" s="112" t="s">
        <v>949</v>
      </c>
      <c r="B276" s="126" t="s">
        <v>950</v>
      </c>
      <c r="C276" s="261">
        <v>0</v>
      </c>
      <c r="D276" s="431">
        <v>0</v>
      </c>
      <c r="E276" s="431">
        <v>0</v>
      </c>
      <c r="F276" s="262">
        <v>2</v>
      </c>
      <c r="G276" s="262">
        <v>0</v>
      </c>
      <c r="H276" s="434">
        <v>0</v>
      </c>
      <c r="I276" s="434">
        <v>10</v>
      </c>
      <c r="J276" s="434">
        <v>0</v>
      </c>
      <c r="K276" s="263">
        <v>3</v>
      </c>
      <c r="L276" s="264">
        <v>15</v>
      </c>
      <c r="M276" s="150" t="s">
        <v>1068</v>
      </c>
    </row>
    <row r="277" spans="1:13">
      <c r="A277" s="112" t="s">
        <v>951</v>
      </c>
      <c r="B277" s="126" t="s">
        <v>952</v>
      </c>
      <c r="C277" s="261">
        <v>0</v>
      </c>
      <c r="D277" s="431">
        <v>0</v>
      </c>
      <c r="E277" s="431">
        <v>0</v>
      </c>
      <c r="F277" s="262">
        <v>14</v>
      </c>
      <c r="G277" s="262">
        <v>0</v>
      </c>
      <c r="H277" s="434">
        <v>0</v>
      </c>
      <c r="I277" s="434">
        <v>11</v>
      </c>
      <c r="J277" s="434">
        <v>0</v>
      </c>
      <c r="K277" s="263">
        <v>1</v>
      </c>
      <c r="L277" s="264">
        <v>26</v>
      </c>
      <c r="M277" s="150" t="s">
        <v>1068</v>
      </c>
    </row>
    <row r="278" spans="1:13">
      <c r="A278" s="112" t="s">
        <v>953</v>
      </c>
      <c r="B278" s="126" t="s">
        <v>954</v>
      </c>
      <c r="C278" s="261">
        <v>0</v>
      </c>
      <c r="D278" s="431">
        <v>0</v>
      </c>
      <c r="E278" s="431">
        <v>0</v>
      </c>
      <c r="F278" s="262">
        <v>22</v>
      </c>
      <c r="G278" s="262">
        <v>0</v>
      </c>
      <c r="H278" s="434">
        <v>0</v>
      </c>
      <c r="I278" s="434">
        <v>12</v>
      </c>
      <c r="J278" s="434">
        <v>2</v>
      </c>
      <c r="K278" s="263">
        <v>0</v>
      </c>
      <c r="L278" s="264">
        <v>36</v>
      </c>
      <c r="M278" s="150" t="s">
        <v>1068</v>
      </c>
    </row>
    <row r="279" spans="1:13">
      <c r="A279" s="112" t="s">
        <v>955</v>
      </c>
      <c r="B279" s="126" t="s">
        <v>956</v>
      </c>
      <c r="C279" s="261">
        <v>0</v>
      </c>
      <c r="D279" s="431">
        <v>0</v>
      </c>
      <c r="E279" s="431">
        <v>0</v>
      </c>
      <c r="F279" s="262">
        <v>0</v>
      </c>
      <c r="G279" s="262">
        <v>0</v>
      </c>
      <c r="H279" s="434">
        <v>0</v>
      </c>
      <c r="I279" s="434">
        <v>29</v>
      </c>
      <c r="J279" s="434">
        <v>0</v>
      </c>
      <c r="K279" s="263">
        <v>1</v>
      </c>
      <c r="L279" s="264">
        <v>30</v>
      </c>
      <c r="M279" s="150" t="s">
        <v>1068</v>
      </c>
    </row>
    <row r="280" spans="1:13">
      <c r="A280" s="112" t="s">
        <v>957</v>
      </c>
      <c r="B280" s="126" t="s">
        <v>958</v>
      </c>
      <c r="C280" s="261">
        <v>0</v>
      </c>
      <c r="D280" s="431">
        <v>0</v>
      </c>
      <c r="E280" s="431">
        <v>0</v>
      </c>
      <c r="F280" s="262">
        <v>2</v>
      </c>
      <c r="G280" s="262">
        <v>0</v>
      </c>
      <c r="H280" s="434">
        <v>1</v>
      </c>
      <c r="I280" s="434">
        <v>17</v>
      </c>
      <c r="J280" s="434">
        <v>0</v>
      </c>
      <c r="K280" s="263">
        <v>0</v>
      </c>
      <c r="L280" s="264">
        <v>20</v>
      </c>
      <c r="M280" s="150" t="s">
        <v>1068</v>
      </c>
    </row>
    <row r="281" spans="1:13">
      <c r="A281" s="112" t="s">
        <v>959</v>
      </c>
      <c r="B281" s="126" t="s">
        <v>960</v>
      </c>
      <c r="C281" s="261">
        <v>0</v>
      </c>
      <c r="D281" s="431">
        <v>0</v>
      </c>
      <c r="E281" s="431">
        <v>0</v>
      </c>
      <c r="F281" s="262">
        <v>2</v>
      </c>
      <c r="G281" s="262">
        <v>2</v>
      </c>
      <c r="H281" s="434">
        <v>0</v>
      </c>
      <c r="I281" s="434">
        <v>53</v>
      </c>
      <c r="J281" s="434">
        <v>0</v>
      </c>
      <c r="K281" s="263">
        <v>4</v>
      </c>
      <c r="L281" s="264">
        <v>61</v>
      </c>
      <c r="M281" s="150" t="s">
        <v>1068</v>
      </c>
    </row>
    <row r="282" spans="1:13">
      <c r="A282" s="112" t="s">
        <v>961</v>
      </c>
      <c r="B282" s="126" t="s">
        <v>962</v>
      </c>
      <c r="C282" s="261">
        <v>3</v>
      </c>
      <c r="D282" s="431">
        <v>0</v>
      </c>
      <c r="E282" s="431">
        <v>0</v>
      </c>
      <c r="F282" s="262">
        <v>7</v>
      </c>
      <c r="G282" s="262">
        <v>4</v>
      </c>
      <c r="H282" s="434">
        <v>83</v>
      </c>
      <c r="I282" s="434">
        <v>117</v>
      </c>
      <c r="J282" s="434">
        <v>0</v>
      </c>
      <c r="K282" s="263">
        <v>17</v>
      </c>
      <c r="L282" s="264">
        <v>231</v>
      </c>
      <c r="M282" s="150" t="s">
        <v>1068</v>
      </c>
    </row>
    <row r="283" spans="1:13">
      <c r="A283" s="112" t="s">
        <v>963</v>
      </c>
      <c r="B283" s="126" t="s">
        <v>964</v>
      </c>
      <c r="C283" s="261">
        <v>0</v>
      </c>
      <c r="D283" s="431">
        <v>0</v>
      </c>
      <c r="E283" s="431">
        <v>0</v>
      </c>
      <c r="F283" s="262">
        <v>50</v>
      </c>
      <c r="G283" s="262">
        <v>0</v>
      </c>
      <c r="H283" s="434">
        <v>0</v>
      </c>
      <c r="I283" s="434">
        <v>4</v>
      </c>
      <c r="J283" s="434">
        <v>0</v>
      </c>
      <c r="K283" s="263">
        <v>0</v>
      </c>
      <c r="L283" s="264">
        <v>54</v>
      </c>
      <c r="M283" s="150" t="s">
        <v>1068</v>
      </c>
    </row>
    <row r="284" spans="1:13">
      <c r="A284" s="112" t="s">
        <v>965</v>
      </c>
      <c r="B284" s="126" t="s">
        <v>966</v>
      </c>
      <c r="C284" s="261">
        <v>0</v>
      </c>
      <c r="D284" s="431">
        <v>0</v>
      </c>
      <c r="E284" s="431">
        <v>0</v>
      </c>
      <c r="F284" s="262">
        <v>0</v>
      </c>
      <c r="G284" s="262">
        <v>0</v>
      </c>
      <c r="H284" s="434">
        <v>0</v>
      </c>
      <c r="I284" s="434">
        <v>1</v>
      </c>
      <c r="J284" s="434">
        <v>0</v>
      </c>
      <c r="K284" s="263">
        <v>0</v>
      </c>
      <c r="L284" s="264">
        <v>1</v>
      </c>
      <c r="M284" s="150" t="s">
        <v>1068</v>
      </c>
    </row>
    <row r="285" spans="1:13">
      <c r="A285" s="112" t="s">
        <v>967</v>
      </c>
      <c r="B285" s="126" t="s">
        <v>968</v>
      </c>
      <c r="C285" s="261">
        <v>0</v>
      </c>
      <c r="D285" s="431">
        <v>0</v>
      </c>
      <c r="E285" s="431">
        <v>0</v>
      </c>
      <c r="F285" s="262">
        <v>1</v>
      </c>
      <c r="G285" s="262">
        <v>0</v>
      </c>
      <c r="H285" s="434">
        <v>0</v>
      </c>
      <c r="I285" s="434">
        <v>51</v>
      </c>
      <c r="J285" s="434">
        <v>0</v>
      </c>
      <c r="K285" s="263">
        <v>1</v>
      </c>
      <c r="L285" s="264">
        <v>53</v>
      </c>
      <c r="M285" s="150" t="s">
        <v>1068</v>
      </c>
    </row>
    <row r="286" spans="1:13">
      <c r="A286" s="112" t="s">
        <v>969</v>
      </c>
      <c r="B286" s="126" t="s">
        <v>970</v>
      </c>
      <c r="C286" s="261">
        <v>0</v>
      </c>
      <c r="D286" s="431">
        <v>0</v>
      </c>
      <c r="E286" s="431">
        <v>0</v>
      </c>
      <c r="F286" s="262">
        <v>2</v>
      </c>
      <c r="G286" s="262">
        <v>0</v>
      </c>
      <c r="H286" s="434">
        <v>3</v>
      </c>
      <c r="I286" s="434">
        <v>10</v>
      </c>
      <c r="J286" s="434">
        <v>0</v>
      </c>
      <c r="K286" s="263">
        <v>3</v>
      </c>
      <c r="L286" s="264">
        <v>18</v>
      </c>
      <c r="M286" s="150" t="s">
        <v>1068</v>
      </c>
    </row>
    <row r="287" spans="1:13">
      <c r="A287" s="112" t="s">
        <v>971</v>
      </c>
      <c r="B287" s="126" t="s">
        <v>972</v>
      </c>
      <c r="C287" s="261">
        <v>0</v>
      </c>
      <c r="D287" s="431">
        <v>0</v>
      </c>
      <c r="E287" s="431">
        <v>0</v>
      </c>
      <c r="F287" s="262">
        <v>2</v>
      </c>
      <c r="G287" s="262">
        <v>0</v>
      </c>
      <c r="H287" s="434">
        <v>0</v>
      </c>
      <c r="I287" s="434">
        <v>4</v>
      </c>
      <c r="J287" s="434">
        <v>0</v>
      </c>
      <c r="K287" s="263">
        <v>1</v>
      </c>
      <c r="L287" s="264">
        <v>7</v>
      </c>
      <c r="M287" s="150" t="s">
        <v>1068</v>
      </c>
    </row>
    <row r="288" spans="1:13">
      <c r="A288" s="112" t="s">
        <v>973</v>
      </c>
      <c r="B288" s="126" t="s">
        <v>974</v>
      </c>
      <c r="C288" s="261">
        <v>0</v>
      </c>
      <c r="D288" s="431">
        <v>0</v>
      </c>
      <c r="E288" s="431">
        <v>0</v>
      </c>
      <c r="F288" s="262">
        <v>2</v>
      </c>
      <c r="G288" s="262">
        <v>0</v>
      </c>
      <c r="H288" s="434">
        <v>0</v>
      </c>
      <c r="I288" s="434">
        <v>7</v>
      </c>
      <c r="J288" s="434">
        <v>0</v>
      </c>
      <c r="K288" s="263">
        <v>0</v>
      </c>
      <c r="L288" s="264">
        <v>9</v>
      </c>
      <c r="M288" s="150" t="s">
        <v>1068</v>
      </c>
    </row>
    <row r="289" spans="1:13">
      <c r="A289" s="112" t="s">
        <v>975</v>
      </c>
      <c r="B289" s="126" t="s">
        <v>976</v>
      </c>
      <c r="C289" s="261">
        <v>0</v>
      </c>
      <c r="D289" s="431">
        <v>0</v>
      </c>
      <c r="E289" s="431">
        <v>0</v>
      </c>
      <c r="F289" s="262">
        <v>4</v>
      </c>
      <c r="G289" s="262">
        <v>8</v>
      </c>
      <c r="H289" s="434">
        <v>0</v>
      </c>
      <c r="I289" s="434">
        <v>31</v>
      </c>
      <c r="J289" s="434">
        <v>0</v>
      </c>
      <c r="K289" s="263">
        <v>2</v>
      </c>
      <c r="L289" s="264">
        <v>45</v>
      </c>
      <c r="M289" s="150" t="s">
        <v>1068</v>
      </c>
    </row>
    <row r="290" spans="1:13">
      <c r="A290" s="112" t="s">
        <v>977</v>
      </c>
      <c r="B290" s="126" t="s">
        <v>978</v>
      </c>
      <c r="C290" s="261">
        <v>0</v>
      </c>
      <c r="D290" s="431">
        <v>0</v>
      </c>
      <c r="E290" s="431">
        <v>0</v>
      </c>
      <c r="F290" s="262">
        <v>2</v>
      </c>
      <c r="G290" s="262">
        <v>6</v>
      </c>
      <c r="H290" s="434">
        <v>0</v>
      </c>
      <c r="I290" s="434">
        <v>46</v>
      </c>
      <c r="J290" s="434">
        <v>0</v>
      </c>
      <c r="K290" s="263">
        <v>0</v>
      </c>
      <c r="L290" s="264">
        <v>54</v>
      </c>
      <c r="M290" s="150" t="s">
        <v>1068</v>
      </c>
    </row>
    <row r="291" spans="1:13">
      <c r="A291" s="112" t="s">
        <v>979</v>
      </c>
      <c r="B291" s="126" t="s">
        <v>980</v>
      </c>
      <c r="C291" s="261">
        <v>0</v>
      </c>
      <c r="D291" s="431">
        <v>0</v>
      </c>
      <c r="E291" s="431">
        <v>0</v>
      </c>
      <c r="F291" s="262">
        <v>23</v>
      </c>
      <c r="G291" s="262">
        <v>0</v>
      </c>
      <c r="H291" s="434">
        <v>0</v>
      </c>
      <c r="I291" s="434">
        <v>34</v>
      </c>
      <c r="J291" s="434">
        <v>0</v>
      </c>
      <c r="K291" s="263">
        <v>0</v>
      </c>
      <c r="L291" s="264">
        <v>57</v>
      </c>
      <c r="M291" s="150" t="s">
        <v>1068</v>
      </c>
    </row>
    <row r="292" spans="1:13">
      <c r="A292" s="112" t="s">
        <v>981</v>
      </c>
      <c r="B292" s="126" t="s">
        <v>982</v>
      </c>
      <c r="C292" s="261">
        <v>0</v>
      </c>
      <c r="D292" s="431">
        <v>1</v>
      </c>
      <c r="E292" s="431">
        <v>0</v>
      </c>
      <c r="F292" s="262">
        <v>38</v>
      </c>
      <c r="G292" s="262">
        <v>0</v>
      </c>
      <c r="H292" s="434">
        <v>0</v>
      </c>
      <c r="I292" s="434">
        <v>33</v>
      </c>
      <c r="J292" s="434">
        <v>0</v>
      </c>
      <c r="K292" s="263">
        <v>31</v>
      </c>
      <c r="L292" s="264">
        <v>103</v>
      </c>
      <c r="M292" s="150" t="s">
        <v>1068</v>
      </c>
    </row>
    <row r="293" spans="1:13">
      <c r="A293" s="112" t="s">
        <v>983</v>
      </c>
      <c r="B293" s="126" t="s">
        <v>984</v>
      </c>
      <c r="C293" s="261">
        <v>2</v>
      </c>
      <c r="D293" s="431">
        <v>0</v>
      </c>
      <c r="E293" s="431">
        <v>0</v>
      </c>
      <c r="F293" s="262">
        <v>7</v>
      </c>
      <c r="G293" s="262">
        <v>2</v>
      </c>
      <c r="H293" s="434">
        <v>0</v>
      </c>
      <c r="I293" s="434">
        <v>19</v>
      </c>
      <c r="J293" s="434">
        <v>0</v>
      </c>
      <c r="K293" s="263">
        <v>3</v>
      </c>
      <c r="L293" s="264">
        <v>33</v>
      </c>
      <c r="M293" s="150" t="s">
        <v>1068</v>
      </c>
    </row>
    <row r="294" spans="1:13">
      <c r="A294" s="112" t="s">
        <v>985</v>
      </c>
      <c r="B294" s="126" t="s">
        <v>986</v>
      </c>
      <c r="C294" s="261">
        <v>0</v>
      </c>
      <c r="D294" s="431">
        <v>0</v>
      </c>
      <c r="E294" s="431">
        <v>0</v>
      </c>
      <c r="F294" s="262">
        <v>0</v>
      </c>
      <c r="G294" s="262">
        <v>0</v>
      </c>
      <c r="H294" s="434">
        <v>0</v>
      </c>
      <c r="I294" s="434">
        <v>5</v>
      </c>
      <c r="J294" s="434">
        <v>0</v>
      </c>
      <c r="K294" s="263">
        <v>0</v>
      </c>
      <c r="L294" s="264">
        <v>5</v>
      </c>
      <c r="M294" s="150" t="s">
        <v>1068</v>
      </c>
    </row>
    <row r="295" spans="1:13">
      <c r="A295" s="112" t="s">
        <v>987</v>
      </c>
      <c r="B295" s="126" t="s">
        <v>988</v>
      </c>
      <c r="C295" s="261">
        <v>0</v>
      </c>
      <c r="D295" s="431">
        <v>0</v>
      </c>
      <c r="E295" s="431">
        <v>0</v>
      </c>
      <c r="F295" s="262">
        <v>4</v>
      </c>
      <c r="G295" s="262">
        <v>0</v>
      </c>
      <c r="H295" s="434">
        <v>0</v>
      </c>
      <c r="I295" s="434">
        <v>30</v>
      </c>
      <c r="J295" s="434">
        <v>1</v>
      </c>
      <c r="K295" s="263">
        <v>2</v>
      </c>
      <c r="L295" s="264">
        <v>37</v>
      </c>
      <c r="M295" s="150" t="s">
        <v>1068</v>
      </c>
    </row>
    <row r="296" spans="1:13">
      <c r="A296" s="112" t="s">
        <v>989</v>
      </c>
      <c r="B296" s="126" t="s">
        <v>990</v>
      </c>
      <c r="C296" s="261">
        <v>0</v>
      </c>
      <c r="D296" s="431">
        <v>0</v>
      </c>
      <c r="E296" s="431">
        <v>0</v>
      </c>
      <c r="F296" s="262">
        <v>0</v>
      </c>
      <c r="G296" s="262">
        <v>0</v>
      </c>
      <c r="H296" s="434">
        <v>0</v>
      </c>
      <c r="I296" s="434">
        <v>1</v>
      </c>
      <c r="J296" s="434">
        <v>0</v>
      </c>
      <c r="K296" s="263">
        <v>0</v>
      </c>
      <c r="L296" s="264">
        <v>1</v>
      </c>
      <c r="M296" s="150" t="s">
        <v>1068</v>
      </c>
    </row>
    <row r="297" spans="1:13">
      <c r="A297" s="112" t="s">
        <v>991</v>
      </c>
      <c r="B297" s="126" t="s">
        <v>992</v>
      </c>
      <c r="C297" s="261">
        <v>0</v>
      </c>
      <c r="D297" s="431">
        <v>0</v>
      </c>
      <c r="E297" s="431">
        <v>0</v>
      </c>
      <c r="F297" s="262">
        <v>1</v>
      </c>
      <c r="G297" s="262">
        <v>0</v>
      </c>
      <c r="H297" s="434">
        <v>0</v>
      </c>
      <c r="I297" s="434">
        <v>47</v>
      </c>
      <c r="J297" s="434">
        <v>3</v>
      </c>
      <c r="K297" s="263">
        <v>2</v>
      </c>
      <c r="L297" s="264">
        <v>53</v>
      </c>
      <c r="M297" s="150" t="s">
        <v>1068</v>
      </c>
    </row>
    <row r="298" spans="1:13">
      <c r="A298" s="112" t="s">
        <v>993</v>
      </c>
      <c r="B298" s="126" t="s">
        <v>994</v>
      </c>
      <c r="C298" s="261">
        <v>0</v>
      </c>
      <c r="D298" s="431">
        <v>0</v>
      </c>
      <c r="E298" s="431">
        <v>0</v>
      </c>
      <c r="F298" s="262">
        <v>0</v>
      </c>
      <c r="G298" s="262">
        <v>0</v>
      </c>
      <c r="H298" s="434">
        <v>0</v>
      </c>
      <c r="I298" s="434">
        <v>16</v>
      </c>
      <c r="J298" s="434">
        <v>1</v>
      </c>
      <c r="K298" s="263">
        <v>1</v>
      </c>
      <c r="L298" s="264">
        <v>18</v>
      </c>
      <c r="M298" s="150" t="s">
        <v>1068</v>
      </c>
    </row>
    <row r="299" spans="1:13">
      <c r="A299" s="112" t="s">
        <v>995</v>
      </c>
      <c r="B299" s="126" t="s">
        <v>996</v>
      </c>
      <c r="C299" s="261">
        <v>1</v>
      </c>
      <c r="D299" s="431">
        <v>0</v>
      </c>
      <c r="E299" s="431">
        <v>0</v>
      </c>
      <c r="F299" s="262">
        <v>1</v>
      </c>
      <c r="G299" s="262">
        <v>0</v>
      </c>
      <c r="H299" s="434">
        <v>0</v>
      </c>
      <c r="I299" s="434">
        <v>6</v>
      </c>
      <c r="J299" s="434">
        <v>0</v>
      </c>
      <c r="K299" s="263">
        <v>0</v>
      </c>
      <c r="L299" s="264">
        <v>8</v>
      </c>
      <c r="M299" s="150" t="s">
        <v>1068</v>
      </c>
    </row>
    <row r="300" spans="1:13">
      <c r="A300" s="112" t="s">
        <v>997</v>
      </c>
      <c r="B300" s="126" t="s">
        <v>998</v>
      </c>
      <c r="C300" s="261">
        <v>0</v>
      </c>
      <c r="D300" s="431">
        <v>0</v>
      </c>
      <c r="E300" s="431">
        <v>0</v>
      </c>
      <c r="F300" s="262">
        <v>1</v>
      </c>
      <c r="G300" s="262">
        <v>4</v>
      </c>
      <c r="H300" s="434">
        <v>12</v>
      </c>
      <c r="I300" s="434">
        <v>77</v>
      </c>
      <c r="J300" s="434">
        <v>0</v>
      </c>
      <c r="K300" s="263">
        <v>43</v>
      </c>
      <c r="L300" s="264">
        <v>137</v>
      </c>
      <c r="M300" s="150" t="s">
        <v>1068</v>
      </c>
    </row>
    <row r="301" spans="1:13">
      <c r="A301" s="112" t="s">
        <v>999</v>
      </c>
      <c r="B301" s="126" t="s">
        <v>1000</v>
      </c>
      <c r="C301" s="261">
        <v>0</v>
      </c>
      <c r="D301" s="431">
        <v>0</v>
      </c>
      <c r="E301" s="431">
        <v>0</v>
      </c>
      <c r="F301" s="262">
        <v>3</v>
      </c>
      <c r="G301" s="262">
        <v>6</v>
      </c>
      <c r="H301" s="434">
        <v>0</v>
      </c>
      <c r="I301" s="434">
        <v>17</v>
      </c>
      <c r="J301" s="434">
        <v>0</v>
      </c>
      <c r="K301" s="263">
        <v>1</v>
      </c>
      <c r="L301" s="264">
        <v>27</v>
      </c>
      <c r="M301" s="150" t="s">
        <v>1068</v>
      </c>
    </row>
    <row r="302" spans="1:13">
      <c r="A302" s="112" t="s">
        <v>1001</v>
      </c>
      <c r="B302" s="126" t="s">
        <v>1002</v>
      </c>
      <c r="C302" s="261">
        <v>0</v>
      </c>
      <c r="D302" s="431">
        <v>0</v>
      </c>
      <c r="E302" s="431">
        <v>0</v>
      </c>
      <c r="F302" s="262">
        <v>5</v>
      </c>
      <c r="G302" s="262">
        <v>1</v>
      </c>
      <c r="H302" s="434">
        <v>0</v>
      </c>
      <c r="I302" s="434">
        <v>7</v>
      </c>
      <c r="J302" s="434">
        <v>0</v>
      </c>
      <c r="K302" s="263">
        <v>10</v>
      </c>
      <c r="L302" s="264">
        <v>23</v>
      </c>
      <c r="M302" s="150" t="s">
        <v>1068</v>
      </c>
    </row>
    <row r="303" spans="1:13">
      <c r="A303" s="112" t="s">
        <v>1003</v>
      </c>
      <c r="B303" s="126" t="s">
        <v>1004</v>
      </c>
      <c r="C303" s="261">
        <v>0</v>
      </c>
      <c r="D303" s="431">
        <v>0</v>
      </c>
      <c r="E303" s="431">
        <v>0</v>
      </c>
      <c r="F303" s="262">
        <v>2</v>
      </c>
      <c r="G303" s="262">
        <v>7</v>
      </c>
      <c r="H303" s="434">
        <v>0</v>
      </c>
      <c r="I303" s="434">
        <v>7</v>
      </c>
      <c r="J303" s="434">
        <v>0</v>
      </c>
      <c r="K303" s="263">
        <v>0</v>
      </c>
      <c r="L303" s="264">
        <v>16</v>
      </c>
      <c r="M303" s="150" t="s">
        <v>1068</v>
      </c>
    </row>
    <row r="304" spans="1:13">
      <c r="A304" s="112" t="s">
        <v>1005</v>
      </c>
      <c r="B304" s="126" t="s">
        <v>1006</v>
      </c>
      <c r="C304" s="261">
        <v>0</v>
      </c>
      <c r="D304" s="431">
        <v>0</v>
      </c>
      <c r="E304" s="431">
        <v>0</v>
      </c>
      <c r="F304" s="262">
        <v>3</v>
      </c>
      <c r="G304" s="262">
        <v>5</v>
      </c>
      <c r="H304" s="434">
        <v>0</v>
      </c>
      <c r="I304" s="434">
        <v>18</v>
      </c>
      <c r="J304" s="434">
        <v>1</v>
      </c>
      <c r="K304" s="263">
        <v>1</v>
      </c>
      <c r="L304" s="264">
        <v>28</v>
      </c>
      <c r="M304" s="150" t="s">
        <v>1068</v>
      </c>
    </row>
    <row r="305" spans="1:13">
      <c r="A305" s="112" t="s">
        <v>1007</v>
      </c>
      <c r="B305" s="126" t="s">
        <v>1008</v>
      </c>
      <c r="C305" s="261">
        <v>0</v>
      </c>
      <c r="D305" s="431">
        <v>0</v>
      </c>
      <c r="E305" s="431">
        <v>0</v>
      </c>
      <c r="F305" s="262">
        <v>2</v>
      </c>
      <c r="G305" s="262">
        <v>0</v>
      </c>
      <c r="H305" s="434">
        <v>0</v>
      </c>
      <c r="I305" s="434">
        <v>6</v>
      </c>
      <c r="J305" s="434">
        <v>0</v>
      </c>
      <c r="K305" s="263">
        <v>3</v>
      </c>
      <c r="L305" s="264">
        <v>11</v>
      </c>
      <c r="M305" s="150" t="s">
        <v>1068</v>
      </c>
    </row>
    <row r="306" spans="1:13">
      <c r="A306" s="112" t="s">
        <v>1009</v>
      </c>
      <c r="B306" s="126" t="s">
        <v>1010</v>
      </c>
      <c r="C306" s="261">
        <v>2</v>
      </c>
      <c r="D306" s="431">
        <v>0</v>
      </c>
      <c r="E306" s="431">
        <v>0</v>
      </c>
      <c r="F306" s="262">
        <v>0</v>
      </c>
      <c r="G306" s="262">
        <v>0</v>
      </c>
      <c r="H306" s="434">
        <v>0</v>
      </c>
      <c r="I306" s="434">
        <v>31</v>
      </c>
      <c r="J306" s="434">
        <v>0</v>
      </c>
      <c r="K306" s="263">
        <v>1</v>
      </c>
      <c r="L306" s="264">
        <v>34</v>
      </c>
      <c r="M306" s="150" t="s">
        <v>1068</v>
      </c>
    </row>
    <row r="307" spans="1:13">
      <c r="A307" s="112" t="s">
        <v>1011</v>
      </c>
      <c r="B307" s="126" t="s">
        <v>1012</v>
      </c>
      <c r="C307" s="261">
        <v>0</v>
      </c>
      <c r="D307" s="431">
        <v>0</v>
      </c>
      <c r="E307" s="431">
        <v>0</v>
      </c>
      <c r="F307" s="262">
        <v>3</v>
      </c>
      <c r="G307" s="262">
        <v>0</v>
      </c>
      <c r="H307" s="434">
        <v>0</v>
      </c>
      <c r="I307" s="434">
        <v>3</v>
      </c>
      <c r="J307" s="434">
        <v>0</v>
      </c>
      <c r="K307" s="263">
        <v>1</v>
      </c>
      <c r="L307" s="264">
        <v>7</v>
      </c>
      <c r="M307" s="150" t="s">
        <v>1068</v>
      </c>
    </row>
    <row r="308" spans="1:13">
      <c r="A308" s="112" t="s">
        <v>1013</v>
      </c>
      <c r="B308" s="126" t="s">
        <v>1014</v>
      </c>
      <c r="C308" s="261">
        <v>0</v>
      </c>
      <c r="D308" s="431">
        <v>0</v>
      </c>
      <c r="E308" s="431">
        <v>0</v>
      </c>
      <c r="F308" s="262">
        <v>9</v>
      </c>
      <c r="G308" s="262">
        <v>0</v>
      </c>
      <c r="H308" s="434">
        <v>0</v>
      </c>
      <c r="I308" s="434">
        <v>2</v>
      </c>
      <c r="J308" s="434">
        <v>0</v>
      </c>
      <c r="K308" s="263">
        <v>0</v>
      </c>
      <c r="L308" s="264">
        <v>11</v>
      </c>
      <c r="M308" s="150" t="s">
        <v>1068</v>
      </c>
    </row>
    <row r="309" spans="1:13">
      <c r="A309" s="520" t="s">
        <v>1031</v>
      </c>
      <c r="B309" s="126" t="s">
        <v>1032</v>
      </c>
      <c r="C309" s="261">
        <v>0</v>
      </c>
      <c r="D309" s="431">
        <v>0</v>
      </c>
      <c r="E309" s="431">
        <v>0</v>
      </c>
      <c r="F309" s="262">
        <v>7</v>
      </c>
      <c r="G309" s="262">
        <v>0</v>
      </c>
      <c r="H309" s="434">
        <v>0</v>
      </c>
      <c r="I309" s="434">
        <v>75</v>
      </c>
      <c r="J309" s="434">
        <v>1</v>
      </c>
      <c r="K309" s="263">
        <v>0</v>
      </c>
      <c r="L309" s="264">
        <v>83</v>
      </c>
      <c r="M309" s="150" t="s">
        <v>1068</v>
      </c>
    </row>
    <row r="310" spans="1:13">
      <c r="A310" s="520" t="s">
        <v>1033</v>
      </c>
      <c r="B310" s="126" t="s">
        <v>1034</v>
      </c>
      <c r="C310" s="261">
        <v>0</v>
      </c>
      <c r="D310" s="431">
        <v>0</v>
      </c>
      <c r="E310" s="431">
        <v>0</v>
      </c>
      <c r="F310" s="262">
        <v>0</v>
      </c>
      <c r="G310" s="262">
        <v>1</v>
      </c>
      <c r="H310" s="434">
        <v>10</v>
      </c>
      <c r="I310" s="434">
        <v>43</v>
      </c>
      <c r="J310" s="434">
        <v>0</v>
      </c>
      <c r="K310" s="263">
        <v>3</v>
      </c>
      <c r="L310" s="264">
        <v>57</v>
      </c>
      <c r="M310" s="150" t="s">
        <v>1068</v>
      </c>
    </row>
    <row r="311" spans="1:13">
      <c r="A311" s="520" t="s">
        <v>1035</v>
      </c>
      <c r="B311" s="126" t="s">
        <v>1036</v>
      </c>
      <c r="C311" s="261">
        <v>1</v>
      </c>
      <c r="D311" s="431">
        <v>0</v>
      </c>
      <c r="E311" s="431">
        <v>0</v>
      </c>
      <c r="F311" s="262">
        <v>7</v>
      </c>
      <c r="G311" s="262">
        <v>3</v>
      </c>
      <c r="H311" s="434">
        <v>24</v>
      </c>
      <c r="I311" s="434">
        <v>106</v>
      </c>
      <c r="J311" s="434">
        <v>1</v>
      </c>
      <c r="K311" s="263">
        <v>6</v>
      </c>
      <c r="L311" s="264">
        <v>148</v>
      </c>
      <c r="M311" s="150" t="s">
        <v>1068</v>
      </c>
    </row>
    <row r="312" spans="1:13">
      <c r="A312" s="520" t="s">
        <v>1037</v>
      </c>
      <c r="B312" s="126" t="s">
        <v>1038</v>
      </c>
      <c r="C312" s="261">
        <v>0</v>
      </c>
      <c r="D312" s="431">
        <v>0</v>
      </c>
      <c r="E312" s="431">
        <v>0</v>
      </c>
      <c r="F312" s="262">
        <v>3</v>
      </c>
      <c r="G312" s="262">
        <v>3</v>
      </c>
      <c r="H312" s="434">
        <v>0</v>
      </c>
      <c r="I312" s="434">
        <v>1</v>
      </c>
      <c r="J312" s="434">
        <v>0</v>
      </c>
      <c r="K312" s="263">
        <v>0</v>
      </c>
      <c r="L312" s="264">
        <v>7</v>
      </c>
      <c r="M312" s="150" t="s">
        <v>1068</v>
      </c>
    </row>
    <row r="313" spans="1:13">
      <c r="A313" s="520" t="s">
        <v>1039</v>
      </c>
      <c r="B313" s="126" t="s">
        <v>1040</v>
      </c>
      <c r="C313" s="261">
        <v>0</v>
      </c>
      <c r="D313" s="431">
        <v>0</v>
      </c>
      <c r="E313" s="431">
        <v>0</v>
      </c>
      <c r="F313" s="262">
        <v>10</v>
      </c>
      <c r="G313" s="262">
        <v>0</v>
      </c>
      <c r="H313" s="434">
        <v>0</v>
      </c>
      <c r="I313" s="434">
        <v>22</v>
      </c>
      <c r="J313" s="434">
        <v>1</v>
      </c>
      <c r="K313" s="263">
        <v>0</v>
      </c>
      <c r="L313" s="264">
        <v>33</v>
      </c>
      <c r="M313" s="150" t="s">
        <v>1068</v>
      </c>
    </row>
    <row r="314" spans="1:13">
      <c r="A314" s="112" t="s">
        <v>1041</v>
      </c>
      <c r="B314" s="126" t="s">
        <v>1042</v>
      </c>
      <c r="C314" s="261">
        <v>0</v>
      </c>
      <c r="D314" s="431">
        <v>1</v>
      </c>
      <c r="E314" s="431">
        <v>0</v>
      </c>
      <c r="F314" s="262">
        <v>8</v>
      </c>
      <c r="G314" s="262">
        <v>1</v>
      </c>
      <c r="H314" s="434">
        <v>0</v>
      </c>
      <c r="I314" s="434">
        <v>10</v>
      </c>
      <c r="J314" s="434">
        <v>0</v>
      </c>
      <c r="K314" s="263">
        <v>0</v>
      </c>
      <c r="L314" s="264">
        <v>20</v>
      </c>
      <c r="M314" s="150" t="s">
        <v>1068</v>
      </c>
    </row>
    <row r="315" spans="1:13">
      <c r="A315" s="112" t="s">
        <v>1051</v>
      </c>
      <c r="B315" s="126" t="s">
        <v>1052</v>
      </c>
      <c r="C315" s="261">
        <v>0</v>
      </c>
      <c r="D315" s="431">
        <v>0</v>
      </c>
      <c r="E315" s="431">
        <v>0</v>
      </c>
      <c r="F315" s="262">
        <v>0</v>
      </c>
      <c r="G315" s="262">
        <v>0</v>
      </c>
      <c r="H315" s="434">
        <v>0</v>
      </c>
      <c r="I315" s="434">
        <v>1</v>
      </c>
      <c r="J315" s="434">
        <v>0</v>
      </c>
      <c r="K315" s="263">
        <v>0</v>
      </c>
      <c r="L315" s="264">
        <v>1</v>
      </c>
      <c r="M315" s="150" t="s">
        <v>1069</v>
      </c>
    </row>
    <row r="316" spans="1:13">
      <c r="A316" s="112" t="s">
        <v>1053</v>
      </c>
      <c r="B316" s="126" t="s">
        <v>1054</v>
      </c>
      <c r="C316" s="265">
        <v>1</v>
      </c>
      <c r="D316" s="432">
        <v>1</v>
      </c>
      <c r="E316" s="432">
        <v>0</v>
      </c>
      <c r="F316" s="266">
        <v>18</v>
      </c>
      <c r="G316" s="266">
        <v>2</v>
      </c>
      <c r="H316" s="435">
        <v>2</v>
      </c>
      <c r="I316" s="435">
        <v>80</v>
      </c>
      <c r="J316" s="435">
        <v>0</v>
      </c>
      <c r="K316" s="267">
        <v>1</v>
      </c>
      <c r="L316" s="264">
        <v>105</v>
      </c>
      <c r="M316" s="150" t="s">
        <v>1067</v>
      </c>
    </row>
    <row r="317" spans="1:13">
      <c r="A317" s="112"/>
      <c r="B317" s="126"/>
      <c r="C317" s="265"/>
      <c r="D317" s="432"/>
      <c r="E317" s="432"/>
      <c r="F317" s="266"/>
      <c r="G317" s="266"/>
      <c r="H317" s="435"/>
      <c r="I317" s="435"/>
      <c r="J317" s="435"/>
      <c r="K317" s="267"/>
      <c r="L317" s="268"/>
      <c r="M317" s="150"/>
    </row>
    <row r="318" spans="1:13" ht="13.9" thickBot="1">
      <c r="A318" s="28" t="s">
        <v>40</v>
      </c>
      <c r="B318" s="32"/>
      <c r="C318" s="269">
        <v>200</v>
      </c>
      <c r="D318" s="269">
        <v>218</v>
      </c>
      <c r="E318" s="269">
        <v>1</v>
      </c>
      <c r="F318" s="270">
        <v>5555</v>
      </c>
      <c r="G318" s="270">
        <v>1475</v>
      </c>
      <c r="H318" s="436">
        <v>389</v>
      </c>
      <c r="I318" s="436">
        <v>18256</v>
      </c>
      <c r="J318" s="436">
        <v>364</v>
      </c>
      <c r="K318" s="271">
        <v>1510</v>
      </c>
      <c r="L318" s="272">
        <v>27968</v>
      </c>
      <c r="M318" s="272"/>
    </row>
    <row r="319" spans="1:13" ht="13.9" thickBot="1">
      <c r="A319" s="28"/>
      <c r="B319" s="32"/>
      <c r="C319" s="437">
        <f t="shared" ref="C319:L319" si="0">C318/$L$318</f>
        <v>7.1510297482837533E-3</v>
      </c>
      <c r="D319" s="438">
        <f t="shared" si="0"/>
        <v>7.7946224256292907E-3</v>
      </c>
      <c r="E319" s="526">
        <f t="shared" si="0"/>
        <v>3.5755148741418764E-5</v>
      </c>
      <c r="F319" s="439">
        <f t="shared" si="0"/>
        <v>0.19861985125858123</v>
      </c>
      <c r="G319" s="439">
        <f t="shared" si="0"/>
        <v>5.2738844393592679E-2</v>
      </c>
      <c r="H319" s="440">
        <f t="shared" si="0"/>
        <v>1.39087528604119E-2</v>
      </c>
      <c r="I319" s="440">
        <f t="shared" si="0"/>
        <v>0.652745995423341</v>
      </c>
      <c r="J319" s="440">
        <f t="shared" si="0"/>
        <v>1.301487414187643E-2</v>
      </c>
      <c r="K319" s="441">
        <f t="shared" si="0"/>
        <v>5.3990274599542337E-2</v>
      </c>
      <c r="L319" s="442">
        <f t="shared" si="0"/>
        <v>1</v>
      </c>
      <c r="M319" s="272"/>
    </row>
  </sheetData>
  <autoFilter ref="A4:M317" xr:uid="{00000000-0009-0000-0000-000007000000}"/>
  <mergeCells count="1">
    <mergeCell ref="C3:K3"/>
  </mergeCells>
  <phoneticPr fontId="8" type="noConversion"/>
  <hyperlinks>
    <hyperlink ref="O2" location="Home!A1" display="Home" xr:uid="{00000000-0004-0000-0700-000000000000}"/>
  </hyperlinks>
  <printOptions horizontalCentered="1"/>
  <pageMargins left="0.7" right="0.7" top="0.75" bottom="0.5" header="0.3" footer="0.3"/>
  <pageSetup scale="67"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7"/>
  <sheetViews>
    <sheetView zoomScaleNormal="100" workbookViewId="0">
      <pane xSplit="1" ySplit="4" topLeftCell="B119" activePane="bottomRight" state="frozen"/>
      <selection pane="bottomRight" activeCell="A144" sqref="A144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28.140625" style="160" customWidth="1"/>
    <col min="2" max="14" width="5.7109375" style="160" customWidth="1"/>
    <col min="15" max="15" width="12.140625" style="160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60"/>
  </cols>
  <sheetData>
    <row r="1" spans="1:18" s="163" customFormat="1" ht="13.9" thickBot="1">
      <c r="A1" s="30" t="s">
        <v>1055</v>
      </c>
      <c r="B1" s="862"/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  <c r="O1" s="373" t="s">
        <v>260</v>
      </c>
      <c r="P1" s="385"/>
      <c r="Q1" s="726"/>
      <c r="R1" s="385"/>
    </row>
    <row r="2" spans="1:18" s="163" customFormat="1" ht="15" thickTop="1" thickBot="1">
      <c r="A2" s="31"/>
      <c r="B2" s="852"/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66"/>
      <c r="P2" s="385"/>
      <c r="Q2" s="208" t="s">
        <v>18</v>
      </c>
      <c r="R2" s="385"/>
    </row>
    <row r="3" spans="1:18" ht="13.9" thickTop="1">
      <c r="A3" s="353">
        <f>COUNTA(A5:A136)</f>
        <v>132</v>
      </c>
      <c r="B3" s="632" t="s">
        <v>42</v>
      </c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33"/>
      <c r="P3" s="726"/>
      <c r="Q3" s="385"/>
      <c r="R3" s="726"/>
    </row>
    <row r="4" spans="1:18" ht="39.6">
      <c r="A4" s="231" t="str">
        <f>CONCATENATE("Country (N=",A3,")")</f>
        <v>Country (N=132)</v>
      </c>
      <c r="B4" s="227" t="s">
        <v>43</v>
      </c>
      <c r="C4" s="227" t="s">
        <v>44</v>
      </c>
      <c r="D4" s="227" t="s">
        <v>45</v>
      </c>
      <c r="E4" s="227" t="s">
        <v>46</v>
      </c>
      <c r="F4" s="227" t="s">
        <v>47</v>
      </c>
      <c r="G4" s="227" t="s">
        <v>48</v>
      </c>
      <c r="H4" s="227" t="s">
        <v>49</v>
      </c>
      <c r="I4" s="227" t="s">
        <v>50</v>
      </c>
      <c r="J4" s="227" t="s">
        <v>51</v>
      </c>
      <c r="K4" s="227" t="s">
        <v>52</v>
      </c>
      <c r="L4" s="227" t="s">
        <v>53</v>
      </c>
      <c r="M4" s="227" t="s">
        <v>54</v>
      </c>
      <c r="N4" s="227" t="s">
        <v>55</v>
      </c>
      <c r="O4" s="228" t="s">
        <v>1061</v>
      </c>
      <c r="P4" s="726"/>
      <c r="Q4" s="726"/>
      <c r="R4" s="726"/>
    </row>
    <row r="5" spans="1:18">
      <c r="A5" s="461" t="s">
        <v>1074</v>
      </c>
      <c r="B5" s="273">
        <v>0</v>
      </c>
      <c r="C5" s="273">
        <v>0</v>
      </c>
      <c r="D5" s="273">
        <v>0</v>
      </c>
      <c r="E5" s="273">
        <v>0</v>
      </c>
      <c r="F5" s="273">
        <v>1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85">
        <v>1</v>
      </c>
      <c r="P5" s="726"/>
      <c r="Q5" s="726"/>
      <c r="R5" s="726"/>
    </row>
    <row r="6" spans="1:18">
      <c r="A6" s="461" t="s">
        <v>1075</v>
      </c>
      <c r="B6" s="273">
        <v>0</v>
      </c>
      <c r="C6" s="273">
        <v>0</v>
      </c>
      <c r="D6" s="273">
        <v>1</v>
      </c>
      <c r="E6" s="273">
        <v>0</v>
      </c>
      <c r="F6" s="273">
        <v>2</v>
      </c>
      <c r="G6" s="273">
        <v>1</v>
      </c>
      <c r="H6" s="273">
        <v>0</v>
      </c>
      <c r="I6" s="273">
        <v>0</v>
      </c>
      <c r="J6" s="273">
        <v>0</v>
      </c>
      <c r="K6" s="273">
        <v>0</v>
      </c>
      <c r="L6" s="273">
        <v>0</v>
      </c>
      <c r="M6" s="273">
        <v>0</v>
      </c>
      <c r="N6" s="273">
        <v>0</v>
      </c>
      <c r="O6" s="285">
        <v>4</v>
      </c>
      <c r="P6" s="726"/>
      <c r="Q6" s="872"/>
      <c r="R6" s="726"/>
    </row>
    <row r="7" spans="1:18">
      <c r="A7" s="461" t="s">
        <v>1076</v>
      </c>
      <c r="B7" s="273">
        <v>0</v>
      </c>
      <c r="C7" s="273">
        <v>0</v>
      </c>
      <c r="D7" s="273">
        <v>0</v>
      </c>
      <c r="E7" s="273">
        <v>1</v>
      </c>
      <c r="F7" s="273">
        <v>0</v>
      </c>
      <c r="G7" s="273">
        <v>0</v>
      </c>
      <c r="H7" s="273">
        <v>1</v>
      </c>
      <c r="I7" s="273">
        <v>0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85">
        <v>2</v>
      </c>
      <c r="P7" s="726"/>
      <c r="Q7" s="872"/>
      <c r="R7" s="726"/>
    </row>
    <row r="8" spans="1:18">
      <c r="A8" s="461" t="s">
        <v>1077</v>
      </c>
      <c r="B8" s="273">
        <v>0</v>
      </c>
      <c r="C8" s="273">
        <v>0</v>
      </c>
      <c r="D8" s="273">
        <v>0</v>
      </c>
      <c r="E8" s="273">
        <v>0</v>
      </c>
      <c r="F8" s="273">
        <v>1</v>
      </c>
      <c r="G8" s="273">
        <v>0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285">
        <v>1</v>
      </c>
      <c r="P8" s="726"/>
      <c r="Q8" s="872"/>
      <c r="R8" s="726"/>
    </row>
    <row r="9" spans="1:18">
      <c r="A9" s="461" t="s">
        <v>199</v>
      </c>
      <c r="B9" s="273">
        <v>13</v>
      </c>
      <c r="C9" s="273">
        <v>14</v>
      </c>
      <c r="D9" s="273">
        <v>24</v>
      </c>
      <c r="E9" s="273">
        <v>17</v>
      </c>
      <c r="F9" s="273">
        <v>15</v>
      </c>
      <c r="G9" s="273">
        <v>19</v>
      </c>
      <c r="H9" s="273">
        <v>16</v>
      </c>
      <c r="I9" s="273">
        <v>15</v>
      </c>
      <c r="J9" s="273">
        <v>22</v>
      </c>
      <c r="K9" s="273">
        <v>20</v>
      </c>
      <c r="L9" s="273">
        <v>16</v>
      </c>
      <c r="M9" s="273">
        <v>15</v>
      </c>
      <c r="N9" s="273">
        <v>11</v>
      </c>
      <c r="O9" s="285">
        <v>217</v>
      </c>
      <c r="P9" s="726"/>
      <c r="Q9" s="872"/>
      <c r="R9" s="726"/>
    </row>
    <row r="10" spans="1:18">
      <c r="A10" s="461" t="s">
        <v>1078</v>
      </c>
      <c r="B10" s="273">
        <v>1</v>
      </c>
      <c r="C10" s="273">
        <v>0</v>
      </c>
      <c r="D10" s="273">
        <v>1</v>
      </c>
      <c r="E10" s="273">
        <v>0</v>
      </c>
      <c r="F10" s="273">
        <v>0</v>
      </c>
      <c r="G10" s="273">
        <v>0</v>
      </c>
      <c r="H10" s="273">
        <v>0</v>
      </c>
      <c r="I10" s="273">
        <v>0</v>
      </c>
      <c r="J10" s="273">
        <v>0</v>
      </c>
      <c r="K10" s="273">
        <v>0</v>
      </c>
      <c r="L10" s="273">
        <v>0</v>
      </c>
      <c r="M10" s="273">
        <v>0</v>
      </c>
      <c r="N10" s="273">
        <v>0</v>
      </c>
      <c r="O10" s="285">
        <v>2</v>
      </c>
      <c r="P10" s="726"/>
      <c r="Q10" s="872"/>
      <c r="R10" s="726"/>
    </row>
    <row r="11" spans="1:18">
      <c r="A11" s="461" t="s">
        <v>1079</v>
      </c>
      <c r="B11" s="273">
        <v>1</v>
      </c>
      <c r="C11" s="273">
        <v>0</v>
      </c>
      <c r="D11" s="273">
        <v>0</v>
      </c>
      <c r="E11" s="273">
        <v>0</v>
      </c>
      <c r="F11" s="273">
        <v>0</v>
      </c>
      <c r="G11" s="273">
        <v>0</v>
      </c>
      <c r="H11" s="273">
        <v>0</v>
      </c>
      <c r="I11" s="273">
        <v>0</v>
      </c>
      <c r="J11" s="273">
        <v>0</v>
      </c>
      <c r="K11" s="273">
        <v>0</v>
      </c>
      <c r="L11" s="273">
        <v>0</v>
      </c>
      <c r="M11" s="273">
        <v>0</v>
      </c>
      <c r="N11" s="273">
        <v>0</v>
      </c>
      <c r="O11" s="285">
        <v>1</v>
      </c>
      <c r="P11" s="726"/>
      <c r="Q11" s="872"/>
      <c r="R11" s="726"/>
    </row>
    <row r="12" spans="1:18">
      <c r="A12" s="461" t="s">
        <v>1080</v>
      </c>
      <c r="B12" s="273">
        <v>0</v>
      </c>
      <c r="C12" s="273">
        <v>2</v>
      </c>
      <c r="D12" s="273">
        <v>0</v>
      </c>
      <c r="E12" s="273">
        <v>0</v>
      </c>
      <c r="F12" s="273">
        <v>0</v>
      </c>
      <c r="G12" s="273">
        <v>0</v>
      </c>
      <c r="H12" s="273">
        <v>0</v>
      </c>
      <c r="I12" s="273">
        <v>1</v>
      </c>
      <c r="J12" s="273">
        <v>0</v>
      </c>
      <c r="K12" s="273">
        <v>1</v>
      </c>
      <c r="L12" s="273">
        <v>0</v>
      </c>
      <c r="M12" s="273">
        <v>0</v>
      </c>
      <c r="N12" s="273">
        <v>1</v>
      </c>
      <c r="O12" s="285">
        <v>5</v>
      </c>
      <c r="P12" s="726"/>
      <c r="Q12" s="872"/>
      <c r="R12" s="726"/>
    </row>
    <row r="13" spans="1:18">
      <c r="A13" s="461" t="s">
        <v>211</v>
      </c>
      <c r="B13" s="273">
        <v>3</v>
      </c>
      <c r="C13" s="273">
        <v>11</v>
      </c>
      <c r="D13" s="273">
        <v>4</v>
      </c>
      <c r="E13" s="273">
        <v>15</v>
      </c>
      <c r="F13" s="273">
        <v>8</v>
      </c>
      <c r="G13" s="273">
        <v>6</v>
      </c>
      <c r="H13" s="273">
        <v>8</v>
      </c>
      <c r="I13" s="273">
        <v>5</v>
      </c>
      <c r="J13" s="273">
        <v>6</v>
      </c>
      <c r="K13" s="273">
        <v>7</v>
      </c>
      <c r="L13" s="273">
        <v>5</v>
      </c>
      <c r="M13" s="273">
        <v>5</v>
      </c>
      <c r="N13" s="273">
        <v>4</v>
      </c>
      <c r="O13" s="285">
        <v>87</v>
      </c>
      <c r="P13" s="726"/>
      <c r="Q13" s="872"/>
      <c r="R13" s="726"/>
    </row>
    <row r="14" spans="1:18">
      <c r="A14" s="461" t="s">
        <v>1081</v>
      </c>
      <c r="B14" s="273">
        <v>1</v>
      </c>
      <c r="C14" s="273">
        <v>0</v>
      </c>
      <c r="D14" s="273">
        <v>0</v>
      </c>
      <c r="E14" s="273">
        <v>0</v>
      </c>
      <c r="F14" s="273">
        <v>0</v>
      </c>
      <c r="G14" s="273">
        <v>0</v>
      </c>
      <c r="H14" s="273">
        <v>0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285">
        <v>1</v>
      </c>
      <c r="P14" s="726"/>
      <c r="Q14" s="872"/>
      <c r="R14" s="726"/>
    </row>
    <row r="15" spans="1:18">
      <c r="A15" s="461" t="s">
        <v>1082</v>
      </c>
      <c r="B15" s="273">
        <v>1</v>
      </c>
      <c r="C15" s="273">
        <v>6</v>
      </c>
      <c r="D15" s="273">
        <v>9</v>
      </c>
      <c r="E15" s="273">
        <v>5</v>
      </c>
      <c r="F15" s="273">
        <v>4</v>
      </c>
      <c r="G15" s="273">
        <v>2</v>
      </c>
      <c r="H15" s="273">
        <v>4</v>
      </c>
      <c r="I15" s="273">
        <v>5</v>
      </c>
      <c r="J15" s="273">
        <v>1</v>
      </c>
      <c r="K15" s="273">
        <v>4</v>
      </c>
      <c r="L15" s="273">
        <v>5</v>
      </c>
      <c r="M15" s="273">
        <v>5</v>
      </c>
      <c r="N15" s="273">
        <v>8</v>
      </c>
      <c r="O15" s="285">
        <v>59</v>
      </c>
      <c r="P15" s="726"/>
      <c r="Q15" s="872"/>
      <c r="R15" s="726"/>
    </row>
    <row r="16" spans="1:18">
      <c r="A16" s="461" t="s">
        <v>1083</v>
      </c>
      <c r="B16" s="273">
        <v>2</v>
      </c>
      <c r="C16" s="273">
        <v>1</v>
      </c>
      <c r="D16" s="273">
        <v>1</v>
      </c>
      <c r="E16" s="273">
        <v>0</v>
      </c>
      <c r="F16" s="273">
        <v>3</v>
      </c>
      <c r="G16" s="273">
        <v>2</v>
      </c>
      <c r="H16" s="273">
        <v>1</v>
      </c>
      <c r="I16" s="273">
        <v>2</v>
      </c>
      <c r="J16" s="273">
        <v>1</v>
      </c>
      <c r="K16" s="273">
        <v>0</v>
      </c>
      <c r="L16" s="273">
        <v>1</v>
      </c>
      <c r="M16" s="273">
        <v>0</v>
      </c>
      <c r="N16" s="273">
        <v>0</v>
      </c>
      <c r="O16" s="285">
        <v>14</v>
      </c>
      <c r="P16" s="726"/>
      <c r="Q16" s="872"/>
      <c r="R16" s="726"/>
    </row>
    <row r="17" spans="1:17">
      <c r="A17" s="461" t="s">
        <v>1084</v>
      </c>
      <c r="B17" s="273">
        <v>0</v>
      </c>
      <c r="C17" s="273">
        <v>0</v>
      </c>
      <c r="D17" s="273">
        <v>0</v>
      </c>
      <c r="E17" s="273">
        <v>0</v>
      </c>
      <c r="F17" s="273">
        <v>0</v>
      </c>
      <c r="G17" s="273">
        <v>4</v>
      </c>
      <c r="H17" s="273">
        <v>0</v>
      </c>
      <c r="I17" s="273">
        <v>0</v>
      </c>
      <c r="J17" s="273">
        <v>0</v>
      </c>
      <c r="K17" s="273">
        <v>2</v>
      </c>
      <c r="L17" s="273">
        <v>1</v>
      </c>
      <c r="M17" s="273">
        <v>0</v>
      </c>
      <c r="N17" s="273">
        <v>0</v>
      </c>
      <c r="O17" s="285">
        <v>7</v>
      </c>
      <c r="P17" s="726"/>
      <c r="Q17" s="872"/>
    </row>
    <row r="18" spans="1:17">
      <c r="A18" s="461" t="s">
        <v>1085</v>
      </c>
      <c r="B18" s="273">
        <v>0</v>
      </c>
      <c r="C18" s="273">
        <v>0</v>
      </c>
      <c r="D18" s="273">
        <v>0</v>
      </c>
      <c r="E18" s="273">
        <v>0</v>
      </c>
      <c r="F18" s="273">
        <v>0</v>
      </c>
      <c r="G18" s="273">
        <v>0</v>
      </c>
      <c r="H18" s="273">
        <v>0</v>
      </c>
      <c r="I18" s="273">
        <v>1</v>
      </c>
      <c r="J18" s="273">
        <v>0</v>
      </c>
      <c r="K18" s="273">
        <v>0</v>
      </c>
      <c r="L18" s="273">
        <v>0</v>
      </c>
      <c r="M18" s="273">
        <v>1</v>
      </c>
      <c r="N18" s="273">
        <v>0</v>
      </c>
      <c r="O18" s="285">
        <v>2</v>
      </c>
      <c r="P18" s="726"/>
      <c r="Q18" s="872"/>
    </row>
    <row r="19" spans="1:17">
      <c r="A19" s="461" t="s">
        <v>1086</v>
      </c>
      <c r="B19" s="273">
        <v>3</v>
      </c>
      <c r="C19" s="273">
        <v>4</v>
      </c>
      <c r="D19" s="273">
        <v>2</v>
      </c>
      <c r="E19" s="273">
        <v>4</v>
      </c>
      <c r="F19" s="273">
        <v>2</v>
      </c>
      <c r="G19" s="273">
        <v>1</v>
      </c>
      <c r="H19" s="273">
        <v>0</v>
      </c>
      <c r="I19" s="273">
        <v>2</v>
      </c>
      <c r="J19" s="273">
        <v>0</v>
      </c>
      <c r="K19" s="273">
        <v>3</v>
      </c>
      <c r="L19" s="273">
        <v>3</v>
      </c>
      <c r="M19" s="273">
        <v>1</v>
      </c>
      <c r="N19" s="273">
        <v>1</v>
      </c>
      <c r="O19" s="285">
        <v>26</v>
      </c>
      <c r="P19" s="726"/>
      <c r="Q19" s="872"/>
    </row>
    <row r="20" spans="1:17">
      <c r="A20" s="461" t="s">
        <v>181</v>
      </c>
      <c r="B20" s="273">
        <v>91</v>
      </c>
      <c r="C20" s="273">
        <v>106</v>
      </c>
      <c r="D20" s="273">
        <v>112</v>
      </c>
      <c r="E20" s="273">
        <v>95</v>
      </c>
      <c r="F20" s="273">
        <v>115</v>
      </c>
      <c r="G20" s="273">
        <v>111</v>
      </c>
      <c r="H20" s="273">
        <v>80</v>
      </c>
      <c r="I20" s="273">
        <v>77</v>
      </c>
      <c r="J20" s="273">
        <v>72</v>
      </c>
      <c r="K20" s="273">
        <v>84</v>
      </c>
      <c r="L20" s="273">
        <v>77</v>
      </c>
      <c r="M20" s="273">
        <v>87</v>
      </c>
      <c r="N20" s="273">
        <v>47</v>
      </c>
      <c r="O20" s="285">
        <v>1154</v>
      </c>
      <c r="P20" s="726"/>
      <c r="Q20" s="872"/>
    </row>
    <row r="21" spans="1:17">
      <c r="A21" s="461" t="s">
        <v>1087</v>
      </c>
      <c r="B21" s="273">
        <v>0</v>
      </c>
      <c r="C21" s="273">
        <v>0</v>
      </c>
      <c r="D21" s="273">
        <v>0</v>
      </c>
      <c r="E21" s="273">
        <v>0</v>
      </c>
      <c r="F21" s="273">
        <v>0</v>
      </c>
      <c r="G21" s="273">
        <v>0</v>
      </c>
      <c r="H21" s="273">
        <v>1</v>
      </c>
      <c r="I21" s="273">
        <v>0</v>
      </c>
      <c r="J21" s="273">
        <v>0</v>
      </c>
      <c r="K21" s="273">
        <v>0</v>
      </c>
      <c r="L21" s="273">
        <v>0</v>
      </c>
      <c r="M21" s="273">
        <v>0</v>
      </c>
      <c r="N21" s="273">
        <v>0</v>
      </c>
      <c r="O21" s="285">
        <v>1</v>
      </c>
      <c r="P21" s="726"/>
      <c r="Q21" s="872"/>
    </row>
    <row r="22" spans="1:17">
      <c r="A22" s="461" t="s">
        <v>1088</v>
      </c>
      <c r="B22" s="273">
        <v>0</v>
      </c>
      <c r="C22" s="273">
        <v>0</v>
      </c>
      <c r="D22" s="273">
        <v>2</v>
      </c>
      <c r="E22" s="273">
        <v>0</v>
      </c>
      <c r="F22" s="273">
        <v>0</v>
      </c>
      <c r="G22" s="273">
        <v>0</v>
      </c>
      <c r="H22" s="273">
        <v>0</v>
      </c>
      <c r="I22" s="273">
        <v>0</v>
      </c>
      <c r="J22" s="273">
        <v>1</v>
      </c>
      <c r="K22" s="273">
        <v>0</v>
      </c>
      <c r="L22" s="273">
        <v>0</v>
      </c>
      <c r="M22" s="273">
        <v>0</v>
      </c>
      <c r="N22" s="273">
        <v>0</v>
      </c>
      <c r="O22" s="285">
        <v>3</v>
      </c>
      <c r="P22" s="726"/>
      <c r="Q22" s="872"/>
    </row>
    <row r="23" spans="1:17">
      <c r="A23" s="461" t="s">
        <v>1089</v>
      </c>
      <c r="B23" s="273">
        <v>0</v>
      </c>
      <c r="C23" s="273"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1</v>
      </c>
      <c r="O23" s="285">
        <v>1</v>
      </c>
      <c r="P23" s="726"/>
      <c r="Q23" s="872"/>
    </row>
    <row r="24" spans="1:17">
      <c r="A24" s="461" t="s">
        <v>1090</v>
      </c>
      <c r="B24" s="273">
        <v>0</v>
      </c>
      <c r="C24" s="273">
        <v>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1</v>
      </c>
      <c r="M24" s="273">
        <v>0</v>
      </c>
      <c r="N24" s="273">
        <v>0</v>
      </c>
      <c r="O24" s="285">
        <v>1</v>
      </c>
      <c r="P24" s="726"/>
      <c r="Q24" s="872"/>
    </row>
    <row r="25" spans="1:17">
      <c r="A25" s="461" t="s">
        <v>219</v>
      </c>
      <c r="B25" s="273">
        <v>4</v>
      </c>
      <c r="C25" s="273">
        <v>4</v>
      </c>
      <c r="D25" s="273">
        <v>5</v>
      </c>
      <c r="E25" s="273">
        <v>4</v>
      </c>
      <c r="F25" s="273">
        <v>4</v>
      </c>
      <c r="G25" s="273">
        <v>3</v>
      </c>
      <c r="H25" s="273">
        <v>1</v>
      </c>
      <c r="I25" s="273">
        <v>0</v>
      </c>
      <c r="J25" s="273">
        <v>0</v>
      </c>
      <c r="K25" s="273">
        <v>1</v>
      </c>
      <c r="L25" s="273">
        <v>1</v>
      </c>
      <c r="M25" s="273">
        <v>1</v>
      </c>
      <c r="N25" s="273">
        <v>2</v>
      </c>
      <c r="O25" s="285">
        <v>30</v>
      </c>
      <c r="P25" s="726"/>
      <c r="Q25" s="872"/>
    </row>
    <row r="26" spans="1:17">
      <c r="A26" s="461" t="s">
        <v>1091</v>
      </c>
      <c r="B26" s="273">
        <v>0</v>
      </c>
      <c r="C26" s="273">
        <v>0</v>
      </c>
      <c r="D26" s="273">
        <v>0</v>
      </c>
      <c r="E26" s="273">
        <v>0</v>
      </c>
      <c r="F26" s="273">
        <v>0</v>
      </c>
      <c r="G26" s="273">
        <v>2</v>
      </c>
      <c r="H26" s="273">
        <v>0</v>
      </c>
      <c r="I26" s="273">
        <v>0</v>
      </c>
      <c r="J26" s="273">
        <v>0</v>
      </c>
      <c r="K26" s="273">
        <v>0</v>
      </c>
      <c r="L26" s="273">
        <v>0</v>
      </c>
      <c r="M26" s="273">
        <v>0</v>
      </c>
      <c r="N26" s="273">
        <v>0</v>
      </c>
      <c r="O26" s="285">
        <v>2</v>
      </c>
      <c r="P26" s="726"/>
      <c r="Q26" s="872"/>
    </row>
    <row r="27" spans="1:17">
      <c r="A27" s="461" t="s">
        <v>207</v>
      </c>
      <c r="B27" s="273">
        <v>10</v>
      </c>
      <c r="C27" s="273">
        <v>15</v>
      </c>
      <c r="D27" s="273">
        <v>13</v>
      </c>
      <c r="E27" s="273">
        <v>10</v>
      </c>
      <c r="F27" s="273">
        <v>6</v>
      </c>
      <c r="G27" s="273">
        <v>19</v>
      </c>
      <c r="H27" s="273">
        <v>10</v>
      </c>
      <c r="I27" s="273">
        <v>5</v>
      </c>
      <c r="J27" s="273">
        <v>10</v>
      </c>
      <c r="K27" s="273">
        <v>9</v>
      </c>
      <c r="L27" s="273">
        <v>7</v>
      </c>
      <c r="M27" s="273">
        <v>5</v>
      </c>
      <c r="N27" s="273">
        <v>6</v>
      </c>
      <c r="O27" s="285">
        <v>125</v>
      </c>
      <c r="P27" s="726"/>
      <c r="Q27" s="872"/>
    </row>
    <row r="28" spans="1:17">
      <c r="A28" s="461" t="s">
        <v>1092</v>
      </c>
      <c r="B28" s="273">
        <v>6</v>
      </c>
      <c r="C28" s="273">
        <v>6</v>
      </c>
      <c r="D28" s="273">
        <v>8</v>
      </c>
      <c r="E28" s="273">
        <v>9</v>
      </c>
      <c r="F28" s="273">
        <v>4</v>
      </c>
      <c r="G28" s="273">
        <v>10</v>
      </c>
      <c r="H28" s="273">
        <v>3</v>
      </c>
      <c r="I28" s="273">
        <v>4</v>
      </c>
      <c r="J28" s="273">
        <v>6</v>
      </c>
      <c r="K28" s="273">
        <v>8</v>
      </c>
      <c r="L28" s="273">
        <v>9</v>
      </c>
      <c r="M28" s="273">
        <v>6</v>
      </c>
      <c r="N28" s="273">
        <v>6</v>
      </c>
      <c r="O28" s="285">
        <v>85</v>
      </c>
      <c r="P28" s="726"/>
      <c r="Q28" s="872"/>
    </row>
    <row r="29" spans="1:17">
      <c r="A29" s="461" t="s">
        <v>1093</v>
      </c>
      <c r="B29" s="273">
        <v>0</v>
      </c>
      <c r="C29" s="273">
        <v>1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3">
        <v>0</v>
      </c>
      <c r="L29" s="273">
        <v>0</v>
      </c>
      <c r="M29" s="273">
        <v>0</v>
      </c>
      <c r="N29" s="273">
        <v>0</v>
      </c>
      <c r="O29" s="285">
        <v>1</v>
      </c>
      <c r="P29" s="726"/>
      <c r="Q29" s="872"/>
    </row>
    <row r="30" spans="1:17">
      <c r="A30" s="461" t="s">
        <v>179</v>
      </c>
      <c r="B30" s="273">
        <v>53</v>
      </c>
      <c r="C30" s="273">
        <v>100</v>
      </c>
      <c r="D30" s="273">
        <v>93</v>
      </c>
      <c r="E30" s="273">
        <v>93</v>
      </c>
      <c r="F30" s="273">
        <v>105</v>
      </c>
      <c r="G30" s="273">
        <v>98</v>
      </c>
      <c r="H30" s="273">
        <v>84</v>
      </c>
      <c r="I30" s="273">
        <v>98</v>
      </c>
      <c r="J30" s="273">
        <v>106</v>
      </c>
      <c r="K30" s="273">
        <v>108</v>
      </c>
      <c r="L30" s="273">
        <v>101</v>
      </c>
      <c r="M30" s="273">
        <v>99</v>
      </c>
      <c r="N30" s="273">
        <v>62</v>
      </c>
      <c r="O30" s="285">
        <v>1200</v>
      </c>
      <c r="P30" s="726"/>
      <c r="Q30" s="872"/>
    </row>
    <row r="31" spans="1:17">
      <c r="A31" s="461" t="s">
        <v>1094</v>
      </c>
      <c r="B31" s="273">
        <v>4</v>
      </c>
      <c r="C31" s="273">
        <v>4</v>
      </c>
      <c r="D31" s="273">
        <v>6</v>
      </c>
      <c r="E31" s="273">
        <v>4</v>
      </c>
      <c r="F31" s="273">
        <v>5</v>
      </c>
      <c r="G31" s="273">
        <v>4</v>
      </c>
      <c r="H31" s="273">
        <v>1</v>
      </c>
      <c r="I31" s="273">
        <v>2</v>
      </c>
      <c r="J31" s="273">
        <v>4</v>
      </c>
      <c r="K31" s="273">
        <v>3</v>
      </c>
      <c r="L31" s="273">
        <v>4</v>
      </c>
      <c r="M31" s="273">
        <v>2</v>
      </c>
      <c r="N31" s="273">
        <v>5</v>
      </c>
      <c r="O31" s="285">
        <v>48</v>
      </c>
      <c r="P31" s="726"/>
      <c r="Q31" s="872"/>
    </row>
    <row r="32" spans="1:17">
      <c r="A32" s="461" t="s">
        <v>1095</v>
      </c>
      <c r="B32" s="273">
        <v>0</v>
      </c>
      <c r="C32" s="273">
        <v>0</v>
      </c>
      <c r="D32" s="273">
        <v>0</v>
      </c>
      <c r="E32" s="273">
        <v>0</v>
      </c>
      <c r="F32" s="273">
        <v>0</v>
      </c>
      <c r="G32" s="273">
        <v>0</v>
      </c>
      <c r="H32" s="273">
        <v>0</v>
      </c>
      <c r="I32" s="273">
        <v>0</v>
      </c>
      <c r="J32" s="273">
        <v>1</v>
      </c>
      <c r="K32" s="273">
        <v>0</v>
      </c>
      <c r="L32" s="273">
        <v>0</v>
      </c>
      <c r="M32" s="273">
        <v>0</v>
      </c>
      <c r="N32" s="273">
        <v>0</v>
      </c>
      <c r="O32" s="285">
        <v>1</v>
      </c>
      <c r="P32" s="726"/>
      <c r="Q32" s="872"/>
    </row>
    <row r="33" spans="1:17">
      <c r="A33" s="461" t="s">
        <v>191</v>
      </c>
      <c r="B33" s="273">
        <v>10</v>
      </c>
      <c r="C33" s="273">
        <v>17</v>
      </c>
      <c r="D33" s="273">
        <v>30</v>
      </c>
      <c r="E33" s="273">
        <v>29</v>
      </c>
      <c r="F33" s="273">
        <v>37</v>
      </c>
      <c r="G33" s="273">
        <v>35</v>
      </c>
      <c r="H33" s="273">
        <v>18</v>
      </c>
      <c r="I33" s="273">
        <v>33</v>
      </c>
      <c r="J33" s="273">
        <v>28</v>
      </c>
      <c r="K33" s="273">
        <v>32</v>
      </c>
      <c r="L33" s="273">
        <v>36</v>
      </c>
      <c r="M33" s="273">
        <v>37</v>
      </c>
      <c r="N33" s="273">
        <v>51</v>
      </c>
      <c r="O33" s="285">
        <v>393</v>
      </c>
      <c r="P33" s="726"/>
      <c r="Q33" s="872"/>
    </row>
    <row r="34" spans="1:17">
      <c r="A34" s="461" t="s">
        <v>1096</v>
      </c>
      <c r="B34" s="273">
        <v>0</v>
      </c>
      <c r="C34" s="273">
        <v>0</v>
      </c>
      <c r="D34" s="273">
        <v>0</v>
      </c>
      <c r="E34" s="273">
        <v>0</v>
      </c>
      <c r="F34" s="273">
        <v>0</v>
      </c>
      <c r="G34" s="273">
        <v>2</v>
      </c>
      <c r="H34" s="273">
        <v>0</v>
      </c>
      <c r="I34" s="273">
        <v>0</v>
      </c>
      <c r="J34" s="273">
        <v>1</v>
      </c>
      <c r="K34" s="273">
        <v>1</v>
      </c>
      <c r="L34" s="273">
        <v>0</v>
      </c>
      <c r="M34" s="273">
        <v>0</v>
      </c>
      <c r="N34" s="273">
        <v>0</v>
      </c>
      <c r="O34" s="285">
        <v>4</v>
      </c>
      <c r="P34" s="726"/>
      <c r="Q34" s="872"/>
    </row>
    <row r="35" spans="1:17">
      <c r="A35" s="461" t="s">
        <v>1097</v>
      </c>
      <c r="B35" s="273">
        <v>0</v>
      </c>
      <c r="C35" s="273">
        <v>0</v>
      </c>
      <c r="D35" s="273">
        <v>0</v>
      </c>
      <c r="E35" s="273">
        <v>0</v>
      </c>
      <c r="F35" s="273">
        <v>0</v>
      </c>
      <c r="G35" s="273">
        <v>0</v>
      </c>
      <c r="H35" s="273">
        <v>0</v>
      </c>
      <c r="I35" s="273">
        <v>0</v>
      </c>
      <c r="J35" s="273">
        <v>0</v>
      </c>
      <c r="K35" s="273">
        <v>0</v>
      </c>
      <c r="L35" s="273">
        <v>1</v>
      </c>
      <c r="M35" s="273">
        <v>0</v>
      </c>
      <c r="N35" s="273">
        <v>0</v>
      </c>
      <c r="O35" s="285">
        <v>1</v>
      </c>
      <c r="P35" s="726"/>
      <c r="Q35" s="872"/>
    </row>
    <row r="36" spans="1:17">
      <c r="A36" s="461" t="s">
        <v>1098</v>
      </c>
      <c r="B36" s="273">
        <v>0</v>
      </c>
      <c r="C36" s="273">
        <v>0</v>
      </c>
      <c r="D36" s="273">
        <v>1</v>
      </c>
      <c r="E36" s="273">
        <v>0</v>
      </c>
      <c r="F36" s="273">
        <v>0</v>
      </c>
      <c r="G36" s="273">
        <v>1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285">
        <v>2</v>
      </c>
      <c r="P36" s="726"/>
      <c r="Q36" s="872"/>
    </row>
    <row r="37" spans="1:17">
      <c r="A37" s="461" t="s">
        <v>1099</v>
      </c>
      <c r="B37" s="273">
        <v>0</v>
      </c>
      <c r="C37" s="273">
        <v>0</v>
      </c>
      <c r="D37" s="273">
        <v>1</v>
      </c>
      <c r="E37" s="273">
        <v>1</v>
      </c>
      <c r="F37" s="273">
        <v>0</v>
      </c>
      <c r="G37" s="273">
        <v>2</v>
      </c>
      <c r="H37" s="273">
        <v>2</v>
      </c>
      <c r="I37" s="273">
        <v>1</v>
      </c>
      <c r="J37" s="273">
        <v>2</v>
      </c>
      <c r="K37" s="273">
        <v>0</v>
      </c>
      <c r="L37" s="273">
        <v>2</v>
      </c>
      <c r="M37" s="273">
        <v>1</v>
      </c>
      <c r="N37" s="273">
        <v>2</v>
      </c>
      <c r="O37" s="285">
        <v>14</v>
      </c>
      <c r="P37" s="726"/>
      <c r="Q37" s="872"/>
    </row>
    <row r="38" spans="1:17">
      <c r="A38" s="461" t="s">
        <v>185</v>
      </c>
      <c r="B38" s="273">
        <v>24</v>
      </c>
      <c r="C38" s="273">
        <v>51</v>
      </c>
      <c r="D38" s="273">
        <v>39</v>
      </c>
      <c r="E38" s="273">
        <v>60</v>
      </c>
      <c r="F38" s="273">
        <v>56</v>
      </c>
      <c r="G38" s="273">
        <v>50</v>
      </c>
      <c r="H38" s="273">
        <v>66</v>
      </c>
      <c r="I38" s="273">
        <v>51</v>
      </c>
      <c r="J38" s="273">
        <v>61</v>
      </c>
      <c r="K38" s="273">
        <v>52</v>
      </c>
      <c r="L38" s="273">
        <v>58</v>
      </c>
      <c r="M38" s="273">
        <v>55</v>
      </c>
      <c r="N38" s="273">
        <v>67</v>
      </c>
      <c r="O38" s="285">
        <v>690</v>
      </c>
      <c r="P38" s="726"/>
      <c r="Q38" s="872"/>
    </row>
    <row r="39" spans="1:17">
      <c r="A39" s="461" t="s">
        <v>195</v>
      </c>
      <c r="B39" s="273">
        <v>13</v>
      </c>
      <c r="C39" s="273">
        <v>18</v>
      </c>
      <c r="D39" s="273">
        <v>19</v>
      </c>
      <c r="E39" s="273">
        <v>19</v>
      </c>
      <c r="F39" s="273">
        <v>20</v>
      </c>
      <c r="G39" s="273">
        <v>21</v>
      </c>
      <c r="H39" s="273">
        <v>17</v>
      </c>
      <c r="I39" s="273">
        <v>10</v>
      </c>
      <c r="J39" s="273">
        <v>14</v>
      </c>
      <c r="K39" s="273">
        <v>20</v>
      </c>
      <c r="L39" s="273">
        <v>21</v>
      </c>
      <c r="M39" s="273">
        <v>19</v>
      </c>
      <c r="N39" s="273">
        <v>25</v>
      </c>
      <c r="O39" s="285">
        <v>236</v>
      </c>
      <c r="P39" s="726"/>
      <c r="Q39" s="872"/>
    </row>
    <row r="40" spans="1:17">
      <c r="A40" s="461" t="s">
        <v>1100</v>
      </c>
      <c r="B40" s="273">
        <v>2</v>
      </c>
      <c r="C40" s="273">
        <v>0</v>
      </c>
      <c r="D40" s="273">
        <v>2</v>
      </c>
      <c r="E40" s="273">
        <v>2</v>
      </c>
      <c r="F40" s="273">
        <v>3</v>
      </c>
      <c r="G40" s="273">
        <v>0</v>
      </c>
      <c r="H40" s="273">
        <v>2</v>
      </c>
      <c r="I40" s="273">
        <v>1</v>
      </c>
      <c r="J40" s="273">
        <v>0</v>
      </c>
      <c r="K40" s="273">
        <v>1</v>
      </c>
      <c r="L40" s="273">
        <v>1</v>
      </c>
      <c r="M40" s="273">
        <v>1</v>
      </c>
      <c r="N40" s="273">
        <v>1</v>
      </c>
      <c r="O40" s="285">
        <v>16</v>
      </c>
      <c r="P40" s="726"/>
      <c r="Q40" s="872"/>
    </row>
    <row r="41" spans="1:17">
      <c r="A41" s="461" t="s">
        <v>187</v>
      </c>
      <c r="B41" s="273">
        <v>19</v>
      </c>
      <c r="C41" s="273">
        <v>41</v>
      </c>
      <c r="D41" s="273">
        <v>63</v>
      </c>
      <c r="E41" s="273">
        <v>58</v>
      </c>
      <c r="F41" s="273">
        <v>50</v>
      </c>
      <c r="G41" s="273">
        <v>31</v>
      </c>
      <c r="H41" s="273">
        <v>31</v>
      </c>
      <c r="I41" s="273">
        <v>36</v>
      </c>
      <c r="J41" s="273">
        <v>25</v>
      </c>
      <c r="K41" s="273">
        <v>25</v>
      </c>
      <c r="L41" s="273">
        <v>65</v>
      </c>
      <c r="M41" s="273">
        <v>49</v>
      </c>
      <c r="N41" s="273">
        <v>40</v>
      </c>
      <c r="O41" s="285">
        <v>533</v>
      </c>
      <c r="P41" s="726"/>
      <c r="Q41" s="872"/>
    </row>
    <row r="42" spans="1:17">
      <c r="A42" s="461" t="s">
        <v>1101</v>
      </c>
      <c r="B42" s="273">
        <v>0</v>
      </c>
      <c r="C42" s="273">
        <v>0</v>
      </c>
      <c r="D42" s="273">
        <v>0</v>
      </c>
      <c r="E42" s="273">
        <v>0</v>
      </c>
      <c r="F42" s="273">
        <v>1</v>
      </c>
      <c r="G42" s="273">
        <v>1</v>
      </c>
      <c r="H42" s="273">
        <v>0</v>
      </c>
      <c r="I42" s="273">
        <v>0</v>
      </c>
      <c r="J42" s="273">
        <v>0</v>
      </c>
      <c r="K42" s="273">
        <v>0</v>
      </c>
      <c r="L42" s="273">
        <v>0</v>
      </c>
      <c r="M42" s="273">
        <v>0</v>
      </c>
      <c r="N42" s="273">
        <v>0</v>
      </c>
      <c r="O42" s="285">
        <v>2</v>
      </c>
      <c r="P42" s="726"/>
      <c r="Q42" s="872"/>
    </row>
    <row r="43" spans="1:17">
      <c r="A43" s="461" t="s">
        <v>1102</v>
      </c>
      <c r="B43" s="273">
        <v>0</v>
      </c>
      <c r="C43" s="273">
        <v>1</v>
      </c>
      <c r="D43" s="273">
        <v>0</v>
      </c>
      <c r="E43" s="273">
        <v>0</v>
      </c>
      <c r="F43" s="273">
        <v>0</v>
      </c>
      <c r="G43" s="273">
        <v>0</v>
      </c>
      <c r="H43" s="273">
        <v>0</v>
      </c>
      <c r="I43" s="273">
        <v>0</v>
      </c>
      <c r="J43" s="273">
        <v>0</v>
      </c>
      <c r="K43" s="273">
        <v>0</v>
      </c>
      <c r="L43" s="273">
        <v>0</v>
      </c>
      <c r="M43" s="273">
        <v>0</v>
      </c>
      <c r="N43" s="273">
        <v>0</v>
      </c>
      <c r="O43" s="285">
        <v>1</v>
      </c>
      <c r="P43" s="726"/>
      <c r="Q43" s="872"/>
    </row>
    <row r="44" spans="1:17">
      <c r="A44" s="461" t="s">
        <v>1103</v>
      </c>
      <c r="B44" s="273">
        <v>0</v>
      </c>
      <c r="C44" s="273">
        <v>0</v>
      </c>
      <c r="D44" s="273">
        <v>1</v>
      </c>
      <c r="E44" s="273">
        <v>0</v>
      </c>
      <c r="F44" s="273">
        <v>0</v>
      </c>
      <c r="G44" s="273">
        <v>0</v>
      </c>
      <c r="H44" s="273">
        <v>2</v>
      </c>
      <c r="I44" s="273">
        <v>1</v>
      </c>
      <c r="J44" s="273">
        <v>0</v>
      </c>
      <c r="K44" s="273">
        <v>0</v>
      </c>
      <c r="L44" s="273">
        <v>0</v>
      </c>
      <c r="M44" s="273">
        <v>0</v>
      </c>
      <c r="N44" s="273">
        <v>0</v>
      </c>
      <c r="O44" s="285">
        <v>4</v>
      </c>
      <c r="P44" s="726"/>
      <c r="Q44" s="872"/>
    </row>
    <row r="45" spans="1:17">
      <c r="A45" s="461" t="s">
        <v>1104</v>
      </c>
      <c r="B45" s="273">
        <v>1</v>
      </c>
      <c r="C45" s="273">
        <v>2</v>
      </c>
      <c r="D45" s="273">
        <v>0</v>
      </c>
      <c r="E45" s="273">
        <v>2</v>
      </c>
      <c r="F45" s="273">
        <v>4</v>
      </c>
      <c r="G45" s="273">
        <v>2</v>
      </c>
      <c r="H45" s="273">
        <v>3</v>
      </c>
      <c r="I45" s="273">
        <v>2</v>
      </c>
      <c r="J45" s="273">
        <v>6</v>
      </c>
      <c r="K45" s="273">
        <v>5</v>
      </c>
      <c r="L45" s="273">
        <v>8</v>
      </c>
      <c r="M45" s="273">
        <v>5</v>
      </c>
      <c r="N45" s="273">
        <v>0</v>
      </c>
      <c r="O45" s="285">
        <v>40</v>
      </c>
      <c r="P45" s="726"/>
      <c r="Q45" s="872"/>
    </row>
    <row r="46" spans="1:17">
      <c r="A46" s="461" t="s">
        <v>1105</v>
      </c>
      <c r="B46" s="273">
        <v>0</v>
      </c>
      <c r="C46" s="273">
        <v>0</v>
      </c>
      <c r="D46" s="273">
        <v>0</v>
      </c>
      <c r="E46" s="273">
        <v>0</v>
      </c>
      <c r="F46" s="273">
        <v>0</v>
      </c>
      <c r="G46" s="273">
        <v>1</v>
      </c>
      <c r="H46" s="273">
        <v>0</v>
      </c>
      <c r="I46" s="273">
        <v>0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285">
        <v>1</v>
      </c>
      <c r="P46" s="726"/>
      <c r="Q46" s="872"/>
    </row>
    <row r="47" spans="1:17">
      <c r="A47" s="461" t="s">
        <v>1106</v>
      </c>
      <c r="B47" s="273">
        <v>0</v>
      </c>
      <c r="C47" s="273">
        <v>0</v>
      </c>
      <c r="D47" s="273">
        <v>0</v>
      </c>
      <c r="E47" s="273">
        <v>0</v>
      </c>
      <c r="F47" s="273">
        <v>0</v>
      </c>
      <c r="G47" s="273">
        <v>0</v>
      </c>
      <c r="H47" s="273">
        <v>0</v>
      </c>
      <c r="I47" s="273">
        <v>0</v>
      </c>
      <c r="J47" s="273">
        <v>0</v>
      </c>
      <c r="K47" s="273">
        <v>1</v>
      </c>
      <c r="L47" s="273">
        <v>0</v>
      </c>
      <c r="M47" s="273">
        <v>0</v>
      </c>
      <c r="N47" s="273">
        <v>0</v>
      </c>
      <c r="O47" s="285">
        <v>1</v>
      </c>
      <c r="P47" s="726"/>
      <c r="Q47" s="872"/>
    </row>
    <row r="48" spans="1:17">
      <c r="A48" s="461" t="s">
        <v>1107</v>
      </c>
      <c r="B48" s="273">
        <v>1</v>
      </c>
      <c r="C48" s="273">
        <v>5</v>
      </c>
      <c r="D48" s="273">
        <v>2</v>
      </c>
      <c r="E48" s="273">
        <v>0</v>
      </c>
      <c r="F48" s="273">
        <v>2</v>
      </c>
      <c r="G48" s="273">
        <v>2</v>
      </c>
      <c r="H48" s="273">
        <v>2</v>
      </c>
      <c r="I48" s="273">
        <v>1</v>
      </c>
      <c r="J48" s="273">
        <v>0</v>
      </c>
      <c r="K48" s="273">
        <v>0</v>
      </c>
      <c r="L48" s="273">
        <v>2</v>
      </c>
      <c r="M48" s="273">
        <v>1</v>
      </c>
      <c r="N48" s="273">
        <v>1</v>
      </c>
      <c r="O48" s="285">
        <v>19</v>
      </c>
      <c r="P48" s="726"/>
      <c r="Q48" s="872"/>
    </row>
    <row r="49" spans="1:17">
      <c r="A49" s="461" t="s">
        <v>1108</v>
      </c>
      <c r="B49" s="273">
        <v>0</v>
      </c>
      <c r="C49" s="273">
        <v>0</v>
      </c>
      <c r="D49" s="273">
        <v>0</v>
      </c>
      <c r="E49" s="273">
        <v>0</v>
      </c>
      <c r="F49" s="273">
        <v>1</v>
      </c>
      <c r="G49" s="273">
        <v>0</v>
      </c>
      <c r="H49" s="273">
        <v>0</v>
      </c>
      <c r="I49" s="273">
        <v>0</v>
      </c>
      <c r="J49" s="273">
        <v>0</v>
      </c>
      <c r="K49" s="273">
        <v>0</v>
      </c>
      <c r="L49" s="273">
        <v>1</v>
      </c>
      <c r="M49" s="273">
        <v>0</v>
      </c>
      <c r="N49" s="273">
        <v>0</v>
      </c>
      <c r="O49" s="285">
        <v>2</v>
      </c>
      <c r="P49" s="726"/>
      <c r="Q49" s="872"/>
    </row>
    <row r="50" spans="1:17">
      <c r="A50" s="461" t="s">
        <v>1109</v>
      </c>
      <c r="B50" s="273">
        <v>0</v>
      </c>
      <c r="C50" s="273">
        <v>1</v>
      </c>
      <c r="D50" s="273">
        <v>0</v>
      </c>
      <c r="E50" s="273">
        <v>2</v>
      </c>
      <c r="F50" s="273">
        <v>0</v>
      </c>
      <c r="G50" s="273">
        <v>1</v>
      </c>
      <c r="H50" s="273">
        <v>1</v>
      </c>
      <c r="I50" s="273">
        <v>0</v>
      </c>
      <c r="J50" s="273">
        <v>0</v>
      </c>
      <c r="K50" s="273">
        <v>2</v>
      </c>
      <c r="L50" s="273">
        <v>0</v>
      </c>
      <c r="M50" s="273">
        <v>0</v>
      </c>
      <c r="N50" s="273">
        <v>1</v>
      </c>
      <c r="O50" s="285">
        <v>8</v>
      </c>
      <c r="P50" s="726"/>
      <c r="Q50" s="872"/>
    </row>
    <row r="51" spans="1:17">
      <c r="A51" s="461" t="s">
        <v>1110</v>
      </c>
      <c r="B51" s="273">
        <v>1</v>
      </c>
      <c r="C51" s="273">
        <v>0</v>
      </c>
      <c r="D51" s="273">
        <v>1</v>
      </c>
      <c r="E51" s="273">
        <v>0</v>
      </c>
      <c r="F51" s="273">
        <v>0</v>
      </c>
      <c r="G51" s="273">
        <v>0</v>
      </c>
      <c r="H51" s="273">
        <v>0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285">
        <v>2</v>
      </c>
      <c r="P51" s="726"/>
      <c r="Q51" s="872"/>
    </row>
    <row r="52" spans="1:17">
      <c r="A52" s="461" t="s">
        <v>1111</v>
      </c>
      <c r="B52" s="273">
        <v>0</v>
      </c>
      <c r="C52" s="273">
        <v>0</v>
      </c>
      <c r="D52" s="273">
        <v>0</v>
      </c>
      <c r="E52" s="273">
        <v>0</v>
      </c>
      <c r="F52" s="273">
        <v>0</v>
      </c>
      <c r="G52" s="273">
        <v>0</v>
      </c>
      <c r="H52" s="273">
        <v>0</v>
      </c>
      <c r="I52" s="273">
        <v>1</v>
      </c>
      <c r="J52" s="273">
        <v>1</v>
      </c>
      <c r="K52" s="273">
        <v>0</v>
      </c>
      <c r="L52" s="273">
        <v>0</v>
      </c>
      <c r="M52" s="273">
        <v>0</v>
      </c>
      <c r="N52" s="273">
        <v>0</v>
      </c>
      <c r="O52" s="285">
        <v>2</v>
      </c>
      <c r="P52" s="726"/>
      <c r="Q52" s="872"/>
    </row>
    <row r="53" spans="1:17">
      <c r="A53" s="461" t="s">
        <v>1112</v>
      </c>
      <c r="B53" s="273">
        <v>0</v>
      </c>
      <c r="C53" s="273">
        <v>0</v>
      </c>
      <c r="D53" s="273">
        <v>0</v>
      </c>
      <c r="E53" s="273">
        <v>1</v>
      </c>
      <c r="F53" s="273">
        <v>0</v>
      </c>
      <c r="G53" s="273">
        <v>0</v>
      </c>
      <c r="H53" s="273">
        <v>0</v>
      </c>
      <c r="I53" s="273">
        <v>0</v>
      </c>
      <c r="J53" s="273">
        <v>0</v>
      </c>
      <c r="K53" s="273">
        <v>0</v>
      </c>
      <c r="L53" s="273">
        <v>0</v>
      </c>
      <c r="M53" s="273">
        <v>0</v>
      </c>
      <c r="N53" s="273">
        <v>0</v>
      </c>
      <c r="O53" s="285">
        <v>1</v>
      </c>
      <c r="P53" s="726"/>
      <c r="Q53" s="872"/>
    </row>
    <row r="54" spans="1:17">
      <c r="A54" s="461" t="s">
        <v>183</v>
      </c>
      <c r="B54" s="273">
        <v>30</v>
      </c>
      <c r="C54" s="273">
        <v>79</v>
      </c>
      <c r="D54" s="273">
        <v>87</v>
      </c>
      <c r="E54" s="273">
        <v>101</v>
      </c>
      <c r="F54" s="273">
        <v>77</v>
      </c>
      <c r="G54" s="273">
        <v>56</v>
      </c>
      <c r="H54" s="273">
        <v>46</v>
      </c>
      <c r="I54" s="273">
        <v>53</v>
      </c>
      <c r="J54" s="273">
        <v>43</v>
      </c>
      <c r="K54" s="273">
        <v>57</v>
      </c>
      <c r="L54" s="273">
        <v>69</v>
      </c>
      <c r="M54" s="273">
        <v>80</v>
      </c>
      <c r="N54" s="273">
        <v>41</v>
      </c>
      <c r="O54" s="285">
        <v>819</v>
      </c>
      <c r="P54" s="726"/>
      <c r="Q54" s="872"/>
    </row>
    <row r="55" spans="1:17">
      <c r="A55" s="461" t="s">
        <v>1113</v>
      </c>
      <c r="B55" s="273">
        <v>0</v>
      </c>
      <c r="C55" s="273">
        <v>0</v>
      </c>
      <c r="D55" s="273">
        <v>0</v>
      </c>
      <c r="E55" s="273">
        <v>1</v>
      </c>
      <c r="F55" s="273">
        <v>1</v>
      </c>
      <c r="G55" s="273">
        <v>0</v>
      </c>
      <c r="H55" s="273">
        <v>0</v>
      </c>
      <c r="I55" s="273">
        <v>0</v>
      </c>
      <c r="J55" s="273">
        <v>0</v>
      </c>
      <c r="K55" s="273">
        <v>0</v>
      </c>
      <c r="L55" s="273">
        <v>0</v>
      </c>
      <c r="M55" s="273">
        <v>0</v>
      </c>
      <c r="N55" s="273">
        <v>0</v>
      </c>
      <c r="O55" s="285">
        <v>2</v>
      </c>
      <c r="P55" s="726"/>
      <c r="Q55" s="872"/>
    </row>
    <row r="56" spans="1:17">
      <c r="A56" s="461" t="s">
        <v>175</v>
      </c>
      <c r="B56" s="273">
        <v>62</v>
      </c>
      <c r="C56" s="273">
        <v>119</v>
      </c>
      <c r="D56" s="273">
        <v>145</v>
      </c>
      <c r="E56" s="273">
        <v>195</v>
      </c>
      <c r="F56" s="273">
        <v>210</v>
      </c>
      <c r="G56" s="273">
        <v>208</v>
      </c>
      <c r="H56" s="273">
        <v>176</v>
      </c>
      <c r="I56" s="273">
        <v>177</v>
      </c>
      <c r="J56" s="273">
        <v>197</v>
      </c>
      <c r="K56" s="273">
        <v>210</v>
      </c>
      <c r="L56" s="273">
        <v>246</v>
      </c>
      <c r="M56" s="273">
        <v>242</v>
      </c>
      <c r="N56" s="273">
        <v>279</v>
      </c>
      <c r="O56" s="285">
        <v>2466</v>
      </c>
      <c r="P56" s="726"/>
      <c r="Q56" s="872"/>
    </row>
    <row r="57" spans="1:17">
      <c r="A57" s="461" t="s">
        <v>177</v>
      </c>
      <c r="B57" s="273">
        <v>65</v>
      </c>
      <c r="C57" s="273">
        <v>94</v>
      </c>
      <c r="D57" s="273">
        <v>159</v>
      </c>
      <c r="E57" s="273">
        <v>103</v>
      </c>
      <c r="F57" s="273">
        <v>129</v>
      </c>
      <c r="G57" s="273">
        <v>84</v>
      </c>
      <c r="H57" s="273">
        <v>66</v>
      </c>
      <c r="I57" s="273">
        <v>64</v>
      </c>
      <c r="J57" s="273">
        <v>87</v>
      </c>
      <c r="K57" s="273">
        <v>79</v>
      </c>
      <c r="L57" s="273">
        <v>105</v>
      </c>
      <c r="M57" s="273">
        <v>86</v>
      </c>
      <c r="N57" s="273">
        <v>85</v>
      </c>
      <c r="O57" s="285">
        <v>1206</v>
      </c>
      <c r="P57" s="726"/>
      <c r="Q57" s="872"/>
    </row>
    <row r="58" spans="1:17">
      <c r="A58" s="461" t="s">
        <v>1114</v>
      </c>
      <c r="B58" s="273">
        <v>0</v>
      </c>
      <c r="C58" s="273">
        <v>1</v>
      </c>
      <c r="D58" s="273">
        <v>2</v>
      </c>
      <c r="E58" s="273">
        <v>0</v>
      </c>
      <c r="F58" s="273">
        <v>0</v>
      </c>
      <c r="G58" s="273">
        <v>0</v>
      </c>
      <c r="H58" s="273">
        <v>0</v>
      </c>
      <c r="I58" s="273">
        <v>0</v>
      </c>
      <c r="J58" s="273">
        <v>1</v>
      </c>
      <c r="K58" s="273">
        <v>0</v>
      </c>
      <c r="L58" s="273">
        <v>0</v>
      </c>
      <c r="M58" s="273">
        <v>0</v>
      </c>
      <c r="N58" s="273">
        <v>0</v>
      </c>
      <c r="O58" s="285">
        <v>4</v>
      </c>
      <c r="P58" s="726"/>
      <c r="Q58" s="872"/>
    </row>
    <row r="59" spans="1:17">
      <c r="A59" s="461" t="s">
        <v>1115</v>
      </c>
      <c r="B59" s="273">
        <v>0</v>
      </c>
      <c r="C59" s="273">
        <v>1</v>
      </c>
      <c r="D59" s="273">
        <v>0</v>
      </c>
      <c r="E59" s="273">
        <v>2</v>
      </c>
      <c r="F59" s="273">
        <v>1</v>
      </c>
      <c r="G59" s="273">
        <v>2</v>
      </c>
      <c r="H59" s="273">
        <v>2</v>
      </c>
      <c r="I59" s="273">
        <v>3</v>
      </c>
      <c r="J59" s="273">
        <v>1</v>
      </c>
      <c r="K59" s="273">
        <v>0</v>
      </c>
      <c r="L59" s="273">
        <v>2</v>
      </c>
      <c r="M59" s="273">
        <v>1</v>
      </c>
      <c r="N59" s="273">
        <v>0</v>
      </c>
      <c r="O59" s="285">
        <v>15</v>
      </c>
      <c r="P59" s="726"/>
      <c r="Q59" s="872"/>
    </row>
    <row r="60" spans="1:17">
      <c r="A60" s="461" t="s">
        <v>218</v>
      </c>
      <c r="B60" s="273">
        <v>9</v>
      </c>
      <c r="C60" s="273">
        <v>8</v>
      </c>
      <c r="D60" s="273">
        <v>15</v>
      </c>
      <c r="E60" s="273">
        <v>4</v>
      </c>
      <c r="F60" s="273">
        <v>8</v>
      </c>
      <c r="G60" s="273">
        <v>5</v>
      </c>
      <c r="H60" s="273">
        <v>2</v>
      </c>
      <c r="I60" s="273">
        <v>1</v>
      </c>
      <c r="J60" s="273">
        <v>3</v>
      </c>
      <c r="K60" s="273">
        <v>3</v>
      </c>
      <c r="L60" s="273">
        <v>2</v>
      </c>
      <c r="M60" s="273">
        <v>1</v>
      </c>
      <c r="N60" s="273">
        <v>1</v>
      </c>
      <c r="O60" s="285">
        <v>62</v>
      </c>
      <c r="P60" s="726"/>
      <c r="Q60" s="872"/>
    </row>
    <row r="61" spans="1:17">
      <c r="A61" s="461" t="s">
        <v>1116</v>
      </c>
      <c r="B61" s="273">
        <v>0</v>
      </c>
      <c r="C61" s="273">
        <v>0</v>
      </c>
      <c r="D61" s="273">
        <v>0</v>
      </c>
      <c r="E61" s="273">
        <v>0</v>
      </c>
      <c r="F61" s="273">
        <v>0</v>
      </c>
      <c r="G61" s="273">
        <v>0</v>
      </c>
      <c r="H61" s="273">
        <v>0</v>
      </c>
      <c r="I61" s="273">
        <v>0</v>
      </c>
      <c r="J61" s="273">
        <v>1</v>
      </c>
      <c r="K61" s="273">
        <v>0</v>
      </c>
      <c r="L61" s="273">
        <v>0</v>
      </c>
      <c r="M61" s="273">
        <v>0</v>
      </c>
      <c r="N61" s="273">
        <v>0</v>
      </c>
      <c r="O61" s="285">
        <v>1</v>
      </c>
      <c r="P61" s="726"/>
      <c r="Q61" s="872"/>
    </row>
    <row r="62" spans="1:17">
      <c r="A62" s="461" t="s">
        <v>1117</v>
      </c>
      <c r="B62" s="273">
        <v>0</v>
      </c>
      <c r="C62" s="273">
        <v>0</v>
      </c>
      <c r="D62" s="273">
        <v>0</v>
      </c>
      <c r="E62" s="273">
        <v>0</v>
      </c>
      <c r="F62" s="273">
        <v>2</v>
      </c>
      <c r="G62" s="273">
        <v>2</v>
      </c>
      <c r="H62" s="273">
        <v>0</v>
      </c>
      <c r="I62" s="273">
        <v>0</v>
      </c>
      <c r="J62" s="273">
        <v>1</v>
      </c>
      <c r="K62" s="273">
        <v>0</v>
      </c>
      <c r="L62" s="273">
        <v>0</v>
      </c>
      <c r="M62" s="273">
        <v>0</v>
      </c>
      <c r="N62" s="273">
        <v>0</v>
      </c>
      <c r="O62" s="285">
        <v>5</v>
      </c>
      <c r="P62" s="726"/>
      <c r="Q62" s="872"/>
    </row>
    <row r="63" spans="1:17">
      <c r="A63" s="461" t="s">
        <v>1118</v>
      </c>
      <c r="B63" s="273">
        <v>0</v>
      </c>
      <c r="C63" s="273">
        <v>1</v>
      </c>
      <c r="D63" s="273">
        <v>0</v>
      </c>
      <c r="E63" s="273">
        <v>0</v>
      </c>
      <c r="F63" s="273">
        <v>0</v>
      </c>
      <c r="G63" s="273">
        <v>1</v>
      </c>
      <c r="H63" s="273">
        <v>0</v>
      </c>
      <c r="I63" s="273">
        <v>0</v>
      </c>
      <c r="J63" s="273">
        <v>0</v>
      </c>
      <c r="K63" s="273">
        <v>1</v>
      </c>
      <c r="L63" s="273">
        <v>1</v>
      </c>
      <c r="M63" s="273">
        <v>0</v>
      </c>
      <c r="N63" s="273">
        <v>1</v>
      </c>
      <c r="O63" s="285">
        <v>5</v>
      </c>
      <c r="P63" s="726"/>
      <c r="Q63" s="872"/>
    </row>
    <row r="64" spans="1:17">
      <c r="A64" s="461" t="s">
        <v>1119</v>
      </c>
      <c r="B64" s="273">
        <v>0</v>
      </c>
      <c r="C64" s="273">
        <v>0</v>
      </c>
      <c r="D64" s="273">
        <v>0</v>
      </c>
      <c r="E64" s="273">
        <v>0</v>
      </c>
      <c r="F64" s="273">
        <v>1</v>
      </c>
      <c r="G64" s="273">
        <v>1</v>
      </c>
      <c r="H64" s="273">
        <v>0</v>
      </c>
      <c r="I64" s="273">
        <v>1</v>
      </c>
      <c r="J64" s="273">
        <v>0</v>
      </c>
      <c r="K64" s="273">
        <v>0</v>
      </c>
      <c r="L64" s="273">
        <v>0</v>
      </c>
      <c r="M64" s="273">
        <v>1</v>
      </c>
      <c r="N64" s="273">
        <v>0</v>
      </c>
      <c r="O64" s="285">
        <v>4</v>
      </c>
      <c r="P64" s="726"/>
      <c r="Q64" s="872"/>
    </row>
    <row r="65" spans="1:17">
      <c r="A65" s="461" t="s">
        <v>1120</v>
      </c>
      <c r="B65" s="273">
        <v>0</v>
      </c>
      <c r="C65" s="273">
        <v>0</v>
      </c>
      <c r="D65" s="273">
        <v>1</v>
      </c>
      <c r="E65" s="273">
        <v>0</v>
      </c>
      <c r="F65" s="273">
        <v>0</v>
      </c>
      <c r="G65" s="273">
        <v>0</v>
      </c>
      <c r="H65" s="273">
        <v>0</v>
      </c>
      <c r="I65" s="273">
        <v>0</v>
      </c>
      <c r="J65" s="273">
        <v>0</v>
      </c>
      <c r="K65" s="273">
        <v>0</v>
      </c>
      <c r="L65" s="273">
        <v>0</v>
      </c>
      <c r="M65" s="273">
        <v>0</v>
      </c>
      <c r="N65" s="273">
        <v>0</v>
      </c>
      <c r="O65" s="285">
        <v>1</v>
      </c>
      <c r="P65" s="726"/>
      <c r="Q65" s="872"/>
    </row>
    <row r="66" spans="1:17">
      <c r="A66" s="461" t="s">
        <v>1121</v>
      </c>
      <c r="B66" s="273">
        <v>4</v>
      </c>
      <c r="C66" s="273">
        <v>7</v>
      </c>
      <c r="D66" s="273">
        <v>7</v>
      </c>
      <c r="E66" s="273">
        <v>2</v>
      </c>
      <c r="F66" s="273">
        <v>8</v>
      </c>
      <c r="G66" s="273">
        <v>8</v>
      </c>
      <c r="H66" s="273">
        <v>8</v>
      </c>
      <c r="I66" s="273">
        <v>4</v>
      </c>
      <c r="J66" s="273">
        <v>6</v>
      </c>
      <c r="K66" s="273">
        <v>8</v>
      </c>
      <c r="L66" s="273">
        <v>4</v>
      </c>
      <c r="M66" s="273">
        <v>5</v>
      </c>
      <c r="N66" s="273">
        <v>2</v>
      </c>
      <c r="O66" s="285">
        <v>73</v>
      </c>
      <c r="P66" s="726"/>
      <c r="Q66" s="872"/>
    </row>
    <row r="67" spans="1:17">
      <c r="A67" s="461" t="s">
        <v>1122</v>
      </c>
      <c r="B67" s="273">
        <v>6</v>
      </c>
      <c r="C67" s="273">
        <v>2</v>
      </c>
      <c r="D67" s="273">
        <v>5</v>
      </c>
      <c r="E67" s="273">
        <v>4</v>
      </c>
      <c r="F67" s="273">
        <v>5</v>
      </c>
      <c r="G67" s="273">
        <v>4</v>
      </c>
      <c r="H67" s="273">
        <v>2</v>
      </c>
      <c r="I67" s="273">
        <v>1</v>
      </c>
      <c r="J67" s="273">
        <v>4</v>
      </c>
      <c r="K67" s="273">
        <v>0</v>
      </c>
      <c r="L67" s="273">
        <v>1</v>
      </c>
      <c r="M67" s="273">
        <v>3</v>
      </c>
      <c r="N67" s="273">
        <v>5</v>
      </c>
      <c r="O67" s="285">
        <v>42</v>
      </c>
      <c r="P67" s="726"/>
      <c r="Q67" s="872"/>
    </row>
    <row r="68" spans="1:17">
      <c r="A68" s="461" t="s">
        <v>1123</v>
      </c>
      <c r="B68" s="273">
        <v>0</v>
      </c>
      <c r="C68" s="273">
        <v>0</v>
      </c>
      <c r="D68" s="273">
        <v>0</v>
      </c>
      <c r="E68" s="273">
        <v>0</v>
      </c>
      <c r="F68" s="273">
        <v>0</v>
      </c>
      <c r="G68" s="273">
        <v>0</v>
      </c>
      <c r="H68" s="273">
        <v>0</v>
      </c>
      <c r="I68" s="273">
        <v>0</v>
      </c>
      <c r="J68" s="273">
        <v>0</v>
      </c>
      <c r="K68" s="273">
        <v>1</v>
      </c>
      <c r="L68" s="273">
        <v>0</v>
      </c>
      <c r="M68" s="273">
        <v>0</v>
      </c>
      <c r="N68" s="273">
        <v>0</v>
      </c>
      <c r="O68" s="285">
        <v>1</v>
      </c>
      <c r="P68" s="726"/>
      <c r="Q68" s="872"/>
    </row>
    <row r="69" spans="1:17">
      <c r="A69" s="461" t="s">
        <v>217</v>
      </c>
      <c r="B69" s="273">
        <v>0</v>
      </c>
      <c r="C69" s="273">
        <v>6</v>
      </c>
      <c r="D69" s="273">
        <v>6</v>
      </c>
      <c r="E69" s="273">
        <v>4</v>
      </c>
      <c r="F69" s="273">
        <v>2</v>
      </c>
      <c r="G69" s="273">
        <v>5</v>
      </c>
      <c r="H69" s="273">
        <v>3</v>
      </c>
      <c r="I69" s="273">
        <v>1</v>
      </c>
      <c r="J69" s="273">
        <v>4</v>
      </c>
      <c r="K69" s="273">
        <v>5</v>
      </c>
      <c r="L69" s="273">
        <v>0</v>
      </c>
      <c r="M69" s="273">
        <v>1</v>
      </c>
      <c r="N69" s="273">
        <v>1</v>
      </c>
      <c r="O69" s="285">
        <v>38</v>
      </c>
      <c r="P69" s="726"/>
      <c r="Q69" s="872"/>
    </row>
    <row r="70" spans="1:17">
      <c r="A70" s="461" t="s">
        <v>1124</v>
      </c>
      <c r="B70" s="273">
        <v>1</v>
      </c>
      <c r="C70" s="273">
        <v>2</v>
      </c>
      <c r="D70" s="273">
        <v>1</v>
      </c>
      <c r="E70" s="273">
        <v>0</v>
      </c>
      <c r="F70" s="273">
        <v>0</v>
      </c>
      <c r="G70" s="273">
        <v>0</v>
      </c>
      <c r="H70" s="273">
        <v>0</v>
      </c>
      <c r="I70" s="273">
        <v>1</v>
      </c>
      <c r="J70" s="273">
        <v>0</v>
      </c>
      <c r="K70" s="273">
        <v>2</v>
      </c>
      <c r="L70" s="273">
        <v>0</v>
      </c>
      <c r="M70" s="273">
        <v>2</v>
      </c>
      <c r="N70" s="273">
        <v>2</v>
      </c>
      <c r="O70" s="285">
        <v>11</v>
      </c>
      <c r="P70" s="726"/>
      <c r="Q70" s="872"/>
    </row>
    <row r="71" spans="1:17">
      <c r="A71" s="461" t="s">
        <v>1125</v>
      </c>
      <c r="B71" s="273">
        <v>0</v>
      </c>
      <c r="C71" s="273">
        <v>3</v>
      </c>
      <c r="D71" s="273">
        <v>0</v>
      </c>
      <c r="E71" s="273">
        <v>1</v>
      </c>
      <c r="F71" s="273">
        <v>0</v>
      </c>
      <c r="G71" s="273">
        <v>4</v>
      </c>
      <c r="H71" s="273">
        <v>1</v>
      </c>
      <c r="I71" s="273">
        <v>4</v>
      </c>
      <c r="J71" s="273">
        <v>2</v>
      </c>
      <c r="K71" s="273">
        <v>1</v>
      </c>
      <c r="L71" s="273">
        <v>2</v>
      </c>
      <c r="M71" s="273">
        <v>2</v>
      </c>
      <c r="N71" s="273">
        <v>1</v>
      </c>
      <c r="O71" s="285">
        <v>21</v>
      </c>
      <c r="P71" s="726"/>
      <c r="Q71" s="872"/>
    </row>
    <row r="72" spans="1:17">
      <c r="A72" s="461" t="s">
        <v>1126</v>
      </c>
      <c r="B72" s="273">
        <v>3</v>
      </c>
      <c r="C72" s="273">
        <v>2</v>
      </c>
      <c r="D72" s="273">
        <v>4</v>
      </c>
      <c r="E72" s="273">
        <v>4</v>
      </c>
      <c r="F72" s="273">
        <v>4</v>
      </c>
      <c r="G72" s="273">
        <v>3</v>
      </c>
      <c r="H72" s="273">
        <v>1</v>
      </c>
      <c r="I72" s="273">
        <v>2</v>
      </c>
      <c r="J72" s="273">
        <v>2</v>
      </c>
      <c r="K72" s="273">
        <v>1</v>
      </c>
      <c r="L72" s="273">
        <v>3</v>
      </c>
      <c r="M72" s="273">
        <v>2</v>
      </c>
      <c r="N72" s="273">
        <v>1</v>
      </c>
      <c r="O72" s="285">
        <v>32</v>
      </c>
      <c r="P72" s="726"/>
      <c r="Q72" s="872"/>
    </row>
    <row r="73" spans="1:17">
      <c r="A73" s="461" t="s">
        <v>1127</v>
      </c>
      <c r="B73" s="273">
        <v>0</v>
      </c>
      <c r="C73" s="273">
        <v>0</v>
      </c>
      <c r="D73" s="273">
        <v>1</v>
      </c>
      <c r="E73" s="273">
        <v>0</v>
      </c>
      <c r="F73" s="273">
        <v>0</v>
      </c>
      <c r="G73" s="273">
        <v>0</v>
      </c>
      <c r="H73" s="273">
        <v>1</v>
      </c>
      <c r="I73" s="273">
        <v>1</v>
      </c>
      <c r="J73" s="273">
        <v>0</v>
      </c>
      <c r="K73" s="273">
        <v>0</v>
      </c>
      <c r="L73" s="273">
        <v>0</v>
      </c>
      <c r="M73" s="273">
        <v>1</v>
      </c>
      <c r="N73" s="273">
        <v>1</v>
      </c>
      <c r="O73" s="285">
        <v>5</v>
      </c>
      <c r="P73" s="726"/>
      <c r="Q73" s="872"/>
    </row>
    <row r="74" spans="1:17">
      <c r="A74" s="461" t="s">
        <v>1128</v>
      </c>
      <c r="B74" s="273">
        <v>2</v>
      </c>
      <c r="C74" s="273">
        <v>4</v>
      </c>
      <c r="D74" s="273">
        <v>3</v>
      </c>
      <c r="E74" s="273">
        <v>2</v>
      </c>
      <c r="F74" s="273">
        <v>1</v>
      </c>
      <c r="G74" s="273">
        <v>4</v>
      </c>
      <c r="H74" s="273">
        <v>1</v>
      </c>
      <c r="I74" s="273">
        <v>3</v>
      </c>
      <c r="J74" s="273">
        <v>0</v>
      </c>
      <c r="K74" s="273">
        <v>1</v>
      </c>
      <c r="L74" s="273">
        <v>1</v>
      </c>
      <c r="M74" s="273">
        <v>0</v>
      </c>
      <c r="N74" s="273">
        <v>0</v>
      </c>
      <c r="O74" s="285">
        <v>22</v>
      </c>
      <c r="P74" s="726"/>
      <c r="Q74" s="872"/>
    </row>
    <row r="75" spans="1:17">
      <c r="A75" s="461" t="s">
        <v>1129</v>
      </c>
      <c r="B75" s="273">
        <v>0</v>
      </c>
      <c r="C75" s="273">
        <v>0</v>
      </c>
      <c r="D75" s="273">
        <v>0</v>
      </c>
      <c r="E75" s="273">
        <v>1</v>
      </c>
      <c r="F75" s="273">
        <v>0</v>
      </c>
      <c r="G75" s="273">
        <v>0</v>
      </c>
      <c r="H75" s="273">
        <v>0</v>
      </c>
      <c r="I75" s="273">
        <v>0</v>
      </c>
      <c r="J75" s="273">
        <v>0</v>
      </c>
      <c r="K75" s="273">
        <v>0</v>
      </c>
      <c r="L75" s="273">
        <v>0</v>
      </c>
      <c r="M75" s="273">
        <v>0</v>
      </c>
      <c r="N75" s="273">
        <v>0</v>
      </c>
      <c r="O75" s="285">
        <v>1</v>
      </c>
      <c r="P75" s="726"/>
      <c r="Q75" s="872"/>
    </row>
    <row r="76" spans="1:17">
      <c r="A76" s="461" t="s">
        <v>1130</v>
      </c>
      <c r="B76" s="273">
        <v>0</v>
      </c>
      <c r="C76" s="273">
        <v>0</v>
      </c>
      <c r="D76" s="273">
        <v>0</v>
      </c>
      <c r="E76" s="273">
        <v>0</v>
      </c>
      <c r="F76" s="273">
        <v>0</v>
      </c>
      <c r="G76" s="273">
        <v>0</v>
      </c>
      <c r="H76" s="273">
        <v>1</v>
      </c>
      <c r="I76" s="273">
        <v>0</v>
      </c>
      <c r="J76" s="273">
        <v>0</v>
      </c>
      <c r="K76" s="273">
        <v>1</v>
      </c>
      <c r="L76" s="273">
        <v>0</v>
      </c>
      <c r="M76" s="273">
        <v>0</v>
      </c>
      <c r="N76" s="273">
        <v>0</v>
      </c>
      <c r="O76" s="285">
        <v>2</v>
      </c>
      <c r="P76" s="726"/>
      <c r="Q76" s="872"/>
    </row>
    <row r="77" spans="1:17">
      <c r="A77" s="461" t="s">
        <v>1131</v>
      </c>
      <c r="B77" s="273">
        <v>0</v>
      </c>
      <c r="C77" s="273">
        <v>0</v>
      </c>
      <c r="D77" s="273">
        <v>0</v>
      </c>
      <c r="E77" s="273">
        <v>0</v>
      </c>
      <c r="F77" s="273">
        <v>0</v>
      </c>
      <c r="G77" s="273">
        <v>0</v>
      </c>
      <c r="H77" s="273">
        <v>0</v>
      </c>
      <c r="I77" s="273">
        <v>1</v>
      </c>
      <c r="J77" s="273">
        <v>0</v>
      </c>
      <c r="K77" s="273">
        <v>0</v>
      </c>
      <c r="L77" s="273">
        <v>0</v>
      </c>
      <c r="M77" s="273">
        <v>0</v>
      </c>
      <c r="N77" s="273">
        <v>0</v>
      </c>
      <c r="O77" s="285">
        <v>1</v>
      </c>
      <c r="P77" s="726"/>
      <c r="Q77" s="872"/>
    </row>
    <row r="78" spans="1:17">
      <c r="A78" s="461" t="s">
        <v>1132</v>
      </c>
      <c r="B78" s="273">
        <v>0</v>
      </c>
      <c r="C78" s="273">
        <v>0</v>
      </c>
      <c r="D78" s="273">
        <v>2</v>
      </c>
      <c r="E78" s="273">
        <v>0</v>
      </c>
      <c r="F78" s="273">
        <v>1</v>
      </c>
      <c r="G78" s="273">
        <v>1</v>
      </c>
      <c r="H78" s="273">
        <v>0</v>
      </c>
      <c r="I78" s="273">
        <v>1</v>
      </c>
      <c r="J78" s="273">
        <v>1</v>
      </c>
      <c r="K78" s="273">
        <v>0</v>
      </c>
      <c r="L78" s="273">
        <v>0</v>
      </c>
      <c r="M78" s="273">
        <v>1</v>
      </c>
      <c r="N78" s="273">
        <v>0</v>
      </c>
      <c r="O78" s="285">
        <v>7</v>
      </c>
      <c r="P78" s="726"/>
      <c r="Q78" s="872"/>
    </row>
    <row r="79" spans="1:17">
      <c r="A79" s="461" t="s">
        <v>1133</v>
      </c>
      <c r="B79" s="273">
        <v>0</v>
      </c>
      <c r="C79" s="273">
        <v>0</v>
      </c>
      <c r="D79" s="273">
        <v>1</v>
      </c>
      <c r="E79" s="273">
        <v>0</v>
      </c>
      <c r="F79" s="273">
        <v>0</v>
      </c>
      <c r="G79" s="273">
        <v>1</v>
      </c>
      <c r="H79" s="273">
        <v>0</v>
      </c>
      <c r="I79" s="273">
        <v>1</v>
      </c>
      <c r="J79" s="273">
        <v>0</v>
      </c>
      <c r="K79" s="273">
        <v>0</v>
      </c>
      <c r="L79" s="273">
        <v>0</v>
      </c>
      <c r="M79" s="273">
        <v>0</v>
      </c>
      <c r="N79" s="273">
        <v>0</v>
      </c>
      <c r="O79" s="285">
        <v>3</v>
      </c>
      <c r="P79" s="726"/>
      <c r="Q79" s="872"/>
    </row>
    <row r="80" spans="1:17">
      <c r="A80" s="461" t="s">
        <v>1134</v>
      </c>
      <c r="B80" s="273">
        <v>0</v>
      </c>
      <c r="C80" s="273">
        <v>1</v>
      </c>
      <c r="D80" s="273">
        <v>0</v>
      </c>
      <c r="E80" s="273">
        <v>0</v>
      </c>
      <c r="F80" s="273">
        <v>0</v>
      </c>
      <c r="G80" s="273">
        <v>0</v>
      </c>
      <c r="H80" s="273">
        <v>0</v>
      </c>
      <c r="I80" s="273">
        <v>0</v>
      </c>
      <c r="J80" s="273">
        <v>0</v>
      </c>
      <c r="K80" s="273">
        <v>1</v>
      </c>
      <c r="L80" s="273">
        <v>0</v>
      </c>
      <c r="M80" s="273">
        <v>0</v>
      </c>
      <c r="N80" s="273">
        <v>0</v>
      </c>
      <c r="O80" s="285">
        <v>2</v>
      </c>
      <c r="P80" s="726"/>
      <c r="Q80" s="872"/>
    </row>
    <row r="81" spans="1:17">
      <c r="A81" s="461" t="s">
        <v>1135</v>
      </c>
      <c r="B81" s="273">
        <v>0</v>
      </c>
      <c r="C81" s="273">
        <v>0</v>
      </c>
      <c r="D81" s="273">
        <v>0</v>
      </c>
      <c r="E81" s="273">
        <v>0</v>
      </c>
      <c r="F81" s="273">
        <v>0</v>
      </c>
      <c r="G81" s="273">
        <v>1</v>
      </c>
      <c r="H81" s="273">
        <v>0</v>
      </c>
      <c r="I81" s="273">
        <v>0</v>
      </c>
      <c r="J81" s="273">
        <v>0</v>
      </c>
      <c r="K81" s="273">
        <v>0</v>
      </c>
      <c r="L81" s="273">
        <v>0</v>
      </c>
      <c r="M81" s="273">
        <v>0</v>
      </c>
      <c r="N81" s="273">
        <v>1</v>
      </c>
      <c r="O81" s="285">
        <v>2</v>
      </c>
      <c r="P81" s="726"/>
      <c r="Q81" s="872"/>
    </row>
    <row r="82" spans="1:17">
      <c r="A82" s="461" t="s">
        <v>1136</v>
      </c>
      <c r="B82" s="273">
        <v>0</v>
      </c>
      <c r="C82" s="273">
        <v>0</v>
      </c>
      <c r="D82" s="273">
        <v>1</v>
      </c>
      <c r="E82" s="273">
        <v>1</v>
      </c>
      <c r="F82" s="273">
        <v>2</v>
      </c>
      <c r="G82" s="273">
        <v>1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85">
        <v>5</v>
      </c>
      <c r="P82" s="726"/>
      <c r="Q82" s="872"/>
    </row>
    <row r="83" spans="1:17">
      <c r="A83" s="461" t="s">
        <v>193</v>
      </c>
      <c r="B83" s="273">
        <v>25</v>
      </c>
      <c r="C83" s="273">
        <v>26</v>
      </c>
      <c r="D83" s="273">
        <v>37</v>
      </c>
      <c r="E83" s="273">
        <v>30</v>
      </c>
      <c r="F83" s="273">
        <v>32</v>
      </c>
      <c r="G83" s="273">
        <v>16</v>
      </c>
      <c r="H83" s="273">
        <v>21</v>
      </c>
      <c r="I83" s="273">
        <v>23</v>
      </c>
      <c r="J83" s="273">
        <v>19</v>
      </c>
      <c r="K83" s="273">
        <v>17</v>
      </c>
      <c r="L83" s="273">
        <v>24</v>
      </c>
      <c r="M83" s="273">
        <v>20</v>
      </c>
      <c r="N83" s="273">
        <v>16</v>
      </c>
      <c r="O83" s="285">
        <v>306</v>
      </c>
      <c r="P83" s="726"/>
      <c r="Q83" s="872"/>
    </row>
    <row r="84" spans="1:17">
      <c r="A84" s="461" t="s">
        <v>1137</v>
      </c>
      <c r="B84" s="273">
        <v>1</v>
      </c>
      <c r="C84" s="273">
        <v>2</v>
      </c>
      <c r="D84" s="273">
        <v>0</v>
      </c>
      <c r="E84" s="273">
        <v>0</v>
      </c>
      <c r="F84" s="273">
        <v>0</v>
      </c>
      <c r="G84" s="273">
        <v>0</v>
      </c>
      <c r="H84" s="273">
        <v>0</v>
      </c>
      <c r="I84" s="273">
        <v>0</v>
      </c>
      <c r="J84" s="273">
        <v>1</v>
      </c>
      <c r="K84" s="273">
        <v>0</v>
      </c>
      <c r="L84" s="273">
        <v>0</v>
      </c>
      <c r="M84" s="273">
        <v>0</v>
      </c>
      <c r="N84" s="273">
        <v>0</v>
      </c>
      <c r="O84" s="285">
        <v>4</v>
      </c>
      <c r="P84" s="726"/>
      <c r="Q84" s="872"/>
    </row>
    <row r="85" spans="1:17">
      <c r="A85" s="461" t="s">
        <v>1138</v>
      </c>
      <c r="B85" s="273">
        <v>0</v>
      </c>
      <c r="C85" s="273">
        <v>0</v>
      </c>
      <c r="D85" s="273">
        <v>1</v>
      </c>
      <c r="E85" s="273">
        <v>0</v>
      </c>
      <c r="F85" s="273">
        <v>0</v>
      </c>
      <c r="G85" s="273">
        <v>1</v>
      </c>
      <c r="H85" s="273">
        <v>0</v>
      </c>
      <c r="I85" s="273">
        <v>0</v>
      </c>
      <c r="J85" s="273">
        <v>0</v>
      </c>
      <c r="K85" s="273">
        <v>0</v>
      </c>
      <c r="L85" s="273">
        <v>0</v>
      </c>
      <c r="M85" s="273">
        <v>0</v>
      </c>
      <c r="N85" s="273">
        <v>0</v>
      </c>
      <c r="O85" s="285">
        <v>2</v>
      </c>
      <c r="P85" s="726"/>
      <c r="Q85" s="872"/>
    </row>
    <row r="86" spans="1:17">
      <c r="A86" s="461" t="s">
        <v>1139</v>
      </c>
      <c r="B86" s="273">
        <v>0</v>
      </c>
      <c r="C86" s="273">
        <v>1</v>
      </c>
      <c r="D86" s="273">
        <v>0</v>
      </c>
      <c r="E86" s="273">
        <v>0</v>
      </c>
      <c r="F86" s="273">
        <v>0</v>
      </c>
      <c r="G86" s="273">
        <v>0</v>
      </c>
      <c r="H86" s="273">
        <v>0</v>
      </c>
      <c r="I86" s="273">
        <v>1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285">
        <v>2</v>
      </c>
      <c r="P86" s="726"/>
      <c r="Q86" s="872"/>
    </row>
    <row r="87" spans="1:17">
      <c r="A87" s="461" t="s">
        <v>1140</v>
      </c>
      <c r="B87" s="273">
        <v>0</v>
      </c>
      <c r="C87" s="273">
        <v>0</v>
      </c>
      <c r="D87" s="273">
        <v>0</v>
      </c>
      <c r="E87" s="273">
        <v>1</v>
      </c>
      <c r="F87" s="273">
        <v>2</v>
      </c>
      <c r="G87" s="273">
        <v>0</v>
      </c>
      <c r="H87" s="273">
        <v>0</v>
      </c>
      <c r="I87" s="273">
        <v>0</v>
      </c>
      <c r="J87" s="273">
        <v>0</v>
      </c>
      <c r="K87" s="273">
        <v>0</v>
      </c>
      <c r="L87" s="273">
        <v>1</v>
      </c>
      <c r="M87" s="273">
        <v>0</v>
      </c>
      <c r="N87" s="273">
        <v>0</v>
      </c>
      <c r="O87" s="285">
        <v>4</v>
      </c>
      <c r="P87" s="726"/>
      <c r="Q87" s="872"/>
    </row>
    <row r="88" spans="1:17">
      <c r="A88" s="461" t="s">
        <v>1141</v>
      </c>
      <c r="B88" s="273">
        <v>1</v>
      </c>
      <c r="C88" s="273">
        <v>0</v>
      </c>
      <c r="D88" s="273">
        <v>0</v>
      </c>
      <c r="E88" s="273">
        <v>0</v>
      </c>
      <c r="F88" s="273">
        <v>0</v>
      </c>
      <c r="G88" s="273">
        <v>0</v>
      </c>
      <c r="H88" s="273">
        <v>0</v>
      </c>
      <c r="I88" s="273">
        <v>0</v>
      </c>
      <c r="J88" s="273">
        <v>0</v>
      </c>
      <c r="K88" s="273">
        <v>0</v>
      </c>
      <c r="L88" s="273">
        <v>0</v>
      </c>
      <c r="M88" s="273">
        <v>0</v>
      </c>
      <c r="N88" s="273">
        <v>0</v>
      </c>
      <c r="O88" s="285">
        <v>1</v>
      </c>
      <c r="P88" s="726"/>
      <c r="Q88" s="872"/>
    </row>
    <row r="89" spans="1:17">
      <c r="A89" s="461" t="s">
        <v>203</v>
      </c>
      <c r="B89" s="273">
        <v>12</v>
      </c>
      <c r="C89" s="273">
        <v>7</v>
      </c>
      <c r="D89" s="273">
        <v>6</v>
      </c>
      <c r="E89" s="273">
        <v>7</v>
      </c>
      <c r="F89" s="273">
        <v>7</v>
      </c>
      <c r="G89" s="273">
        <v>9</v>
      </c>
      <c r="H89" s="273">
        <v>10</v>
      </c>
      <c r="I89" s="273">
        <v>12</v>
      </c>
      <c r="J89" s="273">
        <v>15</v>
      </c>
      <c r="K89" s="273">
        <v>7</v>
      </c>
      <c r="L89" s="273">
        <v>18</v>
      </c>
      <c r="M89" s="273">
        <v>12</v>
      </c>
      <c r="N89" s="273">
        <v>11</v>
      </c>
      <c r="O89" s="285">
        <v>133</v>
      </c>
      <c r="P89" s="726"/>
      <c r="Q89" s="872"/>
    </row>
    <row r="90" spans="1:17">
      <c r="A90" s="461" t="s">
        <v>1142</v>
      </c>
      <c r="B90" s="273">
        <v>1</v>
      </c>
      <c r="C90" s="273">
        <v>1</v>
      </c>
      <c r="D90" s="273">
        <v>0</v>
      </c>
      <c r="E90" s="273">
        <v>1</v>
      </c>
      <c r="F90" s="273">
        <v>1</v>
      </c>
      <c r="G90" s="273">
        <v>0</v>
      </c>
      <c r="H90" s="273">
        <v>0</v>
      </c>
      <c r="I90" s="273">
        <v>1</v>
      </c>
      <c r="J90" s="273">
        <v>1</v>
      </c>
      <c r="K90" s="273">
        <v>1</v>
      </c>
      <c r="L90" s="273">
        <v>0</v>
      </c>
      <c r="M90" s="273">
        <v>0</v>
      </c>
      <c r="N90" s="273">
        <v>0</v>
      </c>
      <c r="O90" s="285">
        <v>7</v>
      </c>
      <c r="P90" s="726"/>
      <c r="Q90" s="872"/>
    </row>
    <row r="91" spans="1:17">
      <c r="A91" s="461" t="s">
        <v>1143</v>
      </c>
      <c r="B91" s="273">
        <v>0</v>
      </c>
      <c r="C91" s="273">
        <v>0</v>
      </c>
      <c r="D91" s="273">
        <v>1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285">
        <v>1</v>
      </c>
      <c r="P91" s="726"/>
      <c r="Q91" s="872"/>
    </row>
    <row r="92" spans="1:17">
      <c r="A92" s="461" t="s">
        <v>1144</v>
      </c>
      <c r="B92" s="273">
        <v>0</v>
      </c>
      <c r="C92" s="273">
        <v>0</v>
      </c>
      <c r="D92" s="273">
        <v>0</v>
      </c>
      <c r="E92" s="273">
        <v>0</v>
      </c>
      <c r="F92" s="273">
        <v>0</v>
      </c>
      <c r="G92" s="273">
        <v>0</v>
      </c>
      <c r="H92" s="273">
        <v>0</v>
      </c>
      <c r="I92" s="273">
        <v>0</v>
      </c>
      <c r="J92" s="273">
        <v>0</v>
      </c>
      <c r="K92" s="273">
        <v>0</v>
      </c>
      <c r="L92" s="273">
        <v>0</v>
      </c>
      <c r="M92" s="273">
        <v>1</v>
      </c>
      <c r="N92" s="273">
        <v>0</v>
      </c>
      <c r="O92" s="285">
        <v>1</v>
      </c>
      <c r="P92" s="726"/>
      <c r="Q92" s="872"/>
    </row>
    <row r="93" spans="1:17">
      <c r="A93" s="461" t="s">
        <v>1145</v>
      </c>
      <c r="B93" s="273">
        <v>1</v>
      </c>
      <c r="C93" s="273">
        <v>4</v>
      </c>
      <c r="D93" s="273">
        <v>2</v>
      </c>
      <c r="E93" s="273">
        <v>2</v>
      </c>
      <c r="F93" s="273">
        <v>6</v>
      </c>
      <c r="G93" s="273">
        <v>3</v>
      </c>
      <c r="H93" s="273">
        <v>2</v>
      </c>
      <c r="I93" s="273">
        <v>3</v>
      </c>
      <c r="J93" s="273">
        <v>1</v>
      </c>
      <c r="K93" s="273">
        <v>3</v>
      </c>
      <c r="L93" s="273">
        <v>7</v>
      </c>
      <c r="M93" s="273">
        <v>2</v>
      </c>
      <c r="N93" s="273">
        <v>8</v>
      </c>
      <c r="O93" s="285">
        <v>44</v>
      </c>
      <c r="P93" s="726"/>
      <c r="Q93" s="872"/>
    </row>
    <row r="94" spans="1:17">
      <c r="A94" s="461" t="s">
        <v>1146</v>
      </c>
      <c r="B94" s="273">
        <v>0</v>
      </c>
      <c r="C94" s="273">
        <v>0</v>
      </c>
      <c r="D94" s="273">
        <v>1</v>
      </c>
      <c r="E94" s="273">
        <v>0</v>
      </c>
      <c r="F94" s="273">
        <v>0</v>
      </c>
      <c r="G94" s="273">
        <v>0</v>
      </c>
      <c r="H94" s="273">
        <v>0</v>
      </c>
      <c r="I94" s="273">
        <v>0</v>
      </c>
      <c r="J94" s="273">
        <v>0</v>
      </c>
      <c r="K94" s="273">
        <v>0</v>
      </c>
      <c r="L94" s="273">
        <v>0</v>
      </c>
      <c r="M94" s="273">
        <v>1</v>
      </c>
      <c r="N94" s="273">
        <v>0</v>
      </c>
      <c r="O94" s="285">
        <v>2</v>
      </c>
      <c r="P94" s="726"/>
      <c r="Q94" s="872"/>
    </row>
    <row r="95" spans="1:17">
      <c r="A95" s="461" t="s">
        <v>1147</v>
      </c>
      <c r="B95" s="273">
        <v>3</v>
      </c>
      <c r="C95" s="273">
        <v>2</v>
      </c>
      <c r="D95" s="273">
        <v>5</v>
      </c>
      <c r="E95" s="273">
        <v>2</v>
      </c>
      <c r="F95" s="273">
        <v>4</v>
      </c>
      <c r="G95" s="273">
        <v>4</v>
      </c>
      <c r="H95" s="273">
        <v>4</v>
      </c>
      <c r="I95" s="273">
        <v>4</v>
      </c>
      <c r="J95" s="273">
        <v>1</v>
      </c>
      <c r="K95" s="273">
        <v>3</v>
      </c>
      <c r="L95" s="273">
        <v>1</v>
      </c>
      <c r="M95" s="273">
        <v>2</v>
      </c>
      <c r="N95" s="273">
        <v>0</v>
      </c>
      <c r="O95" s="285">
        <v>35</v>
      </c>
      <c r="P95" s="726"/>
      <c r="Q95" s="872"/>
    </row>
    <row r="96" spans="1:17">
      <c r="A96" s="461" t="s">
        <v>1148</v>
      </c>
      <c r="B96" s="273">
        <v>1</v>
      </c>
      <c r="C96" s="273">
        <v>1</v>
      </c>
      <c r="D96" s="273">
        <v>1</v>
      </c>
      <c r="E96" s="273">
        <v>3</v>
      </c>
      <c r="F96" s="273">
        <v>2</v>
      </c>
      <c r="G96" s="273">
        <v>0</v>
      </c>
      <c r="H96" s="273">
        <v>0</v>
      </c>
      <c r="I96" s="273">
        <v>1</v>
      </c>
      <c r="J96" s="273">
        <v>1</v>
      </c>
      <c r="K96" s="273">
        <v>0</v>
      </c>
      <c r="L96" s="273">
        <v>0</v>
      </c>
      <c r="M96" s="273">
        <v>0</v>
      </c>
      <c r="N96" s="273">
        <v>0</v>
      </c>
      <c r="O96" s="285">
        <v>10</v>
      </c>
      <c r="P96" s="726"/>
      <c r="Q96" s="872"/>
    </row>
    <row r="97" spans="1:17">
      <c r="A97" s="461" t="s">
        <v>197</v>
      </c>
      <c r="B97" s="273">
        <v>9</v>
      </c>
      <c r="C97" s="273">
        <v>18</v>
      </c>
      <c r="D97" s="273">
        <v>19</v>
      </c>
      <c r="E97" s="273">
        <v>13</v>
      </c>
      <c r="F97" s="273">
        <v>19</v>
      </c>
      <c r="G97" s="273">
        <v>29</v>
      </c>
      <c r="H97" s="273">
        <v>10</v>
      </c>
      <c r="I97" s="273">
        <v>14</v>
      </c>
      <c r="J97" s="273">
        <v>15</v>
      </c>
      <c r="K97" s="273">
        <v>23</v>
      </c>
      <c r="L97" s="273">
        <v>23</v>
      </c>
      <c r="M97" s="273">
        <v>18</v>
      </c>
      <c r="N97" s="273">
        <v>18</v>
      </c>
      <c r="O97" s="285">
        <v>228</v>
      </c>
      <c r="P97" s="726"/>
      <c r="Q97" s="872"/>
    </row>
    <row r="98" spans="1:17">
      <c r="A98" s="461" t="s">
        <v>1149</v>
      </c>
      <c r="B98" s="273">
        <v>3</v>
      </c>
      <c r="C98" s="273">
        <v>1</v>
      </c>
      <c r="D98" s="273">
        <v>1</v>
      </c>
      <c r="E98" s="273">
        <v>2</v>
      </c>
      <c r="F98" s="273">
        <v>0</v>
      </c>
      <c r="G98" s="273">
        <v>2</v>
      </c>
      <c r="H98" s="273">
        <v>2</v>
      </c>
      <c r="I98" s="273">
        <v>1</v>
      </c>
      <c r="J98" s="273">
        <v>3</v>
      </c>
      <c r="K98" s="273">
        <v>3</v>
      </c>
      <c r="L98" s="273">
        <v>4</v>
      </c>
      <c r="M98" s="273">
        <v>3</v>
      </c>
      <c r="N98" s="273">
        <v>2</v>
      </c>
      <c r="O98" s="285">
        <v>27</v>
      </c>
      <c r="P98" s="726"/>
      <c r="Q98" s="872"/>
    </row>
    <row r="99" spans="1:17">
      <c r="A99" s="461" t="s">
        <v>1150</v>
      </c>
      <c r="B99" s="273">
        <v>2</v>
      </c>
      <c r="C99" s="273">
        <v>1</v>
      </c>
      <c r="D99" s="273">
        <v>0</v>
      </c>
      <c r="E99" s="273">
        <v>2</v>
      </c>
      <c r="F99" s="273">
        <v>0</v>
      </c>
      <c r="G99" s="273">
        <v>0</v>
      </c>
      <c r="H99" s="273">
        <v>0</v>
      </c>
      <c r="I99" s="273">
        <v>2</v>
      </c>
      <c r="J99" s="273">
        <v>1</v>
      </c>
      <c r="K99" s="273">
        <v>0</v>
      </c>
      <c r="L99" s="273">
        <v>0</v>
      </c>
      <c r="M99" s="273">
        <v>0</v>
      </c>
      <c r="N99" s="273">
        <v>0</v>
      </c>
      <c r="O99" s="285">
        <v>8</v>
      </c>
      <c r="P99" s="726"/>
      <c r="Q99" s="872"/>
    </row>
    <row r="100" spans="1:17">
      <c r="A100" s="461" t="s">
        <v>1151</v>
      </c>
      <c r="B100" s="273">
        <v>0</v>
      </c>
      <c r="C100" s="273">
        <v>0</v>
      </c>
      <c r="D100" s="273">
        <v>0</v>
      </c>
      <c r="E100" s="273">
        <v>2</v>
      </c>
      <c r="F100" s="273">
        <v>1</v>
      </c>
      <c r="G100" s="273">
        <v>0</v>
      </c>
      <c r="H100" s="273">
        <v>0</v>
      </c>
      <c r="I100" s="273">
        <v>1</v>
      </c>
      <c r="J100" s="273">
        <v>0</v>
      </c>
      <c r="K100" s="273">
        <v>3</v>
      </c>
      <c r="L100" s="273">
        <v>1</v>
      </c>
      <c r="M100" s="273">
        <v>0</v>
      </c>
      <c r="N100" s="273">
        <v>0</v>
      </c>
      <c r="O100" s="285">
        <v>8</v>
      </c>
      <c r="P100" s="726"/>
      <c r="Q100" s="872"/>
    </row>
    <row r="101" spans="1:17">
      <c r="A101" s="461" t="s">
        <v>189</v>
      </c>
      <c r="B101" s="273">
        <v>16</v>
      </c>
      <c r="C101" s="273">
        <v>34</v>
      </c>
      <c r="D101" s="273">
        <v>50</v>
      </c>
      <c r="E101" s="273">
        <v>43</v>
      </c>
      <c r="F101" s="273">
        <v>50</v>
      </c>
      <c r="G101" s="273">
        <v>46</v>
      </c>
      <c r="H101" s="273">
        <v>32</v>
      </c>
      <c r="I101" s="273">
        <v>38</v>
      </c>
      <c r="J101" s="273">
        <v>38</v>
      </c>
      <c r="K101" s="273">
        <v>28</v>
      </c>
      <c r="L101" s="273">
        <v>34</v>
      </c>
      <c r="M101" s="273">
        <v>44</v>
      </c>
      <c r="N101" s="273">
        <v>30</v>
      </c>
      <c r="O101" s="285">
        <v>483</v>
      </c>
      <c r="P101" s="726"/>
      <c r="Q101" s="872"/>
    </row>
    <row r="102" spans="1:17">
      <c r="A102" s="461" t="s">
        <v>1152</v>
      </c>
      <c r="B102" s="273">
        <v>0</v>
      </c>
      <c r="C102" s="273">
        <v>0</v>
      </c>
      <c r="D102" s="273">
        <v>0</v>
      </c>
      <c r="E102" s="273">
        <v>0</v>
      </c>
      <c r="F102" s="273">
        <v>0</v>
      </c>
      <c r="G102" s="273">
        <v>0</v>
      </c>
      <c r="H102" s="273">
        <v>0</v>
      </c>
      <c r="I102" s="273">
        <v>0</v>
      </c>
      <c r="J102" s="273">
        <v>0</v>
      </c>
      <c r="K102" s="273">
        <v>0</v>
      </c>
      <c r="L102" s="273">
        <v>0</v>
      </c>
      <c r="M102" s="273">
        <v>0</v>
      </c>
      <c r="N102" s="273">
        <v>1</v>
      </c>
      <c r="O102" s="285">
        <v>1</v>
      </c>
      <c r="P102" s="726"/>
      <c r="Q102" s="872"/>
    </row>
    <row r="103" spans="1:17">
      <c r="A103" s="461" t="s">
        <v>1153</v>
      </c>
      <c r="B103" s="273">
        <v>1</v>
      </c>
      <c r="C103" s="273">
        <v>0</v>
      </c>
      <c r="D103" s="273">
        <v>0</v>
      </c>
      <c r="E103" s="273">
        <v>0</v>
      </c>
      <c r="F103" s="273">
        <v>2</v>
      </c>
      <c r="G103" s="273">
        <v>2</v>
      </c>
      <c r="H103" s="273">
        <v>1</v>
      </c>
      <c r="I103" s="273">
        <v>1</v>
      </c>
      <c r="J103" s="273">
        <v>0</v>
      </c>
      <c r="K103" s="273">
        <v>2</v>
      </c>
      <c r="L103" s="273">
        <v>0</v>
      </c>
      <c r="M103" s="273">
        <v>2</v>
      </c>
      <c r="N103" s="273">
        <v>1</v>
      </c>
      <c r="O103" s="285">
        <v>12</v>
      </c>
      <c r="P103" s="726"/>
      <c r="Q103" s="872"/>
    </row>
    <row r="104" spans="1:17">
      <c r="A104" s="461" t="s">
        <v>205</v>
      </c>
      <c r="B104" s="273">
        <v>10</v>
      </c>
      <c r="C104" s="273">
        <v>21</v>
      </c>
      <c r="D104" s="273">
        <v>14</v>
      </c>
      <c r="E104" s="273">
        <v>17</v>
      </c>
      <c r="F104" s="273">
        <v>13</v>
      </c>
      <c r="G104" s="273">
        <v>9</v>
      </c>
      <c r="H104" s="273">
        <v>7</v>
      </c>
      <c r="I104" s="273">
        <v>10</v>
      </c>
      <c r="J104" s="273">
        <v>7</v>
      </c>
      <c r="K104" s="273">
        <v>6</v>
      </c>
      <c r="L104" s="273">
        <v>5</v>
      </c>
      <c r="M104" s="273">
        <v>8</v>
      </c>
      <c r="N104" s="273">
        <v>6</v>
      </c>
      <c r="O104" s="285">
        <v>133</v>
      </c>
      <c r="P104" s="726"/>
      <c r="Q104" s="872"/>
    </row>
    <row r="105" spans="1:17">
      <c r="A105" s="461" t="s">
        <v>1154</v>
      </c>
      <c r="B105" s="273">
        <v>0</v>
      </c>
      <c r="C105" s="273">
        <v>0</v>
      </c>
      <c r="D105" s="273">
        <v>0</v>
      </c>
      <c r="E105" s="273">
        <v>0</v>
      </c>
      <c r="F105" s="273">
        <v>0</v>
      </c>
      <c r="G105" s="273">
        <v>0</v>
      </c>
      <c r="H105" s="273">
        <v>0</v>
      </c>
      <c r="I105" s="273">
        <v>0</v>
      </c>
      <c r="J105" s="273">
        <v>1</v>
      </c>
      <c r="K105" s="273">
        <v>0</v>
      </c>
      <c r="L105" s="273">
        <v>0</v>
      </c>
      <c r="M105" s="273">
        <v>0</v>
      </c>
      <c r="N105" s="273">
        <v>0</v>
      </c>
      <c r="O105" s="285">
        <v>1</v>
      </c>
      <c r="P105" s="726"/>
      <c r="Q105" s="872"/>
    </row>
    <row r="106" spans="1:17">
      <c r="A106" s="461" t="s">
        <v>1155</v>
      </c>
      <c r="B106" s="273">
        <v>3</v>
      </c>
      <c r="C106" s="273">
        <v>2</v>
      </c>
      <c r="D106" s="273">
        <v>1</v>
      </c>
      <c r="E106" s="273">
        <v>0</v>
      </c>
      <c r="F106" s="273">
        <v>1</v>
      </c>
      <c r="G106" s="273">
        <v>2</v>
      </c>
      <c r="H106" s="273">
        <v>1</v>
      </c>
      <c r="I106" s="273">
        <v>1</v>
      </c>
      <c r="J106" s="273">
        <v>1</v>
      </c>
      <c r="K106" s="273">
        <v>2</v>
      </c>
      <c r="L106" s="273">
        <v>1</v>
      </c>
      <c r="M106" s="273">
        <v>0</v>
      </c>
      <c r="N106" s="273">
        <v>1</v>
      </c>
      <c r="O106" s="285">
        <v>16</v>
      </c>
      <c r="P106" s="726"/>
      <c r="Q106" s="872"/>
    </row>
    <row r="107" spans="1:17">
      <c r="A107" s="461" t="s">
        <v>1156</v>
      </c>
      <c r="B107" s="273">
        <v>0</v>
      </c>
      <c r="C107" s="273">
        <v>0</v>
      </c>
      <c r="D107" s="273">
        <v>0</v>
      </c>
      <c r="E107" s="273">
        <v>0</v>
      </c>
      <c r="F107" s="273">
        <v>1</v>
      </c>
      <c r="G107" s="273">
        <v>0</v>
      </c>
      <c r="H107" s="273">
        <v>0</v>
      </c>
      <c r="I107" s="273">
        <v>0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85">
        <v>1</v>
      </c>
      <c r="P107" s="726"/>
      <c r="Q107" s="872"/>
    </row>
    <row r="108" spans="1:17">
      <c r="A108" s="461" t="s">
        <v>1157</v>
      </c>
      <c r="B108" s="273">
        <v>0</v>
      </c>
      <c r="C108" s="273">
        <v>0</v>
      </c>
      <c r="D108" s="273">
        <v>0</v>
      </c>
      <c r="E108" s="273">
        <v>0</v>
      </c>
      <c r="F108" s="273">
        <v>1</v>
      </c>
      <c r="G108" s="273">
        <v>1</v>
      </c>
      <c r="H108" s="273">
        <v>1</v>
      </c>
      <c r="I108" s="273">
        <v>0</v>
      </c>
      <c r="J108" s="273">
        <v>0</v>
      </c>
      <c r="K108" s="273">
        <v>0</v>
      </c>
      <c r="L108" s="273">
        <v>1</v>
      </c>
      <c r="M108" s="273">
        <v>0</v>
      </c>
      <c r="N108" s="273">
        <v>0</v>
      </c>
      <c r="O108" s="285">
        <v>4</v>
      </c>
      <c r="P108" s="726"/>
      <c r="Q108" s="872"/>
    </row>
    <row r="109" spans="1:17">
      <c r="A109" s="461" t="s">
        <v>1158</v>
      </c>
      <c r="B109" s="273">
        <v>0</v>
      </c>
      <c r="C109" s="273">
        <v>0</v>
      </c>
      <c r="D109" s="273">
        <v>0</v>
      </c>
      <c r="E109" s="273">
        <v>1</v>
      </c>
      <c r="F109" s="273">
        <v>0</v>
      </c>
      <c r="G109" s="273">
        <v>1</v>
      </c>
      <c r="H109" s="273">
        <v>0</v>
      </c>
      <c r="I109" s="273">
        <v>0</v>
      </c>
      <c r="J109" s="273">
        <v>0</v>
      </c>
      <c r="K109" s="273">
        <v>1</v>
      </c>
      <c r="L109" s="273">
        <v>0</v>
      </c>
      <c r="M109" s="273">
        <v>0</v>
      </c>
      <c r="N109" s="273">
        <v>0</v>
      </c>
      <c r="O109" s="285">
        <v>3</v>
      </c>
      <c r="P109" s="726"/>
      <c r="Q109" s="872"/>
    </row>
    <row r="110" spans="1:17">
      <c r="A110" s="461" t="s">
        <v>1159</v>
      </c>
      <c r="B110" s="273">
        <v>0</v>
      </c>
      <c r="C110" s="273">
        <v>0</v>
      </c>
      <c r="D110" s="273">
        <v>0</v>
      </c>
      <c r="E110" s="273">
        <v>1</v>
      </c>
      <c r="F110" s="273">
        <v>0</v>
      </c>
      <c r="G110" s="273">
        <v>0</v>
      </c>
      <c r="H110" s="273">
        <v>0</v>
      </c>
      <c r="I110" s="273">
        <v>0</v>
      </c>
      <c r="J110" s="273">
        <v>0</v>
      </c>
      <c r="K110" s="273">
        <v>1</v>
      </c>
      <c r="L110" s="273">
        <v>1</v>
      </c>
      <c r="M110" s="273">
        <v>0</v>
      </c>
      <c r="N110" s="273">
        <v>0</v>
      </c>
      <c r="O110" s="285">
        <v>3</v>
      </c>
      <c r="P110" s="726"/>
      <c r="Q110" s="872"/>
    </row>
    <row r="111" spans="1:17">
      <c r="A111" s="461" t="s">
        <v>209</v>
      </c>
      <c r="B111" s="273">
        <v>6</v>
      </c>
      <c r="C111" s="273">
        <v>3</v>
      </c>
      <c r="D111" s="273">
        <v>8</v>
      </c>
      <c r="E111" s="273">
        <v>9</v>
      </c>
      <c r="F111" s="273">
        <v>9</v>
      </c>
      <c r="G111" s="273">
        <v>11</v>
      </c>
      <c r="H111" s="273">
        <v>10</v>
      </c>
      <c r="I111" s="273">
        <v>11</v>
      </c>
      <c r="J111" s="273">
        <v>12</v>
      </c>
      <c r="K111" s="273">
        <v>9</v>
      </c>
      <c r="L111" s="273">
        <v>11</v>
      </c>
      <c r="M111" s="273">
        <v>7</v>
      </c>
      <c r="N111" s="273">
        <v>7</v>
      </c>
      <c r="O111" s="285">
        <v>113</v>
      </c>
      <c r="P111" s="726"/>
      <c r="Q111" s="872"/>
    </row>
    <row r="112" spans="1:17">
      <c r="A112" s="461" t="s">
        <v>1160</v>
      </c>
      <c r="B112" s="273">
        <v>0</v>
      </c>
      <c r="C112" s="273">
        <v>0</v>
      </c>
      <c r="D112" s="273">
        <v>0</v>
      </c>
      <c r="E112" s="273">
        <v>0</v>
      </c>
      <c r="F112" s="273">
        <v>0</v>
      </c>
      <c r="G112" s="273">
        <v>0</v>
      </c>
      <c r="H112" s="273">
        <v>0</v>
      </c>
      <c r="I112" s="273">
        <v>0</v>
      </c>
      <c r="J112" s="273">
        <v>0</v>
      </c>
      <c r="K112" s="273">
        <v>0</v>
      </c>
      <c r="L112" s="273">
        <v>1</v>
      </c>
      <c r="M112" s="273">
        <v>0</v>
      </c>
      <c r="N112" s="273">
        <v>0</v>
      </c>
      <c r="O112" s="285">
        <v>1</v>
      </c>
      <c r="P112" s="726"/>
      <c r="Q112" s="872"/>
    </row>
    <row r="113" spans="1:17">
      <c r="A113" s="461" t="s">
        <v>1161</v>
      </c>
      <c r="B113" s="273">
        <v>2</v>
      </c>
      <c r="C113" s="273">
        <v>0</v>
      </c>
      <c r="D113" s="273">
        <v>0</v>
      </c>
      <c r="E113" s="273">
        <v>0</v>
      </c>
      <c r="F113" s="273">
        <v>1</v>
      </c>
      <c r="G113" s="273">
        <v>2</v>
      </c>
      <c r="H113" s="273">
        <v>0</v>
      </c>
      <c r="I113" s="273">
        <v>0</v>
      </c>
      <c r="J113" s="273">
        <v>0</v>
      </c>
      <c r="K113" s="273">
        <v>1</v>
      </c>
      <c r="L113" s="273">
        <v>0</v>
      </c>
      <c r="M113" s="273">
        <v>0</v>
      </c>
      <c r="N113" s="273">
        <v>0</v>
      </c>
      <c r="O113" s="285">
        <v>6</v>
      </c>
      <c r="P113" s="726"/>
      <c r="Q113" s="872"/>
    </row>
    <row r="114" spans="1:17">
      <c r="A114" s="461" t="s">
        <v>1162</v>
      </c>
      <c r="B114" s="273">
        <v>0</v>
      </c>
      <c r="C114" s="273">
        <v>0</v>
      </c>
      <c r="D114" s="273">
        <v>1</v>
      </c>
      <c r="E114" s="273">
        <v>0</v>
      </c>
      <c r="F114" s="273">
        <v>0</v>
      </c>
      <c r="G114" s="273">
        <v>0</v>
      </c>
      <c r="H114" s="273">
        <v>0</v>
      </c>
      <c r="I114" s="273">
        <v>0</v>
      </c>
      <c r="J114" s="273">
        <v>0</v>
      </c>
      <c r="K114" s="273">
        <v>0</v>
      </c>
      <c r="L114" s="273">
        <v>0</v>
      </c>
      <c r="M114" s="273">
        <v>0</v>
      </c>
      <c r="N114" s="273">
        <v>0</v>
      </c>
      <c r="O114" s="285">
        <v>1</v>
      </c>
      <c r="P114" s="726"/>
      <c r="Q114" s="872"/>
    </row>
    <row r="115" spans="1:17">
      <c r="A115" s="461" t="s">
        <v>1163</v>
      </c>
      <c r="B115" s="273">
        <v>0</v>
      </c>
      <c r="C115" s="273">
        <v>1</v>
      </c>
      <c r="D115" s="273">
        <v>0</v>
      </c>
      <c r="E115" s="273">
        <v>0</v>
      </c>
      <c r="F115" s="273">
        <v>0</v>
      </c>
      <c r="G115" s="273">
        <v>0</v>
      </c>
      <c r="H115" s="273">
        <v>0</v>
      </c>
      <c r="I115" s="273">
        <v>0</v>
      </c>
      <c r="J115" s="273">
        <v>0</v>
      </c>
      <c r="K115" s="273">
        <v>1</v>
      </c>
      <c r="L115" s="273">
        <v>0</v>
      </c>
      <c r="M115" s="273">
        <v>0</v>
      </c>
      <c r="N115" s="273">
        <v>0</v>
      </c>
      <c r="O115" s="285">
        <v>2</v>
      </c>
      <c r="P115" s="726"/>
      <c r="Q115" s="872"/>
    </row>
    <row r="116" spans="1:17">
      <c r="A116" s="461" t="s">
        <v>1164</v>
      </c>
      <c r="B116" s="273">
        <v>0</v>
      </c>
      <c r="C116" s="273">
        <v>0</v>
      </c>
      <c r="D116" s="273">
        <v>1</v>
      </c>
      <c r="E116" s="273">
        <v>0</v>
      </c>
      <c r="F116" s="273">
        <v>0</v>
      </c>
      <c r="G116" s="273">
        <v>0</v>
      </c>
      <c r="H116" s="273">
        <v>0</v>
      </c>
      <c r="I116" s="273">
        <v>0</v>
      </c>
      <c r="J116" s="273">
        <v>0</v>
      </c>
      <c r="K116" s="273">
        <v>0</v>
      </c>
      <c r="L116" s="273">
        <v>0</v>
      </c>
      <c r="M116" s="273">
        <v>0</v>
      </c>
      <c r="N116" s="273">
        <v>0</v>
      </c>
      <c r="O116" s="285">
        <v>1</v>
      </c>
      <c r="P116" s="726"/>
      <c r="Q116" s="872"/>
    </row>
    <row r="117" spans="1:17">
      <c r="A117" s="461" t="s">
        <v>1165</v>
      </c>
      <c r="B117" s="273">
        <v>0</v>
      </c>
      <c r="C117" s="273">
        <v>0</v>
      </c>
      <c r="D117" s="273">
        <v>0</v>
      </c>
      <c r="E117" s="273">
        <v>0</v>
      </c>
      <c r="F117" s="273">
        <v>4</v>
      </c>
      <c r="G117" s="273">
        <v>1</v>
      </c>
      <c r="H117" s="273">
        <v>1</v>
      </c>
      <c r="I117" s="273">
        <v>0</v>
      </c>
      <c r="J117" s="273">
        <v>0</v>
      </c>
      <c r="K117" s="273">
        <v>0</v>
      </c>
      <c r="L117" s="273">
        <v>2</v>
      </c>
      <c r="M117" s="273">
        <v>0</v>
      </c>
      <c r="N117" s="273">
        <v>3</v>
      </c>
      <c r="O117" s="285">
        <v>11</v>
      </c>
      <c r="P117" s="726"/>
      <c r="Q117" s="872"/>
    </row>
    <row r="118" spans="1:17">
      <c r="A118" s="461" t="s">
        <v>1166</v>
      </c>
      <c r="B118" s="273">
        <v>0</v>
      </c>
      <c r="C118" s="273">
        <v>0</v>
      </c>
      <c r="D118" s="273">
        <v>1</v>
      </c>
      <c r="E118" s="273">
        <v>1</v>
      </c>
      <c r="F118" s="273">
        <v>0</v>
      </c>
      <c r="G118" s="273">
        <v>0</v>
      </c>
      <c r="H118" s="273">
        <v>1</v>
      </c>
      <c r="I118" s="273">
        <v>0</v>
      </c>
      <c r="J118" s="273">
        <v>0</v>
      </c>
      <c r="K118" s="273">
        <v>1</v>
      </c>
      <c r="L118" s="273">
        <v>0</v>
      </c>
      <c r="M118" s="273">
        <v>0</v>
      </c>
      <c r="N118" s="273">
        <v>0</v>
      </c>
      <c r="O118" s="285">
        <v>4</v>
      </c>
      <c r="P118" s="726"/>
      <c r="Q118" s="872"/>
    </row>
    <row r="119" spans="1:17">
      <c r="A119" s="461" t="s">
        <v>1167</v>
      </c>
      <c r="B119" s="273">
        <v>0</v>
      </c>
      <c r="C119" s="273">
        <v>0</v>
      </c>
      <c r="D119" s="273">
        <v>0</v>
      </c>
      <c r="E119" s="273">
        <v>0</v>
      </c>
      <c r="F119" s="273">
        <v>1</v>
      </c>
      <c r="G119" s="273">
        <v>0</v>
      </c>
      <c r="H119" s="273">
        <v>0</v>
      </c>
      <c r="I119" s="273">
        <v>0</v>
      </c>
      <c r="J119" s="273">
        <v>0</v>
      </c>
      <c r="K119" s="273">
        <v>1</v>
      </c>
      <c r="L119" s="273">
        <v>0</v>
      </c>
      <c r="M119" s="273">
        <v>0</v>
      </c>
      <c r="N119" s="273">
        <v>0</v>
      </c>
      <c r="O119" s="285">
        <v>2</v>
      </c>
      <c r="P119" s="726"/>
      <c r="Q119" s="872"/>
    </row>
    <row r="120" spans="1:17">
      <c r="A120" s="461" t="s">
        <v>1168</v>
      </c>
      <c r="B120" s="273">
        <v>1</v>
      </c>
      <c r="C120" s="273">
        <v>1</v>
      </c>
      <c r="D120" s="273">
        <v>0</v>
      </c>
      <c r="E120" s="273">
        <v>2</v>
      </c>
      <c r="F120" s="273">
        <v>0</v>
      </c>
      <c r="G120" s="273">
        <v>0</v>
      </c>
      <c r="H120" s="273">
        <v>0</v>
      </c>
      <c r="I120" s="273">
        <v>0</v>
      </c>
      <c r="J120" s="273">
        <v>3</v>
      </c>
      <c r="K120" s="273">
        <v>0</v>
      </c>
      <c r="L120" s="273">
        <v>3</v>
      </c>
      <c r="M120" s="273">
        <v>1</v>
      </c>
      <c r="N120" s="273">
        <v>1</v>
      </c>
      <c r="O120" s="285">
        <v>12</v>
      </c>
      <c r="P120" s="726"/>
      <c r="Q120" s="872"/>
    </row>
    <row r="121" spans="1:17">
      <c r="A121" s="461" t="s">
        <v>1169</v>
      </c>
      <c r="B121" s="273">
        <v>0</v>
      </c>
      <c r="C121" s="273">
        <v>0</v>
      </c>
      <c r="D121" s="273">
        <v>1</v>
      </c>
      <c r="E121" s="273">
        <v>0</v>
      </c>
      <c r="F121" s="273">
        <v>0</v>
      </c>
      <c r="G121" s="273">
        <v>0</v>
      </c>
      <c r="H121" s="273">
        <v>0</v>
      </c>
      <c r="I121" s="273">
        <v>0</v>
      </c>
      <c r="J121" s="273">
        <v>0</v>
      </c>
      <c r="K121" s="273">
        <v>0</v>
      </c>
      <c r="L121" s="273">
        <v>0</v>
      </c>
      <c r="M121" s="273">
        <v>0</v>
      </c>
      <c r="N121" s="273">
        <v>1</v>
      </c>
      <c r="O121" s="285">
        <v>2</v>
      </c>
      <c r="P121" s="726"/>
      <c r="Q121" s="872"/>
    </row>
    <row r="122" spans="1:17">
      <c r="A122" s="461" t="s">
        <v>1170</v>
      </c>
      <c r="B122" s="273">
        <v>0</v>
      </c>
      <c r="C122" s="273">
        <v>0</v>
      </c>
      <c r="D122" s="273">
        <v>0</v>
      </c>
      <c r="E122" s="273">
        <v>0</v>
      </c>
      <c r="F122" s="273">
        <v>0</v>
      </c>
      <c r="G122" s="273">
        <v>0</v>
      </c>
      <c r="H122" s="273">
        <v>0</v>
      </c>
      <c r="I122" s="273">
        <v>0</v>
      </c>
      <c r="J122" s="273">
        <v>0</v>
      </c>
      <c r="K122" s="273">
        <v>0</v>
      </c>
      <c r="L122" s="273">
        <v>0</v>
      </c>
      <c r="M122" s="273">
        <v>1</v>
      </c>
      <c r="N122" s="273">
        <v>0</v>
      </c>
      <c r="O122" s="285">
        <v>1</v>
      </c>
      <c r="P122" s="726"/>
      <c r="Q122" s="872"/>
    </row>
    <row r="123" spans="1:17">
      <c r="A123" s="461" t="s">
        <v>1171</v>
      </c>
      <c r="B123" s="273">
        <v>0</v>
      </c>
      <c r="C123" s="273">
        <v>0</v>
      </c>
      <c r="D123" s="273">
        <v>0</v>
      </c>
      <c r="E123" s="273">
        <v>1</v>
      </c>
      <c r="F123" s="273">
        <v>0</v>
      </c>
      <c r="G123" s="273">
        <v>1</v>
      </c>
      <c r="H123" s="273">
        <v>0</v>
      </c>
      <c r="I123" s="273">
        <v>0</v>
      </c>
      <c r="J123" s="273">
        <v>0</v>
      </c>
      <c r="K123" s="273">
        <v>0</v>
      </c>
      <c r="L123" s="273">
        <v>0</v>
      </c>
      <c r="M123" s="273">
        <v>0</v>
      </c>
      <c r="N123" s="273">
        <v>0</v>
      </c>
      <c r="O123" s="285">
        <v>2</v>
      </c>
      <c r="P123" s="726"/>
      <c r="Q123" s="872"/>
    </row>
    <row r="124" spans="1:17">
      <c r="A124" s="461" t="s">
        <v>1172</v>
      </c>
      <c r="B124" s="273">
        <v>0</v>
      </c>
      <c r="C124" s="273">
        <v>0</v>
      </c>
      <c r="D124" s="273">
        <v>6</v>
      </c>
      <c r="E124" s="273">
        <v>0</v>
      </c>
      <c r="F124" s="273">
        <v>2</v>
      </c>
      <c r="G124" s="273">
        <v>1</v>
      </c>
      <c r="H124" s="273">
        <v>2</v>
      </c>
      <c r="I124" s="273">
        <v>1</v>
      </c>
      <c r="J124" s="273">
        <v>0</v>
      </c>
      <c r="K124" s="273">
        <v>0</v>
      </c>
      <c r="L124" s="273">
        <v>1</v>
      </c>
      <c r="M124" s="273">
        <v>0</v>
      </c>
      <c r="N124" s="273">
        <v>1</v>
      </c>
      <c r="O124" s="285">
        <v>14</v>
      </c>
      <c r="P124" s="726"/>
      <c r="Q124" s="872"/>
    </row>
    <row r="125" spans="1:17">
      <c r="A125" s="461" t="s">
        <v>1173</v>
      </c>
      <c r="B125" s="273">
        <v>0</v>
      </c>
      <c r="C125" s="273">
        <v>0</v>
      </c>
      <c r="D125" s="273">
        <v>0</v>
      </c>
      <c r="E125" s="273">
        <v>0</v>
      </c>
      <c r="F125" s="273">
        <v>0</v>
      </c>
      <c r="G125" s="273">
        <v>0</v>
      </c>
      <c r="H125" s="273">
        <v>0</v>
      </c>
      <c r="I125" s="273">
        <v>0</v>
      </c>
      <c r="J125" s="273">
        <v>0</v>
      </c>
      <c r="K125" s="273">
        <v>0</v>
      </c>
      <c r="L125" s="273">
        <v>0</v>
      </c>
      <c r="M125" s="273">
        <v>0</v>
      </c>
      <c r="N125" s="273">
        <v>1</v>
      </c>
      <c r="O125" s="285">
        <v>1</v>
      </c>
      <c r="P125" s="726"/>
      <c r="Q125" s="872"/>
    </row>
    <row r="126" spans="1:17">
      <c r="A126" s="461" t="s">
        <v>1174</v>
      </c>
      <c r="B126" s="273">
        <v>1</v>
      </c>
      <c r="C126" s="273">
        <v>1</v>
      </c>
      <c r="D126" s="273">
        <v>0</v>
      </c>
      <c r="E126" s="273">
        <v>1</v>
      </c>
      <c r="F126" s="273">
        <v>0</v>
      </c>
      <c r="G126" s="273">
        <v>1</v>
      </c>
      <c r="H126" s="273">
        <v>0</v>
      </c>
      <c r="I126" s="273">
        <v>1</v>
      </c>
      <c r="J126" s="273">
        <v>0</v>
      </c>
      <c r="K126" s="273">
        <v>1</v>
      </c>
      <c r="L126" s="273">
        <v>0</v>
      </c>
      <c r="M126" s="273">
        <v>0</v>
      </c>
      <c r="N126" s="273">
        <v>0</v>
      </c>
      <c r="O126" s="285">
        <v>6</v>
      </c>
      <c r="P126" s="726"/>
      <c r="Q126" s="872"/>
    </row>
    <row r="127" spans="1:17">
      <c r="A127" s="461" t="s">
        <v>1175</v>
      </c>
      <c r="B127" s="273">
        <v>3</v>
      </c>
      <c r="C127" s="273">
        <v>0</v>
      </c>
      <c r="D127" s="273">
        <v>0</v>
      </c>
      <c r="E127" s="273">
        <v>0</v>
      </c>
      <c r="F127" s="273">
        <v>0</v>
      </c>
      <c r="G127" s="273">
        <v>0</v>
      </c>
      <c r="H127" s="273">
        <v>0</v>
      </c>
      <c r="I127" s="273">
        <v>2</v>
      </c>
      <c r="J127" s="273">
        <v>0</v>
      </c>
      <c r="K127" s="273">
        <v>0</v>
      </c>
      <c r="L127" s="273">
        <v>1</v>
      </c>
      <c r="M127" s="273">
        <v>1</v>
      </c>
      <c r="N127" s="273">
        <v>0</v>
      </c>
      <c r="O127" s="285">
        <v>7</v>
      </c>
      <c r="P127" s="726"/>
      <c r="Q127" s="872"/>
    </row>
    <row r="128" spans="1:17">
      <c r="A128" s="461" t="s">
        <v>1176</v>
      </c>
      <c r="B128" s="273">
        <v>8</v>
      </c>
      <c r="C128" s="273">
        <v>3</v>
      </c>
      <c r="D128" s="273">
        <v>4</v>
      </c>
      <c r="E128" s="273">
        <v>1</v>
      </c>
      <c r="F128" s="273">
        <v>3</v>
      </c>
      <c r="G128" s="273">
        <v>4</v>
      </c>
      <c r="H128" s="273">
        <v>1</v>
      </c>
      <c r="I128" s="273">
        <v>4</v>
      </c>
      <c r="J128" s="273">
        <v>0</v>
      </c>
      <c r="K128" s="273">
        <v>2</v>
      </c>
      <c r="L128" s="273">
        <v>1</v>
      </c>
      <c r="M128" s="273">
        <v>1</v>
      </c>
      <c r="N128" s="273">
        <v>4</v>
      </c>
      <c r="O128" s="285">
        <v>36</v>
      </c>
      <c r="P128" s="726"/>
      <c r="Q128" s="872"/>
    </row>
    <row r="129" spans="1:17">
      <c r="A129" s="461" t="s">
        <v>1177</v>
      </c>
      <c r="B129" s="273">
        <v>1</v>
      </c>
      <c r="C129" s="273">
        <v>1</v>
      </c>
      <c r="D129" s="273">
        <v>1</v>
      </c>
      <c r="E129" s="273">
        <v>0</v>
      </c>
      <c r="F129" s="273">
        <v>0</v>
      </c>
      <c r="G129" s="273">
        <v>1</v>
      </c>
      <c r="H129" s="273">
        <v>1</v>
      </c>
      <c r="I129" s="273">
        <v>1</v>
      </c>
      <c r="J129" s="273">
        <v>1</v>
      </c>
      <c r="K129" s="273">
        <v>0</v>
      </c>
      <c r="L129" s="273">
        <v>1</v>
      </c>
      <c r="M129" s="273">
        <v>0</v>
      </c>
      <c r="N129" s="273">
        <v>1</v>
      </c>
      <c r="O129" s="285">
        <v>9</v>
      </c>
      <c r="P129" s="726"/>
      <c r="Q129" s="872"/>
    </row>
    <row r="130" spans="1:17">
      <c r="A130" s="461" t="s">
        <v>1178</v>
      </c>
      <c r="B130" s="273">
        <v>2</v>
      </c>
      <c r="C130" s="273">
        <v>0</v>
      </c>
      <c r="D130" s="273">
        <v>0</v>
      </c>
      <c r="E130" s="273">
        <v>0</v>
      </c>
      <c r="F130" s="273">
        <v>0</v>
      </c>
      <c r="G130" s="273">
        <v>1</v>
      </c>
      <c r="H130" s="273">
        <v>1</v>
      </c>
      <c r="I130" s="273">
        <v>0</v>
      </c>
      <c r="J130" s="273">
        <v>1</v>
      </c>
      <c r="K130" s="273">
        <v>0</v>
      </c>
      <c r="L130" s="273">
        <v>0</v>
      </c>
      <c r="M130" s="273">
        <v>0</v>
      </c>
      <c r="N130" s="273">
        <v>1</v>
      </c>
      <c r="O130" s="285">
        <v>6</v>
      </c>
      <c r="P130" s="726"/>
      <c r="Q130" s="872"/>
    </row>
    <row r="131" spans="1:17">
      <c r="A131" s="461" t="s">
        <v>172</v>
      </c>
      <c r="B131" s="273">
        <v>2712</v>
      </c>
      <c r="C131" s="273">
        <v>2304</v>
      </c>
      <c r="D131" s="273">
        <v>2397</v>
      </c>
      <c r="E131" s="273">
        <v>1748</v>
      </c>
      <c r="F131" s="273">
        <v>1588</v>
      </c>
      <c r="G131" s="273">
        <v>1047</v>
      </c>
      <c r="H131" s="273">
        <v>530</v>
      </c>
      <c r="I131" s="273">
        <v>250</v>
      </c>
      <c r="J131" s="273">
        <v>204</v>
      </c>
      <c r="K131" s="273">
        <v>158</v>
      </c>
      <c r="L131" s="273">
        <v>142</v>
      </c>
      <c r="M131" s="273">
        <v>119</v>
      </c>
      <c r="N131" s="273">
        <v>76</v>
      </c>
      <c r="O131" s="285">
        <v>13275</v>
      </c>
      <c r="P131" s="726"/>
      <c r="Q131" s="872"/>
    </row>
    <row r="132" spans="1:17">
      <c r="A132" s="461" t="s">
        <v>1179</v>
      </c>
      <c r="B132" s="273">
        <v>1</v>
      </c>
      <c r="C132" s="273">
        <v>1</v>
      </c>
      <c r="D132" s="273">
        <v>4</v>
      </c>
      <c r="E132" s="273">
        <v>1</v>
      </c>
      <c r="F132" s="273">
        <v>2</v>
      </c>
      <c r="G132" s="273">
        <v>4</v>
      </c>
      <c r="H132" s="273">
        <v>0</v>
      </c>
      <c r="I132" s="273">
        <v>3</v>
      </c>
      <c r="J132" s="273">
        <v>3</v>
      </c>
      <c r="K132" s="273">
        <v>4</v>
      </c>
      <c r="L132" s="273">
        <v>3</v>
      </c>
      <c r="M132" s="273">
        <v>3</v>
      </c>
      <c r="N132" s="273">
        <v>2</v>
      </c>
      <c r="O132" s="285">
        <v>31</v>
      </c>
      <c r="P132" s="726"/>
      <c r="Q132" s="872"/>
    </row>
    <row r="133" spans="1:17">
      <c r="A133" s="461" t="s">
        <v>1180</v>
      </c>
      <c r="B133" s="273">
        <v>0</v>
      </c>
      <c r="C133" s="273">
        <v>0</v>
      </c>
      <c r="D133" s="273">
        <v>1</v>
      </c>
      <c r="E133" s="273">
        <v>1</v>
      </c>
      <c r="F133" s="273">
        <v>0</v>
      </c>
      <c r="G133" s="273">
        <v>2</v>
      </c>
      <c r="H133" s="273">
        <v>2</v>
      </c>
      <c r="I133" s="273">
        <v>1</v>
      </c>
      <c r="J133" s="273">
        <v>0</v>
      </c>
      <c r="K133" s="273">
        <v>1</v>
      </c>
      <c r="L133" s="273">
        <v>0</v>
      </c>
      <c r="M133" s="273">
        <v>1</v>
      </c>
      <c r="N133" s="273">
        <v>0</v>
      </c>
      <c r="O133" s="285">
        <v>9</v>
      </c>
      <c r="P133" s="726"/>
      <c r="Q133" s="872"/>
    </row>
    <row r="134" spans="1:17">
      <c r="A134" s="461" t="s">
        <v>173</v>
      </c>
      <c r="B134" s="273">
        <v>146</v>
      </c>
      <c r="C134" s="273">
        <v>272</v>
      </c>
      <c r="D134" s="273">
        <v>236</v>
      </c>
      <c r="E134" s="273">
        <v>203</v>
      </c>
      <c r="F134" s="273">
        <v>253</v>
      </c>
      <c r="G134" s="273">
        <v>220</v>
      </c>
      <c r="H134" s="273">
        <v>215</v>
      </c>
      <c r="I134" s="273">
        <v>221</v>
      </c>
      <c r="J134" s="273">
        <v>223</v>
      </c>
      <c r="K134" s="273">
        <v>229</v>
      </c>
      <c r="L134" s="273">
        <v>228</v>
      </c>
      <c r="M134" s="273">
        <v>211</v>
      </c>
      <c r="N134" s="273">
        <v>178</v>
      </c>
      <c r="O134" s="285">
        <v>2835</v>
      </c>
      <c r="P134" s="726"/>
      <c r="Q134" s="872"/>
    </row>
    <row r="135" spans="1:17">
      <c r="A135" s="461" t="s">
        <v>201</v>
      </c>
      <c r="B135" s="273">
        <v>7</v>
      </c>
      <c r="C135" s="273">
        <v>15</v>
      </c>
      <c r="D135" s="273">
        <v>18</v>
      </c>
      <c r="E135" s="273">
        <v>20</v>
      </c>
      <c r="F135" s="273">
        <v>19</v>
      </c>
      <c r="G135" s="273">
        <v>9</v>
      </c>
      <c r="H135" s="273">
        <v>18</v>
      </c>
      <c r="I135" s="273">
        <v>17</v>
      </c>
      <c r="J135" s="273">
        <v>16</v>
      </c>
      <c r="K135" s="273">
        <v>11</v>
      </c>
      <c r="L135" s="273">
        <v>11</v>
      </c>
      <c r="M135" s="273">
        <v>18</v>
      </c>
      <c r="N135" s="273">
        <v>10</v>
      </c>
      <c r="O135" s="285">
        <v>189</v>
      </c>
      <c r="P135" s="726"/>
      <c r="Q135" s="872"/>
    </row>
    <row r="136" spans="1:17">
      <c r="A136" s="461" t="s">
        <v>1181</v>
      </c>
      <c r="B136" s="273">
        <v>1</v>
      </c>
      <c r="C136" s="273">
        <v>0</v>
      </c>
      <c r="D136" s="273">
        <v>0</v>
      </c>
      <c r="E136" s="273">
        <v>0</v>
      </c>
      <c r="F136" s="273">
        <v>0</v>
      </c>
      <c r="G136" s="273">
        <v>0</v>
      </c>
      <c r="H136" s="273">
        <v>0</v>
      </c>
      <c r="I136" s="273">
        <v>0</v>
      </c>
      <c r="J136" s="273">
        <v>0</v>
      </c>
      <c r="K136" s="273">
        <v>0</v>
      </c>
      <c r="L136" s="273">
        <v>0</v>
      </c>
      <c r="M136" s="273">
        <v>0</v>
      </c>
      <c r="N136" s="273">
        <v>0</v>
      </c>
      <c r="O136" s="285">
        <v>1</v>
      </c>
      <c r="P136" s="726"/>
      <c r="Q136" s="872"/>
    </row>
    <row r="137" spans="1:17">
      <c r="A137" s="26"/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85"/>
      <c r="P137" s="726"/>
      <c r="Q137" s="872"/>
    </row>
    <row r="138" spans="1:17" ht="13.9" thickBot="1">
      <c r="A138" s="379" t="s">
        <v>40</v>
      </c>
      <c r="B138" s="286">
        <v>3426</v>
      </c>
      <c r="C138" s="286">
        <v>3463</v>
      </c>
      <c r="D138" s="286">
        <v>3698</v>
      </c>
      <c r="E138" s="286">
        <v>2971</v>
      </c>
      <c r="F138" s="286">
        <v>2925</v>
      </c>
      <c r="G138" s="286">
        <v>2252</v>
      </c>
      <c r="H138" s="286">
        <v>1537</v>
      </c>
      <c r="I138" s="286">
        <v>1298</v>
      </c>
      <c r="J138" s="286">
        <v>1289</v>
      </c>
      <c r="K138" s="286">
        <v>1279</v>
      </c>
      <c r="L138" s="286">
        <v>1388</v>
      </c>
      <c r="M138" s="286">
        <v>1299</v>
      </c>
      <c r="N138" s="286">
        <v>1143</v>
      </c>
      <c r="O138" s="287">
        <v>27968</v>
      </c>
      <c r="P138" s="726"/>
      <c r="Q138" s="872"/>
    </row>
    <row r="139" spans="1:17">
      <c r="A139" s="385"/>
      <c r="B139" s="385"/>
      <c r="C139" s="385"/>
      <c r="D139" s="385"/>
      <c r="E139" s="385"/>
      <c r="F139" s="385"/>
      <c r="G139" s="385"/>
      <c r="H139" s="385"/>
      <c r="I139" s="385"/>
      <c r="J139" s="385"/>
      <c r="K139" s="385"/>
      <c r="L139" s="385"/>
      <c r="M139" s="385"/>
      <c r="N139" s="385"/>
      <c r="O139" s="385"/>
      <c r="P139" s="726"/>
      <c r="Q139" s="872"/>
    </row>
    <row r="140" spans="1:17">
      <c r="A140" s="385"/>
      <c r="B140" s="385"/>
      <c r="C140" s="385"/>
      <c r="D140" s="385"/>
      <c r="E140" s="385"/>
      <c r="F140" s="385"/>
      <c r="G140" s="385"/>
      <c r="H140" s="385"/>
      <c r="I140" s="385"/>
      <c r="J140" s="385"/>
      <c r="K140" s="385"/>
      <c r="L140" s="385"/>
      <c r="M140" s="385"/>
      <c r="N140" s="385"/>
      <c r="O140" s="385"/>
      <c r="P140" s="726"/>
      <c r="Q140" s="872"/>
    </row>
    <row r="141" spans="1:17">
      <c r="A141" s="385"/>
      <c r="B141" s="385"/>
      <c r="C141" s="385"/>
      <c r="D141" s="385"/>
      <c r="E141" s="385"/>
      <c r="F141" s="385"/>
      <c r="G141" s="385"/>
      <c r="H141" s="385"/>
      <c r="I141" s="385"/>
      <c r="J141" s="385"/>
      <c r="K141" s="385"/>
      <c r="L141" s="385"/>
      <c r="M141" s="385"/>
      <c r="N141" s="385"/>
      <c r="O141" s="385"/>
      <c r="P141" s="726"/>
      <c r="Q141" s="872"/>
    </row>
    <row r="142" spans="1:17">
      <c r="A142" s="385"/>
      <c r="B142" s="385"/>
      <c r="C142" s="385"/>
      <c r="D142" s="385"/>
      <c r="E142" s="385"/>
      <c r="F142" s="385"/>
      <c r="G142" s="385"/>
      <c r="H142" s="385"/>
      <c r="I142" s="385"/>
      <c r="J142" s="385"/>
      <c r="K142" s="385"/>
      <c r="L142" s="385"/>
      <c r="M142" s="385"/>
      <c r="N142" s="385"/>
      <c r="O142" s="385"/>
      <c r="P142" s="726"/>
      <c r="Q142" s="872"/>
    </row>
    <row r="143" spans="1:17">
      <c r="A143" s="385"/>
      <c r="B143" s="385"/>
      <c r="C143" s="385"/>
      <c r="D143" s="385"/>
      <c r="E143" s="385"/>
      <c r="F143" s="385"/>
      <c r="G143" s="385"/>
      <c r="H143" s="385"/>
      <c r="I143" s="385"/>
      <c r="J143" s="385"/>
      <c r="K143" s="385"/>
      <c r="L143" s="385"/>
      <c r="M143" s="385"/>
      <c r="N143" s="385"/>
      <c r="O143" s="385"/>
      <c r="P143" s="726"/>
      <c r="Q143" s="872"/>
    </row>
    <row r="144" spans="1:17">
      <c r="A144" s="385"/>
      <c r="B144" s="385"/>
      <c r="C144" s="385"/>
      <c r="D144" s="385"/>
      <c r="E144" s="385"/>
      <c r="F144" s="385"/>
      <c r="G144" s="385"/>
      <c r="H144" s="385"/>
      <c r="I144" s="385"/>
      <c r="J144" s="385"/>
      <c r="K144" s="385"/>
      <c r="L144" s="385"/>
      <c r="M144" s="385"/>
      <c r="N144" s="385"/>
      <c r="O144" s="385"/>
      <c r="P144" s="726"/>
      <c r="Q144" s="872"/>
    </row>
    <row r="145" spans="17:17">
      <c r="Q145" s="872"/>
    </row>
    <row r="146" spans="17:17">
      <c r="Q146" s="872"/>
    </row>
    <row r="147" spans="17:17">
      <c r="Q147" s="872"/>
    </row>
  </sheetData>
  <autoFilter ref="A4:O4" xr:uid="{00000000-0009-0000-0000-000008000000}"/>
  <mergeCells count="1">
    <mergeCell ref="B3:N3"/>
  </mergeCells>
  <phoneticPr fontId="8" type="noConversion"/>
  <hyperlinks>
    <hyperlink ref="Q2" location="Home!A1" display="Home" xr:uid="{00000000-0004-0000-08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35"/>
  <sheetViews>
    <sheetView zoomScaleNormal="100" workbookViewId="0">
      <pane xSplit="1" ySplit="4" topLeftCell="B95" activePane="bottomRight" state="frozen"/>
      <selection pane="bottomRight" activeCell="A113" sqref="A113"/>
      <selection pane="bottomLeft" activeCell="A4" sqref="A4:R4"/>
      <selection pane="topRight" activeCell="A4" sqref="A4:R4"/>
    </sheetView>
  </sheetViews>
  <sheetFormatPr defaultColWidth="13" defaultRowHeight="13.15"/>
  <cols>
    <col min="1" max="1" width="24.42578125" style="161" customWidth="1"/>
    <col min="2" max="13" width="5.7109375" style="161" customWidth="1"/>
    <col min="14" max="14" width="7.42578125" style="161" bestFit="1" customWidth="1"/>
    <col min="15" max="15" width="12.140625" style="161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13" style="161"/>
  </cols>
  <sheetData>
    <row r="1" spans="1:17" s="160" customFormat="1" ht="13.9" thickBot="1">
      <c r="A1" s="22" t="s">
        <v>1055</v>
      </c>
      <c r="B1" s="851"/>
      <c r="C1" s="851"/>
      <c r="D1" s="851"/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373" t="s">
        <v>260</v>
      </c>
      <c r="P1" s="385"/>
      <c r="Q1" s="726"/>
    </row>
    <row r="2" spans="1:17" s="160" customFormat="1" ht="15" thickTop="1" thickBot="1">
      <c r="A2" s="23"/>
      <c r="B2" s="852"/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66"/>
      <c r="P2" s="385"/>
      <c r="Q2" s="208" t="s">
        <v>18</v>
      </c>
    </row>
    <row r="3" spans="1:17" ht="12.75" customHeight="1" thickTop="1">
      <c r="A3" s="353">
        <f>COUNTA(A5:A108)</f>
        <v>104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33"/>
      <c r="P3" s="726"/>
      <c r="Q3" s="385"/>
    </row>
    <row r="4" spans="1:17" ht="39.6">
      <c r="A4" s="232" t="str">
        <f>CONCATENATE("Language (N=",A3,")")</f>
        <v>Language (N=104)</v>
      </c>
      <c r="B4" s="227" t="s">
        <v>43</v>
      </c>
      <c r="C4" s="227" t="s">
        <v>44</v>
      </c>
      <c r="D4" s="227" t="s">
        <v>45</v>
      </c>
      <c r="E4" s="227" t="s">
        <v>46</v>
      </c>
      <c r="F4" s="227" t="s">
        <v>47</v>
      </c>
      <c r="G4" s="227" t="s">
        <v>48</v>
      </c>
      <c r="H4" s="227" t="s">
        <v>49</v>
      </c>
      <c r="I4" s="227" t="s">
        <v>50</v>
      </c>
      <c r="J4" s="227" t="s">
        <v>51</v>
      </c>
      <c r="K4" s="227" t="s">
        <v>52</v>
      </c>
      <c r="L4" s="227" t="s">
        <v>53</v>
      </c>
      <c r="M4" s="227" t="s">
        <v>54</v>
      </c>
      <c r="N4" s="227" t="s">
        <v>55</v>
      </c>
      <c r="O4" s="228" t="s">
        <v>1061</v>
      </c>
      <c r="P4" s="726"/>
      <c r="Q4" s="726"/>
    </row>
    <row r="5" spans="1:17">
      <c r="A5" s="345" t="s">
        <v>261</v>
      </c>
      <c r="B5" s="273">
        <v>0</v>
      </c>
      <c r="C5" s="273">
        <v>2</v>
      </c>
      <c r="D5" s="273">
        <v>0</v>
      </c>
      <c r="E5" s="273">
        <v>0</v>
      </c>
      <c r="F5" s="273">
        <v>0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85">
        <v>2</v>
      </c>
      <c r="P5" s="726"/>
      <c r="Q5" s="872"/>
    </row>
    <row r="6" spans="1:17">
      <c r="A6" s="345" t="s">
        <v>262</v>
      </c>
      <c r="B6" s="273">
        <v>0</v>
      </c>
      <c r="C6" s="273">
        <v>1</v>
      </c>
      <c r="D6" s="273">
        <v>1</v>
      </c>
      <c r="E6" s="273">
        <v>0</v>
      </c>
      <c r="F6" s="273">
        <v>1</v>
      </c>
      <c r="G6" s="273">
        <v>0</v>
      </c>
      <c r="H6" s="273">
        <v>0</v>
      </c>
      <c r="I6" s="273">
        <v>0</v>
      </c>
      <c r="J6" s="273">
        <v>0</v>
      </c>
      <c r="K6" s="273">
        <v>0</v>
      </c>
      <c r="L6" s="273">
        <v>0</v>
      </c>
      <c r="M6" s="273">
        <v>0</v>
      </c>
      <c r="N6" s="273">
        <v>0</v>
      </c>
      <c r="O6" s="285">
        <v>3</v>
      </c>
      <c r="P6" s="726"/>
      <c r="Q6" s="872"/>
    </row>
    <row r="7" spans="1:17">
      <c r="A7" s="345" t="s">
        <v>264</v>
      </c>
      <c r="B7" s="273">
        <v>0</v>
      </c>
      <c r="C7" s="273">
        <v>0</v>
      </c>
      <c r="D7" s="273">
        <v>0</v>
      </c>
      <c r="E7" s="273">
        <v>0</v>
      </c>
      <c r="F7" s="273">
        <v>0</v>
      </c>
      <c r="G7" s="273">
        <v>0</v>
      </c>
      <c r="H7" s="273">
        <v>0</v>
      </c>
      <c r="I7" s="273">
        <v>0</v>
      </c>
      <c r="J7" s="273">
        <v>0</v>
      </c>
      <c r="K7" s="273">
        <v>1</v>
      </c>
      <c r="L7" s="273">
        <v>0</v>
      </c>
      <c r="M7" s="273">
        <v>0</v>
      </c>
      <c r="N7" s="273">
        <v>0</v>
      </c>
      <c r="O7" s="285">
        <v>1</v>
      </c>
      <c r="P7" s="726"/>
      <c r="Q7" s="872"/>
    </row>
    <row r="8" spans="1:17">
      <c r="A8" s="345" t="s">
        <v>265</v>
      </c>
      <c r="B8" s="273">
        <v>0</v>
      </c>
      <c r="C8" s="273">
        <v>1</v>
      </c>
      <c r="D8" s="273">
        <v>0</v>
      </c>
      <c r="E8" s="273">
        <v>0</v>
      </c>
      <c r="F8" s="273">
        <v>0</v>
      </c>
      <c r="G8" s="273">
        <v>0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285">
        <v>1</v>
      </c>
      <c r="P8" s="726"/>
      <c r="Q8" s="872"/>
    </row>
    <row r="9" spans="1:17">
      <c r="A9" s="345" t="s">
        <v>266</v>
      </c>
      <c r="B9" s="273">
        <v>1</v>
      </c>
      <c r="C9" s="273">
        <v>0</v>
      </c>
      <c r="D9" s="273">
        <v>2</v>
      </c>
      <c r="E9" s="273">
        <v>1</v>
      </c>
      <c r="F9" s="273">
        <v>2</v>
      </c>
      <c r="G9" s="273">
        <v>2</v>
      </c>
      <c r="H9" s="273">
        <v>0</v>
      </c>
      <c r="I9" s="273">
        <v>0</v>
      </c>
      <c r="J9" s="273">
        <v>0</v>
      </c>
      <c r="K9" s="273">
        <v>0</v>
      </c>
      <c r="L9" s="273">
        <v>0</v>
      </c>
      <c r="M9" s="273">
        <v>0</v>
      </c>
      <c r="N9" s="273">
        <v>0</v>
      </c>
      <c r="O9" s="285">
        <v>8</v>
      </c>
      <c r="P9" s="726"/>
      <c r="Q9" s="872"/>
    </row>
    <row r="10" spans="1:17">
      <c r="A10" s="345" t="s">
        <v>267</v>
      </c>
      <c r="B10" s="273">
        <v>1</v>
      </c>
      <c r="C10" s="273">
        <v>2</v>
      </c>
      <c r="D10" s="273">
        <v>0</v>
      </c>
      <c r="E10" s="273">
        <v>0</v>
      </c>
      <c r="F10" s="273">
        <v>0</v>
      </c>
      <c r="G10" s="273">
        <v>0</v>
      </c>
      <c r="H10" s="273">
        <v>0</v>
      </c>
      <c r="I10" s="273">
        <v>0</v>
      </c>
      <c r="J10" s="273">
        <v>0</v>
      </c>
      <c r="K10" s="273">
        <v>0</v>
      </c>
      <c r="L10" s="273">
        <v>0</v>
      </c>
      <c r="M10" s="273">
        <v>0</v>
      </c>
      <c r="N10" s="273">
        <v>0</v>
      </c>
      <c r="O10" s="285">
        <v>3</v>
      </c>
      <c r="P10" s="726"/>
      <c r="Q10" s="872"/>
    </row>
    <row r="11" spans="1:17">
      <c r="A11" s="345" t="s">
        <v>188</v>
      </c>
      <c r="B11" s="273">
        <v>27</v>
      </c>
      <c r="C11" s="273">
        <v>26</v>
      </c>
      <c r="D11" s="273">
        <v>23</v>
      </c>
      <c r="E11" s="273">
        <v>19</v>
      </c>
      <c r="F11" s="273">
        <v>24</v>
      </c>
      <c r="G11" s="273">
        <v>22</v>
      </c>
      <c r="H11" s="273">
        <v>10</v>
      </c>
      <c r="I11" s="273">
        <v>14</v>
      </c>
      <c r="J11" s="273">
        <v>7</v>
      </c>
      <c r="K11" s="273">
        <v>6</v>
      </c>
      <c r="L11" s="273">
        <v>6</v>
      </c>
      <c r="M11" s="273">
        <v>9</v>
      </c>
      <c r="N11" s="273">
        <v>7</v>
      </c>
      <c r="O11" s="285">
        <v>200</v>
      </c>
      <c r="P11" s="726"/>
      <c r="Q11" s="872"/>
    </row>
    <row r="12" spans="1:17">
      <c r="A12" s="345" t="s">
        <v>268</v>
      </c>
      <c r="B12" s="273">
        <v>0</v>
      </c>
      <c r="C12" s="273">
        <v>0</v>
      </c>
      <c r="D12" s="273">
        <v>0</v>
      </c>
      <c r="E12" s="273">
        <v>0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1</v>
      </c>
      <c r="O12" s="285">
        <v>1</v>
      </c>
      <c r="P12" s="726"/>
      <c r="Q12" s="872"/>
    </row>
    <row r="13" spans="1:17">
      <c r="A13" s="345" t="s">
        <v>269</v>
      </c>
      <c r="B13" s="273">
        <v>1</v>
      </c>
      <c r="C13" s="273">
        <v>0</v>
      </c>
      <c r="D13" s="273">
        <v>1</v>
      </c>
      <c r="E13" s="273">
        <v>0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285">
        <v>2</v>
      </c>
      <c r="P13" s="726"/>
      <c r="Q13" s="872"/>
    </row>
    <row r="14" spans="1:17">
      <c r="A14" s="345" t="s">
        <v>270</v>
      </c>
      <c r="B14" s="273">
        <v>0</v>
      </c>
      <c r="C14" s="273">
        <v>2</v>
      </c>
      <c r="D14" s="273">
        <v>0</v>
      </c>
      <c r="E14" s="273">
        <v>1</v>
      </c>
      <c r="F14" s="273">
        <v>0</v>
      </c>
      <c r="G14" s="273">
        <v>0</v>
      </c>
      <c r="H14" s="273">
        <v>0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285">
        <v>3</v>
      </c>
      <c r="P14" s="726"/>
      <c r="Q14" s="872"/>
    </row>
    <row r="15" spans="1:17">
      <c r="A15" s="345" t="s">
        <v>272</v>
      </c>
      <c r="B15" s="273">
        <v>0</v>
      </c>
      <c r="C15" s="273">
        <v>0</v>
      </c>
      <c r="D15" s="273">
        <v>0</v>
      </c>
      <c r="E15" s="273">
        <v>0</v>
      </c>
      <c r="F15" s="273">
        <v>0</v>
      </c>
      <c r="G15" s="273">
        <v>0</v>
      </c>
      <c r="H15" s="273">
        <v>0</v>
      </c>
      <c r="I15" s="273">
        <v>1</v>
      </c>
      <c r="J15" s="273">
        <v>0</v>
      </c>
      <c r="K15" s="273">
        <v>1</v>
      </c>
      <c r="L15" s="273">
        <v>0</v>
      </c>
      <c r="M15" s="273">
        <v>0</v>
      </c>
      <c r="N15" s="273">
        <v>0</v>
      </c>
      <c r="O15" s="285">
        <v>2</v>
      </c>
      <c r="P15" s="726"/>
      <c r="Q15" s="872"/>
    </row>
    <row r="16" spans="1:17">
      <c r="A16" s="345" t="s">
        <v>273</v>
      </c>
      <c r="B16" s="273">
        <v>0</v>
      </c>
      <c r="C16" s="273">
        <v>0</v>
      </c>
      <c r="D16" s="273">
        <v>1</v>
      </c>
      <c r="E16" s="273">
        <v>0</v>
      </c>
      <c r="F16" s="273">
        <v>0</v>
      </c>
      <c r="G16" s="273">
        <v>1</v>
      </c>
      <c r="H16" s="273">
        <v>0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285">
        <v>2</v>
      </c>
      <c r="P16" s="726"/>
      <c r="Q16" s="872"/>
    </row>
    <row r="17" spans="1:17">
      <c r="A17" s="345" t="s">
        <v>194</v>
      </c>
      <c r="B17" s="273">
        <v>16</v>
      </c>
      <c r="C17" s="273">
        <v>22</v>
      </c>
      <c r="D17" s="273">
        <v>19</v>
      </c>
      <c r="E17" s="273">
        <v>12</v>
      </c>
      <c r="F17" s="273">
        <v>11</v>
      </c>
      <c r="G17" s="273">
        <v>9</v>
      </c>
      <c r="H17" s="273">
        <v>4</v>
      </c>
      <c r="I17" s="273">
        <v>6</v>
      </c>
      <c r="J17" s="273">
        <v>1</v>
      </c>
      <c r="K17" s="273">
        <v>4</v>
      </c>
      <c r="L17" s="273">
        <v>5</v>
      </c>
      <c r="M17" s="273">
        <v>5</v>
      </c>
      <c r="N17" s="273">
        <v>7</v>
      </c>
      <c r="O17" s="285">
        <v>121</v>
      </c>
      <c r="P17" s="726"/>
      <c r="Q17" s="872"/>
    </row>
    <row r="18" spans="1:17">
      <c r="A18" s="345" t="s">
        <v>275</v>
      </c>
      <c r="B18" s="273">
        <v>1</v>
      </c>
      <c r="C18" s="273">
        <v>0</v>
      </c>
      <c r="D18" s="273">
        <v>1</v>
      </c>
      <c r="E18" s="273">
        <v>0</v>
      </c>
      <c r="F18" s="273">
        <v>0</v>
      </c>
      <c r="G18" s="273">
        <v>0</v>
      </c>
      <c r="H18" s="273">
        <v>0</v>
      </c>
      <c r="I18" s="273">
        <v>0</v>
      </c>
      <c r="J18" s="273">
        <v>0</v>
      </c>
      <c r="K18" s="273">
        <v>0</v>
      </c>
      <c r="L18" s="273">
        <v>0</v>
      </c>
      <c r="M18" s="273">
        <v>0</v>
      </c>
      <c r="N18" s="273">
        <v>0</v>
      </c>
      <c r="O18" s="285">
        <v>2</v>
      </c>
      <c r="P18" s="726"/>
      <c r="Q18" s="872"/>
    </row>
    <row r="19" spans="1:17">
      <c r="A19" s="345" t="s">
        <v>278</v>
      </c>
      <c r="B19" s="273">
        <v>0</v>
      </c>
      <c r="C19" s="273">
        <v>0</v>
      </c>
      <c r="D19" s="273">
        <v>1</v>
      </c>
      <c r="E19" s="273">
        <v>1</v>
      </c>
      <c r="F19" s="273">
        <v>2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1</v>
      </c>
      <c r="O19" s="285">
        <v>5</v>
      </c>
      <c r="P19" s="726"/>
      <c r="Q19" s="872"/>
    </row>
    <row r="20" spans="1:17">
      <c r="A20" s="345" t="s">
        <v>279</v>
      </c>
      <c r="B20" s="273">
        <v>1</v>
      </c>
      <c r="C20" s="273">
        <v>3</v>
      </c>
      <c r="D20" s="273">
        <v>5</v>
      </c>
      <c r="E20" s="273">
        <v>1</v>
      </c>
      <c r="F20" s="273">
        <v>0</v>
      </c>
      <c r="G20" s="273">
        <v>0</v>
      </c>
      <c r="H20" s="273">
        <v>0</v>
      </c>
      <c r="I20" s="273">
        <v>0</v>
      </c>
      <c r="J20" s="273">
        <v>1</v>
      </c>
      <c r="K20" s="273">
        <v>0</v>
      </c>
      <c r="L20" s="273">
        <v>0</v>
      </c>
      <c r="M20" s="273">
        <v>0</v>
      </c>
      <c r="N20" s="273">
        <v>0</v>
      </c>
      <c r="O20" s="285">
        <v>11</v>
      </c>
      <c r="P20" s="726"/>
      <c r="Q20" s="872"/>
    </row>
    <row r="21" spans="1:17">
      <c r="A21" s="345" t="s">
        <v>280</v>
      </c>
      <c r="B21" s="273">
        <v>2</v>
      </c>
      <c r="C21" s="273">
        <v>1</v>
      </c>
      <c r="D21" s="273">
        <v>1</v>
      </c>
      <c r="E21" s="273">
        <v>1</v>
      </c>
      <c r="F21" s="273">
        <v>2</v>
      </c>
      <c r="G21" s="273">
        <v>1</v>
      </c>
      <c r="H21" s="273">
        <v>0</v>
      </c>
      <c r="I21" s="273">
        <v>0</v>
      </c>
      <c r="J21" s="273">
        <v>0</v>
      </c>
      <c r="K21" s="273">
        <v>0</v>
      </c>
      <c r="L21" s="273">
        <v>0</v>
      </c>
      <c r="M21" s="273">
        <v>0</v>
      </c>
      <c r="N21" s="273">
        <v>0</v>
      </c>
      <c r="O21" s="285">
        <v>8</v>
      </c>
      <c r="P21" s="726"/>
      <c r="Q21" s="872"/>
    </row>
    <row r="22" spans="1:17">
      <c r="A22" s="345" t="s">
        <v>283</v>
      </c>
      <c r="B22" s="273">
        <v>4</v>
      </c>
      <c r="C22" s="273">
        <v>4</v>
      </c>
      <c r="D22" s="273">
        <v>4</v>
      </c>
      <c r="E22" s="273">
        <v>1</v>
      </c>
      <c r="F22" s="273">
        <v>3</v>
      </c>
      <c r="G22" s="273">
        <v>2</v>
      </c>
      <c r="H22" s="273">
        <v>1</v>
      </c>
      <c r="I22" s="273">
        <v>0</v>
      </c>
      <c r="J22" s="273">
        <v>0</v>
      </c>
      <c r="K22" s="273">
        <v>0</v>
      </c>
      <c r="L22" s="273">
        <v>0</v>
      </c>
      <c r="M22" s="273">
        <v>1</v>
      </c>
      <c r="N22" s="273">
        <v>0</v>
      </c>
      <c r="O22" s="285">
        <v>20</v>
      </c>
      <c r="P22" s="726"/>
      <c r="Q22" s="872"/>
    </row>
    <row r="23" spans="1:17">
      <c r="A23" s="345" t="s">
        <v>285</v>
      </c>
      <c r="B23" s="273">
        <v>0</v>
      </c>
      <c r="C23" s="273">
        <v>0</v>
      </c>
      <c r="D23" s="273">
        <v>0</v>
      </c>
      <c r="E23" s="273">
        <v>0</v>
      </c>
      <c r="F23" s="273">
        <v>1</v>
      </c>
      <c r="G23" s="273">
        <v>0</v>
      </c>
      <c r="H23" s="273">
        <v>0</v>
      </c>
      <c r="I23" s="273">
        <v>0</v>
      </c>
      <c r="J23" s="273">
        <v>0</v>
      </c>
      <c r="K23" s="273">
        <v>1</v>
      </c>
      <c r="L23" s="273">
        <v>0</v>
      </c>
      <c r="M23" s="273">
        <v>0</v>
      </c>
      <c r="N23" s="273">
        <v>0</v>
      </c>
      <c r="O23" s="285">
        <v>2</v>
      </c>
      <c r="P23" s="726"/>
      <c r="Q23" s="872"/>
    </row>
    <row r="24" spans="1:17">
      <c r="A24" s="345" t="s">
        <v>286</v>
      </c>
      <c r="B24" s="273">
        <v>1</v>
      </c>
      <c r="C24" s="273">
        <v>1</v>
      </c>
      <c r="D24" s="273">
        <v>1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273">
        <v>0</v>
      </c>
      <c r="N24" s="273">
        <v>0</v>
      </c>
      <c r="O24" s="285">
        <v>3</v>
      </c>
      <c r="P24" s="726"/>
      <c r="Q24" s="872"/>
    </row>
    <row r="25" spans="1:17">
      <c r="A25" s="345" t="s">
        <v>288</v>
      </c>
      <c r="B25" s="273">
        <v>1</v>
      </c>
      <c r="C25" s="273">
        <v>0</v>
      </c>
      <c r="D25" s="273">
        <v>0</v>
      </c>
      <c r="E25" s="273">
        <v>0</v>
      </c>
      <c r="F25" s="273">
        <v>0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285">
        <v>1</v>
      </c>
      <c r="P25" s="726"/>
      <c r="Q25" s="872"/>
    </row>
    <row r="26" spans="1:17">
      <c r="A26" s="345" t="s">
        <v>184</v>
      </c>
      <c r="B26" s="273">
        <v>37</v>
      </c>
      <c r="C26" s="273">
        <v>36</v>
      </c>
      <c r="D26" s="273">
        <v>29</v>
      </c>
      <c r="E26" s="273">
        <v>29</v>
      </c>
      <c r="F26" s="273">
        <v>15</v>
      </c>
      <c r="G26" s="273">
        <v>17</v>
      </c>
      <c r="H26" s="273">
        <v>7</v>
      </c>
      <c r="I26" s="273">
        <v>6</v>
      </c>
      <c r="J26" s="273">
        <v>7</v>
      </c>
      <c r="K26" s="273">
        <v>10</v>
      </c>
      <c r="L26" s="273">
        <v>10</v>
      </c>
      <c r="M26" s="273">
        <v>8</v>
      </c>
      <c r="N26" s="273">
        <v>7</v>
      </c>
      <c r="O26" s="285">
        <v>218</v>
      </c>
      <c r="P26" s="726"/>
      <c r="Q26" s="872"/>
    </row>
    <row r="27" spans="1:17">
      <c r="A27" s="345" t="s">
        <v>289</v>
      </c>
      <c r="B27" s="273">
        <v>0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1</v>
      </c>
      <c r="I27" s="273">
        <v>0</v>
      </c>
      <c r="J27" s="273">
        <v>0</v>
      </c>
      <c r="K27" s="273">
        <v>0</v>
      </c>
      <c r="L27" s="273">
        <v>0</v>
      </c>
      <c r="M27" s="273">
        <v>0</v>
      </c>
      <c r="N27" s="273">
        <v>0</v>
      </c>
      <c r="O27" s="285">
        <v>1</v>
      </c>
      <c r="P27" s="726"/>
      <c r="Q27" s="872"/>
    </row>
    <row r="28" spans="1:17">
      <c r="A28" s="345" t="s">
        <v>292</v>
      </c>
      <c r="B28" s="273">
        <v>0</v>
      </c>
      <c r="C28" s="273">
        <v>0</v>
      </c>
      <c r="D28" s="273">
        <v>0</v>
      </c>
      <c r="E28" s="273">
        <v>0</v>
      </c>
      <c r="F28" s="273">
        <v>0</v>
      </c>
      <c r="G28" s="273">
        <v>0</v>
      </c>
      <c r="H28" s="273">
        <v>0</v>
      </c>
      <c r="I28" s="273">
        <v>0</v>
      </c>
      <c r="J28" s="273">
        <v>0</v>
      </c>
      <c r="K28" s="273">
        <v>0</v>
      </c>
      <c r="L28" s="273">
        <v>0</v>
      </c>
      <c r="M28" s="273">
        <v>1</v>
      </c>
      <c r="N28" s="273">
        <v>0</v>
      </c>
      <c r="O28" s="285">
        <v>1</v>
      </c>
      <c r="P28" s="726"/>
      <c r="Q28" s="872"/>
    </row>
    <row r="29" spans="1:17">
      <c r="A29" s="345" t="s">
        <v>293</v>
      </c>
      <c r="B29" s="273">
        <v>0</v>
      </c>
      <c r="C29" s="273">
        <v>0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3">
        <v>0</v>
      </c>
      <c r="L29" s="273">
        <v>0</v>
      </c>
      <c r="M29" s="273">
        <v>0</v>
      </c>
      <c r="N29" s="273">
        <v>1</v>
      </c>
      <c r="O29" s="285">
        <v>1</v>
      </c>
      <c r="P29" s="726"/>
      <c r="Q29" s="872"/>
    </row>
    <row r="30" spans="1:17">
      <c r="A30" s="345" t="s">
        <v>186</v>
      </c>
      <c r="B30" s="273">
        <v>45</v>
      </c>
      <c r="C30" s="273">
        <v>38</v>
      </c>
      <c r="D30" s="273">
        <v>42</v>
      </c>
      <c r="E30" s="273">
        <v>29</v>
      </c>
      <c r="F30" s="273">
        <v>22</v>
      </c>
      <c r="G30" s="273">
        <v>12</v>
      </c>
      <c r="H30" s="273">
        <v>7</v>
      </c>
      <c r="I30" s="273">
        <v>4</v>
      </c>
      <c r="J30" s="273">
        <v>3</v>
      </c>
      <c r="K30" s="273">
        <v>1</v>
      </c>
      <c r="L30" s="273">
        <v>1</v>
      </c>
      <c r="M30" s="273">
        <v>0</v>
      </c>
      <c r="N30" s="273">
        <v>1</v>
      </c>
      <c r="O30" s="285">
        <v>205</v>
      </c>
      <c r="P30" s="726"/>
      <c r="Q30" s="872"/>
    </row>
    <row r="31" spans="1:17">
      <c r="A31" s="345" t="s">
        <v>296</v>
      </c>
      <c r="B31" s="273">
        <v>0</v>
      </c>
      <c r="C31" s="273">
        <v>0</v>
      </c>
      <c r="D31" s="273">
        <v>0</v>
      </c>
      <c r="E31" s="273">
        <v>0</v>
      </c>
      <c r="F31" s="273">
        <v>0</v>
      </c>
      <c r="G31" s="273">
        <v>0</v>
      </c>
      <c r="H31" s="273">
        <v>0</v>
      </c>
      <c r="I31" s="273">
        <v>0</v>
      </c>
      <c r="J31" s="273">
        <v>0</v>
      </c>
      <c r="K31" s="273">
        <v>0</v>
      </c>
      <c r="L31" s="273">
        <v>2</v>
      </c>
      <c r="M31" s="273">
        <v>0</v>
      </c>
      <c r="N31" s="273">
        <v>0</v>
      </c>
      <c r="O31" s="285">
        <v>2</v>
      </c>
      <c r="P31" s="726"/>
      <c r="Q31" s="872"/>
    </row>
    <row r="32" spans="1:17">
      <c r="A32" s="345" t="s">
        <v>297</v>
      </c>
      <c r="B32" s="273">
        <v>0</v>
      </c>
      <c r="C32" s="273">
        <v>0</v>
      </c>
      <c r="D32" s="273">
        <v>1</v>
      </c>
      <c r="E32" s="273">
        <v>0</v>
      </c>
      <c r="F32" s="273">
        <v>0</v>
      </c>
      <c r="G32" s="273">
        <v>1</v>
      </c>
      <c r="H32" s="273">
        <v>0</v>
      </c>
      <c r="I32" s="273">
        <v>0</v>
      </c>
      <c r="J32" s="273">
        <v>0</v>
      </c>
      <c r="K32" s="273">
        <v>0</v>
      </c>
      <c r="L32" s="273">
        <v>1</v>
      </c>
      <c r="M32" s="273">
        <v>0</v>
      </c>
      <c r="N32" s="273">
        <v>0</v>
      </c>
      <c r="O32" s="285">
        <v>3</v>
      </c>
      <c r="P32" s="726"/>
      <c r="Q32" s="872"/>
    </row>
    <row r="33" spans="1:17">
      <c r="A33" s="345" t="s">
        <v>298</v>
      </c>
      <c r="B33" s="273">
        <v>0</v>
      </c>
      <c r="C33" s="273">
        <v>0</v>
      </c>
      <c r="D33" s="273">
        <v>2</v>
      </c>
      <c r="E33" s="273">
        <v>2</v>
      </c>
      <c r="F33" s="273">
        <v>2</v>
      </c>
      <c r="G33" s="273">
        <v>4</v>
      </c>
      <c r="H33" s="273">
        <v>0</v>
      </c>
      <c r="I33" s="273">
        <v>1</v>
      </c>
      <c r="J33" s="273">
        <v>0</v>
      </c>
      <c r="K33" s="273">
        <v>2</v>
      </c>
      <c r="L33" s="273">
        <v>3</v>
      </c>
      <c r="M33" s="273">
        <v>1</v>
      </c>
      <c r="N33" s="273">
        <v>0</v>
      </c>
      <c r="O33" s="285">
        <v>17</v>
      </c>
      <c r="P33" s="726"/>
      <c r="Q33" s="872"/>
    </row>
    <row r="34" spans="1:17">
      <c r="A34" s="345" t="s">
        <v>216</v>
      </c>
      <c r="B34" s="273">
        <v>0</v>
      </c>
      <c r="C34" s="273">
        <v>0</v>
      </c>
      <c r="D34" s="273">
        <v>0</v>
      </c>
      <c r="E34" s="273">
        <v>0</v>
      </c>
      <c r="F34" s="273">
        <v>1</v>
      </c>
      <c r="G34" s="273">
        <v>0</v>
      </c>
      <c r="H34" s="273">
        <v>0</v>
      </c>
      <c r="I34" s="273">
        <v>0</v>
      </c>
      <c r="J34" s="273">
        <v>0</v>
      </c>
      <c r="K34" s="273">
        <v>0</v>
      </c>
      <c r="L34" s="273">
        <v>0</v>
      </c>
      <c r="M34" s="273">
        <v>0</v>
      </c>
      <c r="N34" s="273">
        <v>0</v>
      </c>
      <c r="O34" s="285">
        <v>1</v>
      </c>
      <c r="P34" s="726"/>
      <c r="Q34" s="872"/>
    </row>
    <row r="35" spans="1:17">
      <c r="A35" s="345" t="s">
        <v>300</v>
      </c>
      <c r="B35" s="273">
        <v>1</v>
      </c>
      <c r="C35" s="273">
        <v>2</v>
      </c>
      <c r="D35" s="273">
        <v>1</v>
      </c>
      <c r="E35" s="273">
        <v>0</v>
      </c>
      <c r="F35" s="273">
        <v>1</v>
      </c>
      <c r="G35" s="273">
        <v>0</v>
      </c>
      <c r="H35" s="273">
        <v>0</v>
      </c>
      <c r="I35" s="273">
        <v>0</v>
      </c>
      <c r="J35" s="273">
        <v>0</v>
      </c>
      <c r="K35" s="273">
        <v>2</v>
      </c>
      <c r="L35" s="273">
        <v>1</v>
      </c>
      <c r="M35" s="273">
        <v>0</v>
      </c>
      <c r="N35" s="273">
        <v>1</v>
      </c>
      <c r="O35" s="285">
        <v>9</v>
      </c>
      <c r="P35" s="726"/>
      <c r="Q35" s="872"/>
    </row>
    <row r="36" spans="1:17">
      <c r="A36" s="345" t="s">
        <v>302</v>
      </c>
      <c r="B36" s="273">
        <v>3</v>
      </c>
      <c r="C36" s="273">
        <v>0</v>
      </c>
      <c r="D36" s="273">
        <v>1</v>
      </c>
      <c r="E36" s="273">
        <v>0</v>
      </c>
      <c r="F36" s="273">
        <v>0</v>
      </c>
      <c r="G36" s="273">
        <v>2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285">
        <v>6</v>
      </c>
      <c r="P36" s="726"/>
      <c r="Q36" s="872"/>
    </row>
    <row r="37" spans="1:17">
      <c r="A37" s="345" t="s">
        <v>303</v>
      </c>
      <c r="B37" s="273">
        <v>0</v>
      </c>
      <c r="C37" s="273">
        <v>1</v>
      </c>
      <c r="D37" s="273">
        <v>1</v>
      </c>
      <c r="E37" s="273">
        <v>0</v>
      </c>
      <c r="F37" s="273">
        <v>0</v>
      </c>
      <c r="G37" s="273">
        <v>0</v>
      </c>
      <c r="H37" s="273">
        <v>1</v>
      </c>
      <c r="I37" s="273">
        <v>1</v>
      </c>
      <c r="J37" s="273">
        <v>0</v>
      </c>
      <c r="K37" s="273">
        <v>0</v>
      </c>
      <c r="L37" s="273">
        <v>0</v>
      </c>
      <c r="M37" s="273">
        <v>0</v>
      </c>
      <c r="N37" s="273">
        <v>0</v>
      </c>
      <c r="O37" s="285">
        <v>4</v>
      </c>
      <c r="P37" s="726"/>
      <c r="Q37" s="872"/>
    </row>
    <row r="38" spans="1:17">
      <c r="A38" s="345" t="s">
        <v>304</v>
      </c>
      <c r="B38" s="273">
        <v>0</v>
      </c>
      <c r="C38" s="273">
        <v>1</v>
      </c>
      <c r="D38" s="273">
        <v>0</v>
      </c>
      <c r="E38" s="273">
        <v>0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285">
        <v>1</v>
      </c>
      <c r="P38" s="726"/>
      <c r="Q38" s="872"/>
    </row>
    <row r="39" spans="1:17">
      <c r="A39" s="345" t="s">
        <v>192</v>
      </c>
      <c r="B39" s="273">
        <v>10</v>
      </c>
      <c r="C39" s="273">
        <v>10</v>
      </c>
      <c r="D39" s="273">
        <v>11</v>
      </c>
      <c r="E39" s="273">
        <v>10</v>
      </c>
      <c r="F39" s="273">
        <v>18</v>
      </c>
      <c r="G39" s="273">
        <v>16</v>
      </c>
      <c r="H39" s="273">
        <v>6</v>
      </c>
      <c r="I39" s="273">
        <v>6</v>
      </c>
      <c r="J39" s="273">
        <v>13</v>
      </c>
      <c r="K39" s="273">
        <v>10</v>
      </c>
      <c r="L39" s="273">
        <v>17</v>
      </c>
      <c r="M39" s="273">
        <v>13</v>
      </c>
      <c r="N39" s="273">
        <v>11</v>
      </c>
      <c r="O39" s="285">
        <v>151</v>
      </c>
      <c r="P39" s="726"/>
      <c r="Q39" s="872"/>
    </row>
    <row r="40" spans="1:17">
      <c r="A40" s="345" t="s">
        <v>305</v>
      </c>
      <c r="B40" s="273">
        <v>0</v>
      </c>
      <c r="C40" s="273">
        <v>0</v>
      </c>
      <c r="D40" s="273">
        <v>0</v>
      </c>
      <c r="E40" s="273">
        <v>0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1</v>
      </c>
      <c r="O40" s="285">
        <v>1</v>
      </c>
      <c r="P40" s="726"/>
      <c r="Q40" s="872"/>
    </row>
    <row r="41" spans="1:17">
      <c r="A41" s="345" t="s">
        <v>306</v>
      </c>
      <c r="B41" s="273">
        <v>0</v>
      </c>
      <c r="C41" s="273">
        <v>1</v>
      </c>
      <c r="D41" s="273">
        <v>1</v>
      </c>
      <c r="E41" s="273">
        <v>0</v>
      </c>
      <c r="F41" s="273">
        <v>0</v>
      </c>
      <c r="G41" s="273">
        <v>0</v>
      </c>
      <c r="H41" s="273">
        <v>0</v>
      </c>
      <c r="I41" s="273">
        <v>0</v>
      </c>
      <c r="J41" s="273">
        <v>0</v>
      </c>
      <c r="K41" s="273">
        <v>0</v>
      </c>
      <c r="L41" s="273">
        <v>0</v>
      </c>
      <c r="M41" s="273">
        <v>0</v>
      </c>
      <c r="N41" s="273">
        <v>0</v>
      </c>
      <c r="O41" s="285">
        <v>2</v>
      </c>
      <c r="P41" s="726"/>
      <c r="Q41" s="872"/>
    </row>
    <row r="42" spans="1:17">
      <c r="A42" s="345" t="s">
        <v>307</v>
      </c>
      <c r="B42" s="273">
        <v>0</v>
      </c>
      <c r="C42" s="273">
        <v>6</v>
      </c>
      <c r="D42" s="273">
        <v>2</v>
      </c>
      <c r="E42" s="273">
        <v>0</v>
      </c>
      <c r="F42" s="273">
        <v>3</v>
      </c>
      <c r="G42" s="273">
        <v>2</v>
      </c>
      <c r="H42" s="273">
        <v>2</v>
      </c>
      <c r="I42" s="273">
        <v>1</v>
      </c>
      <c r="J42" s="273">
        <v>0</v>
      </c>
      <c r="K42" s="273">
        <v>0</v>
      </c>
      <c r="L42" s="273">
        <v>1</v>
      </c>
      <c r="M42" s="273">
        <v>0</v>
      </c>
      <c r="N42" s="273">
        <v>0</v>
      </c>
      <c r="O42" s="285">
        <v>17</v>
      </c>
      <c r="P42" s="726"/>
      <c r="Q42" s="872"/>
    </row>
    <row r="43" spans="1:17">
      <c r="A43" s="345" t="s">
        <v>308</v>
      </c>
      <c r="B43" s="273">
        <v>1</v>
      </c>
      <c r="C43" s="273">
        <v>2</v>
      </c>
      <c r="D43" s="273">
        <v>0</v>
      </c>
      <c r="E43" s="273">
        <v>2</v>
      </c>
      <c r="F43" s="273">
        <v>2</v>
      </c>
      <c r="G43" s="273">
        <v>2</v>
      </c>
      <c r="H43" s="273">
        <v>2</v>
      </c>
      <c r="I43" s="273">
        <v>0</v>
      </c>
      <c r="J43" s="273">
        <v>0</v>
      </c>
      <c r="K43" s="273">
        <v>2</v>
      </c>
      <c r="L43" s="273">
        <v>0</v>
      </c>
      <c r="M43" s="273">
        <v>0</v>
      </c>
      <c r="N43" s="273">
        <v>1</v>
      </c>
      <c r="O43" s="285">
        <v>14</v>
      </c>
      <c r="P43" s="726"/>
      <c r="Q43" s="872"/>
    </row>
    <row r="44" spans="1:17">
      <c r="A44" s="345" t="s">
        <v>309</v>
      </c>
      <c r="B44" s="273">
        <v>2</v>
      </c>
      <c r="C44" s="273">
        <v>0</v>
      </c>
      <c r="D44" s="273">
        <v>0</v>
      </c>
      <c r="E44" s="273">
        <v>0</v>
      </c>
      <c r="F44" s="273">
        <v>2</v>
      </c>
      <c r="G44" s="273">
        <v>1</v>
      </c>
      <c r="H44" s="273">
        <v>0</v>
      </c>
      <c r="I44" s="273">
        <v>0</v>
      </c>
      <c r="J44" s="273">
        <v>0</v>
      </c>
      <c r="K44" s="273">
        <v>1</v>
      </c>
      <c r="L44" s="273">
        <v>0</v>
      </c>
      <c r="M44" s="273">
        <v>0</v>
      </c>
      <c r="N44" s="273">
        <v>0</v>
      </c>
      <c r="O44" s="285">
        <v>6</v>
      </c>
      <c r="P44" s="726"/>
      <c r="Q44" s="872"/>
    </row>
    <row r="45" spans="1:17">
      <c r="A45" s="345" t="s">
        <v>176</v>
      </c>
      <c r="B45" s="273">
        <v>610</v>
      </c>
      <c r="C45" s="273">
        <v>620</v>
      </c>
      <c r="D45" s="273">
        <v>686</v>
      </c>
      <c r="E45" s="273">
        <v>639</v>
      </c>
      <c r="F45" s="273">
        <v>638</v>
      </c>
      <c r="G45" s="273">
        <v>491</v>
      </c>
      <c r="H45" s="273">
        <v>337</v>
      </c>
      <c r="I45" s="273">
        <v>246</v>
      </c>
      <c r="J45" s="273">
        <v>238</v>
      </c>
      <c r="K45" s="273">
        <v>244</v>
      </c>
      <c r="L45" s="273">
        <v>268</v>
      </c>
      <c r="M45" s="273">
        <v>259</v>
      </c>
      <c r="N45" s="273">
        <v>279</v>
      </c>
      <c r="O45" s="285">
        <v>5555</v>
      </c>
      <c r="P45" s="726"/>
      <c r="Q45" s="872"/>
    </row>
    <row r="46" spans="1:17">
      <c r="A46" s="345" t="s">
        <v>310</v>
      </c>
      <c r="B46" s="273">
        <v>0</v>
      </c>
      <c r="C46" s="273">
        <v>0</v>
      </c>
      <c r="D46" s="273">
        <v>0</v>
      </c>
      <c r="E46" s="273">
        <v>0</v>
      </c>
      <c r="F46" s="273">
        <v>0</v>
      </c>
      <c r="G46" s="273">
        <v>0</v>
      </c>
      <c r="H46" s="273">
        <v>0</v>
      </c>
      <c r="I46" s="273">
        <v>1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285">
        <v>1</v>
      </c>
      <c r="P46" s="726"/>
      <c r="Q46" s="872"/>
    </row>
    <row r="47" spans="1:17">
      <c r="A47" s="345" t="s">
        <v>224</v>
      </c>
      <c r="B47" s="273">
        <v>1</v>
      </c>
      <c r="C47" s="273">
        <v>1</v>
      </c>
      <c r="D47" s="273">
        <v>1</v>
      </c>
      <c r="E47" s="273">
        <v>1</v>
      </c>
      <c r="F47" s="273">
        <v>0</v>
      </c>
      <c r="G47" s="273">
        <v>0</v>
      </c>
      <c r="H47" s="273">
        <v>0</v>
      </c>
      <c r="I47" s="273">
        <v>0</v>
      </c>
      <c r="J47" s="273">
        <v>0</v>
      </c>
      <c r="K47" s="273">
        <v>1</v>
      </c>
      <c r="L47" s="273">
        <v>0</v>
      </c>
      <c r="M47" s="273">
        <v>0</v>
      </c>
      <c r="N47" s="273">
        <v>1</v>
      </c>
      <c r="O47" s="285">
        <v>6</v>
      </c>
      <c r="P47" s="726"/>
      <c r="Q47" s="872"/>
    </row>
    <row r="48" spans="1:17">
      <c r="A48" s="345" t="s">
        <v>190</v>
      </c>
      <c r="B48" s="273">
        <v>28</v>
      </c>
      <c r="C48" s="273">
        <v>27</v>
      </c>
      <c r="D48" s="273">
        <v>26</v>
      </c>
      <c r="E48" s="273">
        <v>18</v>
      </c>
      <c r="F48" s="273">
        <v>20</v>
      </c>
      <c r="G48" s="273">
        <v>19</v>
      </c>
      <c r="H48" s="273">
        <v>14</v>
      </c>
      <c r="I48" s="273">
        <v>9</v>
      </c>
      <c r="J48" s="273">
        <v>5</v>
      </c>
      <c r="K48" s="273">
        <v>9</v>
      </c>
      <c r="L48" s="273">
        <v>4</v>
      </c>
      <c r="M48" s="273">
        <v>10</v>
      </c>
      <c r="N48" s="273">
        <v>3</v>
      </c>
      <c r="O48" s="285">
        <v>192</v>
      </c>
      <c r="P48" s="726"/>
      <c r="Q48" s="872"/>
    </row>
    <row r="49" spans="1:17">
      <c r="A49" s="345" t="s">
        <v>311</v>
      </c>
      <c r="B49" s="273">
        <v>0</v>
      </c>
      <c r="C49" s="273">
        <v>0</v>
      </c>
      <c r="D49" s="273">
        <v>0</v>
      </c>
      <c r="E49" s="273">
        <v>0</v>
      </c>
      <c r="F49" s="273">
        <v>0</v>
      </c>
      <c r="G49" s="273">
        <v>0</v>
      </c>
      <c r="H49" s="273">
        <v>0</v>
      </c>
      <c r="I49" s="273">
        <v>0</v>
      </c>
      <c r="J49" s="273">
        <v>1</v>
      </c>
      <c r="K49" s="273">
        <v>0</v>
      </c>
      <c r="L49" s="273">
        <v>0</v>
      </c>
      <c r="M49" s="273">
        <v>0</v>
      </c>
      <c r="N49" s="273">
        <v>0</v>
      </c>
      <c r="O49" s="285">
        <v>1</v>
      </c>
      <c r="P49" s="726"/>
      <c r="Q49" s="872"/>
    </row>
    <row r="50" spans="1:17">
      <c r="A50" s="345" t="s">
        <v>202</v>
      </c>
      <c r="B50" s="273">
        <v>10</v>
      </c>
      <c r="C50" s="273">
        <v>5</v>
      </c>
      <c r="D50" s="273">
        <v>7</v>
      </c>
      <c r="E50" s="273">
        <v>1</v>
      </c>
      <c r="F50" s="273">
        <v>7</v>
      </c>
      <c r="G50" s="273">
        <v>2</v>
      </c>
      <c r="H50" s="273">
        <v>2</v>
      </c>
      <c r="I50" s="273">
        <v>0</v>
      </c>
      <c r="J50" s="273">
        <v>1</v>
      </c>
      <c r="K50" s="273">
        <v>0</v>
      </c>
      <c r="L50" s="273">
        <v>0</v>
      </c>
      <c r="M50" s="273">
        <v>1</v>
      </c>
      <c r="N50" s="273">
        <v>1</v>
      </c>
      <c r="O50" s="285">
        <v>37</v>
      </c>
      <c r="P50" s="726"/>
      <c r="Q50" s="872"/>
    </row>
    <row r="51" spans="1:17">
      <c r="A51" s="345" t="s">
        <v>313</v>
      </c>
      <c r="B51" s="273">
        <v>3</v>
      </c>
      <c r="C51" s="273">
        <v>3</v>
      </c>
      <c r="D51" s="273">
        <v>1</v>
      </c>
      <c r="E51" s="273">
        <v>5</v>
      </c>
      <c r="F51" s="273">
        <v>4</v>
      </c>
      <c r="G51" s="273">
        <v>2</v>
      </c>
      <c r="H51" s="273">
        <v>3</v>
      </c>
      <c r="I51" s="273">
        <v>3</v>
      </c>
      <c r="J51" s="273">
        <v>1</v>
      </c>
      <c r="K51" s="273">
        <v>0</v>
      </c>
      <c r="L51" s="273">
        <v>2</v>
      </c>
      <c r="M51" s="273">
        <v>1</v>
      </c>
      <c r="N51" s="273">
        <v>0</v>
      </c>
      <c r="O51" s="285">
        <v>28</v>
      </c>
      <c r="P51" s="726"/>
      <c r="Q51" s="872"/>
    </row>
    <row r="52" spans="1:17">
      <c r="A52" s="345" t="s">
        <v>315</v>
      </c>
      <c r="B52" s="273">
        <v>3</v>
      </c>
      <c r="C52" s="273">
        <v>1</v>
      </c>
      <c r="D52" s="273">
        <v>0</v>
      </c>
      <c r="E52" s="273">
        <v>1</v>
      </c>
      <c r="F52" s="273">
        <v>0</v>
      </c>
      <c r="G52" s="273">
        <v>0</v>
      </c>
      <c r="H52" s="273">
        <v>0</v>
      </c>
      <c r="I52" s="273">
        <v>0</v>
      </c>
      <c r="J52" s="273">
        <v>0</v>
      </c>
      <c r="K52" s="273">
        <v>0</v>
      </c>
      <c r="L52" s="273">
        <v>0</v>
      </c>
      <c r="M52" s="273">
        <v>0</v>
      </c>
      <c r="N52" s="273">
        <v>0</v>
      </c>
      <c r="O52" s="285">
        <v>5</v>
      </c>
      <c r="P52" s="726"/>
      <c r="Q52" s="872"/>
    </row>
    <row r="53" spans="1:17">
      <c r="A53" s="345" t="s">
        <v>316</v>
      </c>
      <c r="B53" s="273">
        <v>0</v>
      </c>
      <c r="C53" s="273">
        <v>0</v>
      </c>
      <c r="D53" s="273">
        <v>0</v>
      </c>
      <c r="E53" s="273">
        <v>0</v>
      </c>
      <c r="F53" s="273">
        <v>1</v>
      </c>
      <c r="G53" s="273">
        <v>0</v>
      </c>
      <c r="H53" s="273">
        <v>0</v>
      </c>
      <c r="I53" s="273">
        <v>0</v>
      </c>
      <c r="J53" s="273">
        <v>0</v>
      </c>
      <c r="K53" s="273">
        <v>0</v>
      </c>
      <c r="L53" s="273">
        <v>0</v>
      </c>
      <c r="M53" s="273">
        <v>0</v>
      </c>
      <c r="N53" s="273">
        <v>0</v>
      </c>
      <c r="O53" s="285">
        <v>1</v>
      </c>
      <c r="P53" s="726"/>
      <c r="Q53" s="872"/>
    </row>
    <row r="54" spans="1:17">
      <c r="A54" s="345" t="s">
        <v>317</v>
      </c>
      <c r="B54" s="273">
        <v>0</v>
      </c>
      <c r="C54" s="273">
        <v>0</v>
      </c>
      <c r="D54" s="273">
        <v>0</v>
      </c>
      <c r="E54" s="273">
        <v>0</v>
      </c>
      <c r="F54" s="273">
        <v>2</v>
      </c>
      <c r="G54" s="273">
        <v>2</v>
      </c>
      <c r="H54" s="273">
        <v>0</v>
      </c>
      <c r="I54" s="273">
        <v>0</v>
      </c>
      <c r="J54" s="273">
        <v>1</v>
      </c>
      <c r="K54" s="273">
        <v>0</v>
      </c>
      <c r="L54" s="273">
        <v>0</v>
      </c>
      <c r="M54" s="273">
        <v>0</v>
      </c>
      <c r="N54" s="273">
        <v>0</v>
      </c>
      <c r="O54" s="285">
        <v>5</v>
      </c>
      <c r="P54" s="726"/>
      <c r="Q54" s="872"/>
    </row>
    <row r="55" spans="1:17">
      <c r="A55" s="345" t="s">
        <v>210</v>
      </c>
      <c r="B55" s="273">
        <v>5</v>
      </c>
      <c r="C55" s="273">
        <v>2</v>
      </c>
      <c r="D55" s="273">
        <v>5</v>
      </c>
      <c r="E55" s="273">
        <v>2</v>
      </c>
      <c r="F55" s="273">
        <v>2</v>
      </c>
      <c r="G55" s="273">
        <v>1</v>
      </c>
      <c r="H55" s="273">
        <v>1</v>
      </c>
      <c r="I55" s="273">
        <v>1</v>
      </c>
      <c r="J55" s="273">
        <v>5</v>
      </c>
      <c r="K55" s="273">
        <v>1</v>
      </c>
      <c r="L55" s="273">
        <v>4</v>
      </c>
      <c r="M55" s="273">
        <v>2</v>
      </c>
      <c r="N55" s="273">
        <v>2</v>
      </c>
      <c r="O55" s="285">
        <v>33</v>
      </c>
      <c r="P55" s="726"/>
      <c r="Q55" s="872"/>
    </row>
    <row r="56" spans="1:17">
      <c r="A56" s="345" t="s">
        <v>198</v>
      </c>
      <c r="B56" s="273">
        <v>3</v>
      </c>
      <c r="C56" s="273">
        <v>10</v>
      </c>
      <c r="D56" s="273">
        <v>10</v>
      </c>
      <c r="E56" s="273">
        <v>6</v>
      </c>
      <c r="F56" s="273">
        <v>7</v>
      </c>
      <c r="G56" s="273">
        <v>6</v>
      </c>
      <c r="H56" s="273">
        <v>4</v>
      </c>
      <c r="I56" s="273">
        <v>1</v>
      </c>
      <c r="J56" s="273">
        <v>4</v>
      </c>
      <c r="K56" s="273">
        <v>3</v>
      </c>
      <c r="L56" s="273">
        <v>0</v>
      </c>
      <c r="M56" s="273">
        <v>1</v>
      </c>
      <c r="N56" s="273">
        <v>1</v>
      </c>
      <c r="O56" s="285">
        <v>56</v>
      </c>
      <c r="P56" s="726"/>
      <c r="Q56" s="872"/>
    </row>
    <row r="57" spans="1:17">
      <c r="A57" s="345" t="s">
        <v>319</v>
      </c>
      <c r="B57" s="273">
        <v>3</v>
      </c>
      <c r="C57" s="273">
        <v>3</v>
      </c>
      <c r="D57" s="273">
        <v>5</v>
      </c>
      <c r="E57" s="273">
        <v>1</v>
      </c>
      <c r="F57" s="273">
        <v>0</v>
      </c>
      <c r="G57" s="273">
        <v>1</v>
      </c>
      <c r="H57" s="273">
        <v>0</v>
      </c>
      <c r="I57" s="273">
        <v>1</v>
      </c>
      <c r="J57" s="273">
        <v>1</v>
      </c>
      <c r="K57" s="273">
        <v>0</v>
      </c>
      <c r="L57" s="273">
        <v>1</v>
      </c>
      <c r="M57" s="273">
        <v>2</v>
      </c>
      <c r="N57" s="273">
        <v>0</v>
      </c>
      <c r="O57" s="285">
        <v>18</v>
      </c>
      <c r="P57" s="726"/>
      <c r="Q57" s="872"/>
    </row>
    <row r="58" spans="1:17">
      <c r="A58" s="345" t="s">
        <v>321</v>
      </c>
      <c r="B58" s="273">
        <v>0</v>
      </c>
      <c r="C58" s="273">
        <v>0</v>
      </c>
      <c r="D58" s="273">
        <v>1</v>
      </c>
      <c r="E58" s="273">
        <v>1</v>
      </c>
      <c r="F58" s="273">
        <v>1</v>
      </c>
      <c r="G58" s="273">
        <v>0</v>
      </c>
      <c r="H58" s="273">
        <v>0</v>
      </c>
      <c r="I58" s="273">
        <v>0</v>
      </c>
      <c r="J58" s="273">
        <v>0</v>
      </c>
      <c r="K58" s="273">
        <v>0</v>
      </c>
      <c r="L58" s="273">
        <v>0</v>
      </c>
      <c r="M58" s="273">
        <v>0</v>
      </c>
      <c r="N58" s="273">
        <v>0</v>
      </c>
      <c r="O58" s="285">
        <v>3</v>
      </c>
      <c r="P58" s="726"/>
      <c r="Q58" s="872"/>
    </row>
    <row r="59" spans="1:17">
      <c r="A59" s="345" t="s">
        <v>322</v>
      </c>
      <c r="B59" s="273">
        <v>0</v>
      </c>
      <c r="C59" s="273">
        <v>0</v>
      </c>
      <c r="D59" s="273">
        <v>1</v>
      </c>
      <c r="E59" s="273">
        <v>0</v>
      </c>
      <c r="F59" s="273">
        <v>0</v>
      </c>
      <c r="G59" s="273">
        <v>0</v>
      </c>
      <c r="H59" s="273">
        <v>1</v>
      </c>
      <c r="I59" s="273">
        <v>1</v>
      </c>
      <c r="J59" s="273">
        <v>0</v>
      </c>
      <c r="K59" s="273">
        <v>0</v>
      </c>
      <c r="L59" s="273">
        <v>1</v>
      </c>
      <c r="M59" s="273">
        <v>0</v>
      </c>
      <c r="N59" s="273">
        <v>0</v>
      </c>
      <c r="O59" s="285">
        <v>4</v>
      </c>
      <c r="P59" s="726"/>
      <c r="Q59" s="872"/>
    </row>
    <row r="60" spans="1:17">
      <c r="A60" s="345" t="s">
        <v>208</v>
      </c>
      <c r="B60" s="273">
        <v>7</v>
      </c>
      <c r="C60" s="273">
        <v>5</v>
      </c>
      <c r="D60" s="273">
        <v>8</v>
      </c>
      <c r="E60" s="273">
        <v>3</v>
      </c>
      <c r="F60" s="273">
        <v>1</v>
      </c>
      <c r="G60" s="273">
        <v>3</v>
      </c>
      <c r="H60" s="273">
        <v>2</v>
      </c>
      <c r="I60" s="273">
        <v>2</v>
      </c>
      <c r="J60" s="273">
        <v>0</v>
      </c>
      <c r="K60" s="273">
        <v>2</v>
      </c>
      <c r="L60" s="273">
        <v>1</v>
      </c>
      <c r="M60" s="273">
        <v>0</v>
      </c>
      <c r="N60" s="273">
        <v>0</v>
      </c>
      <c r="O60" s="285">
        <v>34</v>
      </c>
      <c r="P60" s="726"/>
      <c r="Q60" s="872"/>
    </row>
    <row r="61" spans="1:17">
      <c r="A61" s="345" t="s">
        <v>324</v>
      </c>
      <c r="B61" s="273">
        <v>0</v>
      </c>
      <c r="C61" s="273">
        <v>0</v>
      </c>
      <c r="D61" s="273">
        <v>0</v>
      </c>
      <c r="E61" s="273">
        <v>1</v>
      </c>
      <c r="F61" s="273">
        <v>0</v>
      </c>
      <c r="G61" s="273">
        <v>0</v>
      </c>
      <c r="H61" s="273">
        <v>0</v>
      </c>
      <c r="I61" s="273">
        <v>0</v>
      </c>
      <c r="J61" s="273">
        <v>0</v>
      </c>
      <c r="K61" s="273">
        <v>0</v>
      </c>
      <c r="L61" s="273">
        <v>0</v>
      </c>
      <c r="M61" s="273">
        <v>0</v>
      </c>
      <c r="N61" s="273">
        <v>0</v>
      </c>
      <c r="O61" s="285">
        <v>1</v>
      </c>
      <c r="P61" s="726"/>
      <c r="Q61" s="872"/>
    </row>
    <row r="62" spans="1:17">
      <c r="A62" s="345" t="s">
        <v>326</v>
      </c>
      <c r="B62" s="273">
        <v>0</v>
      </c>
      <c r="C62" s="273">
        <v>0</v>
      </c>
      <c r="D62" s="273">
        <v>0</v>
      </c>
      <c r="E62" s="273">
        <v>0</v>
      </c>
      <c r="F62" s="273">
        <v>0</v>
      </c>
      <c r="G62" s="273">
        <v>0</v>
      </c>
      <c r="H62" s="273">
        <v>0</v>
      </c>
      <c r="I62" s="273">
        <v>1</v>
      </c>
      <c r="J62" s="273">
        <v>0</v>
      </c>
      <c r="K62" s="273">
        <v>0</v>
      </c>
      <c r="L62" s="273">
        <v>0</v>
      </c>
      <c r="M62" s="273">
        <v>0</v>
      </c>
      <c r="N62" s="273">
        <v>0</v>
      </c>
      <c r="O62" s="285">
        <v>1</v>
      </c>
      <c r="P62" s="726"/>
      <c r="Q62" s="872"/>
    </row>
    <row r="63" spans="1:17">
      <c r="A63" s="345" t="s">
        <v>327</v>
      </c>
      <c r="B63" s="273">
        <v>1</v>
      </c>
      <c r="C63" s="273">
        <v>1</v>
      </c>
      <c r="D63" s="273">
        <v>0</v>
      </c>
      <c r="E63" s="273">
        <v>0</v>
      </c>
      <c r="F63" s="273">
        <v>0</v>
      </c>
      <c r="G63" s="273">
        <v>0</v>
      </c>
      <c r="H63" s="273">
        <v>0</v>
      </c>
      <c r="I63" s="273">
        <v>0</v>
      </c>
      <c r="J63" s="273">
        <v>0</v>
      </c>
      <c r="K63" s="273">
        <v>1</v>
      </c>
      <c r="L63" s="273">
        <v>0</v>
      </c>
      <c r="M63" s="273">
        <v>0</v>
      </c>
      <c r="N63" s="273">
        <v>0</v>
      </c>
      <c r="O63" s="285">
        <v>3</v>
      </c>
      <c r="P63" s="726"/>
      <c r="Q63" s="872"/>
    </row>
    <row r="64" spans="1:17">
      <c r="A64" s="345" t="s">
        <v>328</v>
      </c>
      <c r="B64" s="273">
        <v>0</v>
      </c>
      <c r="C64" s="273">
        <v>2</v>
      </c>
      <c r="D64" s="273">
        <v>2</v>
      </c>
      <c r="E64" s="273">
        <v>0</v>
      </c>
      <c r="F64" s="273">
        <v>0</v>
      </c>
      <c r="G64" s="273">
        <v>1</v>
      </c>
      <c r="H64" s="273">
        <v>0</v>
      </c>
      <c r="I64" s="273">
        <v>0</v>
      </c>
      <c r="J64" s="273">
        <v>0</v>
      </c>
      <c r="K64" s="273">
        <v>0</v>
      </c>
      <c r="L64" s="273">
        <v>0</v>
      </c>
      <c r="M64" s="273">
        <v>0</v>
      </c>
      <c r="N64" s="273">
        <v>1</v>
      </c>
      <c r="O64" s="285">
        <v>6</v>
      </c>
      <c r="P64" s="726"/>
      <c r="Q64" s="872"/>
    </row>
    <row r="65" spans="1:17">
      <c r="A65" s="345" t="s">
        <v>329</v>
      </c>
      <c r="B65" s="273">
        <v>0</v>
      </c>
      <c r="C65" s="273">
        <v>1</v>
      </c>
      <c r="D65" s="273">
        <v>0</v>
      </c>
      <c r="E65" s="273">
        <v>1</v>
      </c>
      <c r="F65" s="273">
        <v>0</v>
      </c>
      <c r="G65" s="273">
        <v>0</v>
      </c>
      <c r="H65" s="273">
        <v>0</v>
      </c>
      <c r="I65" s="273">
        <v>0</v>
      </c>
      <c r="J65" s="273">
        <v>0</v>
      </c>
      <c r="K65" s="273">
        <v>0</v>
      </c>
      <c r="L65" s="273">
        <v>0</v>
      </c>
      <c r="M65" s="273">
        <v>0</v>
      </c>
      <c r="N65" s="273">
        <v>0</v>
      </c>
      <c r="O65" s="285">
        <v>2</v>
      </c>
      <c r="P65" s="726"/>
      <c r="Q65" s="872"/>
    </row>
    <row r="66" spans="1:17">
      <c r="A66" s="345" t="s">
        <v>200</v>
      </c>
      <c r="B66" s="273">
        <v>9</v>
      </c>
      <c r="C66" s="273">
        <v>9</v>
      </c>
      <c r="D66" s="273">
        <v>5</v>
      </c>
      <c r="E66" s="273">
        <v>1</v>
      </c>
      <c r="F66" s="273">
        <v>4</v>
      </c>
      <c r="G66" s="273">
        <v>4</v>
      </c>
      <c r="H66" s="273">
        <v>0</v>
      </c>
      <c r="I66" s="273">
        <v>1</v>
      </c>
      <c r="J66" s="273">
        <v>1</v>
      </c>
      <c r="K66" s="273">
        <v>3</v>
      </c>
      <c r="L66" s="273">
        <v>1</v>
      </c>
      <c r="M66" s="273">
        <v>0</v>
      </c>
      <c r="N66" s="273">
        <v>1</v>
      </c>
      <c r="O66" s="285">
        <v>39</v>
      </c>
      <c r="P66" s="726"/>
      <c r="Q66" s="872"/>
    </row>
    <row r="67" spans="1:17">
      <c r="A67" s="345" t="s">
        <v>330</v>
      </c>
      <c r="B67" s="273">
        <v>1</v>
      </c>
      <c r="C67" s="273">
        <v>0</v>
      </c>
      <c r="D67" s="273">
        <v>3</v>
      </c>
      <c r="E67" s="273">
        <v>2</v>
      </c>
      <c r="F67" s="273">
        <v>2</v>
      </c>
      <c r="G67" s="273">
        <v>4</v>
      </c>
      <c r="H67" s="273">
        <v>0</v>
      </c>
      <c r="I67" s="273">
        <v>3</v>
      </c>
      <c r="J67" s="273">
        <v>3</v>
      </c>
      <c r="K67" s="273">
        <v>1</v>
      </c>
      <c r="L67" s="273">
        <v>0</v>
      </c>
      <c r="M67" s="273">
        <v>1</v>
      </c>
      <c r="N67" s="273">
        <v>0</v>
      </c>
      <c r="O67" s="285">
        <v>20</v>
      </c>
      <c r="P67" s="726"/>
      <c r="Q67" s="872"/>
    </row>
    <row r="68" spans="1:17">
      <c r="A68" s="345" t="s">
        <v>331</v>
      </c>
      <c r="B68" s="273">
        <v>0</v>
      </c>
      <c r="C68" s="273">
        <v>1</v>
      </c>
      <c r="D68" s="273">
        <v>0</v>
      </c>
      <c r="E68" s="273">
        <v>0</v>
      </c>
      <c r="F68" s="273">
        <v>1</v>
      </c>
      <c r="G68" s="273">
        <v>0</v>
      </c>
      <c r="H68" s="273">
        <v>0</v>
      </c>
      <c r="I68" s="273">
        <v>0</v>
      </c>
      <c r="J68" s="273">
        <v>0</v>
      </c>
      <c r="K68" s="273">
        <v>0</v>
      </c>
      <c r="L68" s="273">
        <v>1</v>
      </c>
      <c r="M68" s="273">
        <v>0</v>
      </c>
      <c r="N68" s="273">
        <v>0</v>
      </c>
      <c r="O68" s="285">
        <v>3</v>
      </c>
      <c r="P68" s="726"/>
      <c r="Q68" s="872"/>
    </row>
    <row r="69" spans="1:17">
      <c r="A69" s="345" t="s">
        <v>332</v>
      </c>
      <c r="B69" s="273">
        <v>0</v>
      </c>
      <c r="C69" s="273">
        <v>0</v>
      </c>
      <c r="D69" s="273">
        <v>0</v>
      </c>
      <c r="E69" s="273">
        <v>0</v>
      </c>
      <c r="F69" s="273">
        <v>1</v>
      </c>
      <c r="G69" s="273">
        <v>0</v>
      </c>
      <c r="H69" s="273">
        <v>0</v>
      </c>
      <c r="I69" s="273">
        <v>0</v>
      </c>
      <c r="J69" s="273">
        <v>0</v>
      </c>
      <c r="K69" s="273">
        <v>0</v>
      </c>
      <c r="L69" s="273">
        <v>0</v>
      </c>
      <c r="M69" s="273">
        <v>0</v>
      </c>
      <c r="N69" s="273">
        <v>0</v>
      </c>
      <c r="O69" s="285">
        <v>1</v>
      </c>
      <c r="P69" s="726"/>
      <c r="Q69" s="872"/>
    </row>
    <row r="70" spans="1:17">
      <c r="A70" s="345" t="s">
        <v>333</v>
      </c>
      <c r="B70" s="273">
        <v>0</v>
      </c>
      <c r="C70" s="273">
        <v>1</v>
      </c>
      <c r="D70" s="273">
        <v>0</v>
      </c>
      <c r="E70" s="273">
        <v>0</v>
      </c>
      <c r="F70" s="273">
        <v>0</v>
      </c>
      <c r="G70" s="273">
        <v>0</v>
      </c>
      <c r="H70" s="273">
        <v>0</v>
      </c>
      <c r="I70" s="273">
        <v>0</v>
      </c>
      <c r="J70" s="273">
        <v>0</v>
      </c>
      <c r="K70" s="273">
        <v>0</v>
      </c>
      <c r="L70" s="273">
        <v>0</v>
      </c>
      <c r="M70" s="273">
        <v>0</v>
      </c>
      <c r="N70" s="273">
        <v>0</v>
      </c>
      <c r="O70" s="285">
        <v>1</v>
      </c>
      <c r="P70" s="726"/>
      <c r="Q70" s="872"/>
    </row>
    <row r="71" spans="1:17">
      <c r="A71" s="345" t="s">
        <v>334</v>
      </c>
      <c r="B71" s="273">
        <v>0</v>
      </c>
      <c r="C71" s="273">
        <v>0</v>
      </c>
      <c r="D71" s="273">
        <v>0</v>
      </c>
      <c r="E71" s="273">
        <v>0</v>
      </c>
      <c r="F71" s="273">
        <v>1</v>
      </c>
      <c r="G71" s="273">
        <v>0</v>
      </c>
      <c r="H71" s="273">
        <v>0</v>
      </c>
      <c r="I71" s="273">
        <v>0</v>
      </c>
      <c r="J71" s="273">
        <v>0</v>
      </c>
      <c r="K71" s="273">
        <v>0</v>
      </c>
      <c r="L71" s="273">
        <v>0</v>
      </c>
      <c r="M71" s="273">
        <v>0</v>
      </c>
      <c r="N71" s="273">
        <v>0</v>
      </c>
      <c r="O71" s="285">
        <v>1</v>
      </c>
      <c r="P71" s="726"/>
      <c r="Q71" s="872"/>
    </row>
    <row r="72" spans="1:17">
      <c r="A72" s="345" t="s">
        <v>335</v>
      </c>
      <c r="B72" s="273">
        <v>0</v>
      </c>
      <c r="C72" s="273">
        <v>0</v>
      </c>
      <c r="D72" s="273">
        <v>0</v>
      </c>
      <c r="E72" s="273">
        <v>1</v>
      </c>
      <c r="F72" s="273">
        <v>0</v>
      </c>
      <c r="G72" s="273">
        <v>0</v>
      </c>
      <c r="H72" s="273">
        <v>0</v>
      </c>
      <c r="I72" s="273">
        <v>0</v>
      </c>
      <c r="J72" s="273">
        <v>0</v>
      </c>
      <c r="K72" s="273">
        <v>0</v>
      </c>
      <c r="L72" s="273">
        <v>0</v>
      </c>
      <c r="M72" s="273">
        <v>0</v>
      </c>
      <c r="N72" s="273">
        <v>0</v>
      </c>
      <c r="O72" s="285">
        <v>1</v>
      </c>
      <c r="P72" s="726"/>
      <c r="Q72" s="872"/>
    </row>
    <row r="73" spans="1:17">
      <c r="A73" s="345" t="s">
        <v>336</v>
      </c>
      <c r="B73" s="273">
        <v>0</v>
      </c>
      <c r="C73" s="273">
        <v>0</v>
      </c>
      <c r="D73" s="273">
        <v>0</v>
      </c>
      <c r="E73" s="273">
        <v>1</v>
      </c>
      <c r="F73" s="273">
        <v>0</v>
      </c>
      <c r="G73" s="273">
        <v>0</v>
      </c>
      <c r="H73" s="273">
        <v>0</v>
      </c>
      <c r="I73" s="273">
        <v>0</v>
      </c>
      <c r="J73" s="273">
        <v>0</v>
      </c>
      <c r="K73" s="273">
        <v>0</v>
      </c>
      <c r="L73" s="273">
        <v>0</v>
      </c>
      <c r="M73" s="273">
        <v>0</v>
      </c>
      <c r="N73" s="273">
        <v>0</v>
      </c>
      <c r="O73" s="285">
        <v>1</v>
      </c>
      <c r="P73" s="726"/>
      <c r="Q73" s="872"/>
    </row>
    <row r="74" spans="1:17">
      <c r="A74" s="345" t="s">
        <v>337</v>
      </c>
      <c r="B74" s="273">
        <v>2</v>
      </c>
      <c r="C74" s="273">
        <v>0</v>
      </c>
      <c r="D74" s="273">
        <v>0</v>
      </c>
      <c r="E74" s="273">
        <v>0</v>
      </c>
      <c r="F74" s="273">
        <v>0</v>
      </c>
      <c r="G74" s="273">
        <v>0</v>
      </c>
      <c r="H74" s="273">
        <v>0</v>
      </c>
      <c r="I74" s="273">
        <v>0</v>
      </c>
      <c r="J74" s="273">
        <v>0</v>
      </c>
      <c r="K74" s="273">
        <v>0</v>
      </c>
      <c r="L74" s="273">
        <v>0</v>
      </c>
      <c r="M74" s="273">
        <v>0</v>
      </c>
      <c r="N74" s="273">
        <v>0</v>
      </c>
      <c r="O74" s="285">
        <v>2</v>
      </c>
      <c r="P74" s="726"/>
      <c r="Q74" s="872"/>
    </row>
    <row r="75" spans="1:17">
      <c r="A75" s="345" t="s">
        <v>339</v>
      </c>
      <c r="B75" s="273">
        <v>0</v>
      </c>
      <c r="C75" s="273">
        <v>0</v>
      </c>
      <c r="D75" s="273">
        <v>1</v>
      </c>
      <c r="E75" s="273">
        <v>0</v>
      </c>
      <c r="F75" s="273">
        <v>0</v>
      </c>
      <c r="G75" s="273">
        <v>0</v>
      </c>
      <c r="H75" s="273">
        <v>0</v>
      </c>
      <c r="I75" s="273">
        <v>0</v>
      </c>
      <c r="J75" s="273">
        <v>0</v>
      </c>
      <c r="K75" s="273">
        <v>0</v>
      </c>
      <c r="L75" s="273">
        <v>0</v>
      </c>
      <c r="M75" s="273">
        <v>0</v>
      </c>
      <c r="N75" s="273">
        <v>0</v>
      </c>
      <c r="O75" s="285">
        <v>1</v>
      </c>
      <c r="P75" s="726"/>
      <c r="Q75" s="872"/>
    </row>
    <row r="76" spans="1:17">
      <c r="A76" s="345" t="s">
        <v>341</v>
      </c>
      <c r="B76" s="273">
        <v>0</v>
      </c>
      <c r="C76" s="273">
        <v>0</v>
      </c>
      <c r="D76" s="273">
        <v>0</v>
      </c>
      <c r="E76" s="273">
        <v>0</v>
      </c>
      <c r="F76" s="273">
        <v>0</v>
      </c>
      <c r="G76" s="273">
        <v>1</v>
      </c>
      <c r="H76" s="273">
        <v>0</v>
      </c>
      <c r="I76" s="273">
        <v>0</v>
      </c>
      <c r="J76" s="273">
        <v>0</v>
      </c>
      <c r="K76" s="273">
        <v>0</v>
      </c>
      <c r="L76" s="273">
        <v>0</v>
      </c>
      <c r="M76" s="273">
        <v>0</v>
      </c>
      <c r="N76" s="273">
        <v>0</v>
      </c>
      <c r="O76" s="285">
        <v>1</v>
      </c>
      <c r="P76" s="726"/>
      <c r="Q76" s="872"/>
    </row>
    <row r="77" spans="1:17">
      <c r="A77" s="345" t="s">
        <v>342</v>
      </c>
      <c r="B77" s="273">
        <v>0</v>
      </c>
      <c r="C77" s="273">
        <v>0</v>
      </c>
      <c r="D77" s="273">
        <v>0</v>
      </c>
      <c r="E77" s="273">
        <v>0</v>
      </c>
      <c r="F77" s="273">
        <v>1</v>
      </c>
      <c r="G77" s="273">
        <v>1</v>
      </c>
      <c r="H77" s="273">
        <v>0</v>
      </c>
      <c r="I77" s="273">
        <v>0</v>
      </c>
      <c r="J77" s="273">
        <v>0</v>
      </c>
      <c r="K77" s="273">
        <v>0</v>
      </c>
      <c r="L77" s="273">
        <v>0</v>
      </c>
      <c r="M77" s="273">
        <v>0</v>
      </c>
      <c r="N77" s="273">
        <v>0</v>
      </c>
      <c r="O77" s="285">
        <v>2</v>
      </c>
      <c r="P77" s="726"/>
      <c r="Q77" s="872"/>
    </row>
    <row r="78" spans="1:17">
      <c r="A78" s="345" t="s">
        <v>343</v>
      </c>
      <c r="B78" s="273">
        <v>3</v>
      </c>
      <c r="C78" s="273">
        <v>0</v>
      </c>
      <c r="D78" s="273">
        <v>1</v>
      </c>
      <c r="E78" s="273">
        <v>0</v>
      </c>
      <c r="F78" s="273">
        <v>0</v>
      </c>
      <c r="G78" s="273">
        <v>0</v>
      </c>
      <c r="H78" s="273">
        <v>0</v>
      </c>
      <c r="I78" s="273">
        <v>0</v>
      </c>
      <c r="J78" s="273">
        <v>0</v>
      </c>
      <c r="K78" s="273">
        <v>0</v>
      </c>
      <c r="L78" s="273">
        <v>0</v>
      </c>
      <c r="M78" s="273">
        <v>0</v>
      </c>
      <c r="N78" s="273">
        <v>0</v>
      </c>
      <c r="O78" s="285">
        <v>4</v>
      </c>
      <c r="P78" s="726"/>
      <c r="Q78" s="872"/>
    </row>
    <row r="79" spans="1:17">
      <c r="A79" s="345" t="s">
        <v>344</v>
      </c>
      <c r="B79" s="273">
        <v>0</v>
      </c>
      <c r="C79" s="273">
        <v>0</v>
      </c>
      <c r="D79" s="273">
        <v>1</v>
      </c>
      <c r="E79" s="273">
        <v>0</v>
      </c>
      <c r="F79" s="273">
        <v>2</v>
      </c>
      <c r="G79" s="273">
        <v>0</v>
      </c>
      <c r="H79" s="273">
        <v>0</v>
      </c>
      <c r="I79" s="273">
        <v>0</v>
      </c>
      <c r="J79" s="273">
        <v>0</v>
      </c>
      <c r="K79" s="273">
        <v>0</v>
      </c>
      <c r="L79" s="273">
        <v>0</v>
      </c>
      <c r="M79" s="273">
        <v>0</v>
      </c>
      <c r="N79" s="273">
        <v>0</v>
      </c>
      <c r="O79" s="285">
        <v>3</v>
      </c>
      <c r="P79" s="726"/>
      <c r="Q79" s="872"/>
    </row>
    <row r="80" spans="1:17">
      <c r="A80" s="345" t="s">
        <v>225</v>
      </c>
      <c r="B80" s="273">
        <v>6</v>
      </c>
      <c r="C80" s="273">
        <v>1</v>
      </c>
      <c r="D80" s="273">
        <v>1</v>
      </c>
      <c r="E80" s="273">
        <v>6</v>
      </c>
      <c r="F80" s="273">
        <v>1</v>
      </c>
      <c r="G80" s="273">
        <v>1</v>
      </c>
      <c r="H80" s="273">
        <v>0</v>
      </c>
      <c r="I80" s="273">
        <v>3</v>
      </c>
      <c r="J80" s="273">
        <v>1</v>
      </c>
      <c r="K80" s="273">
        <v>0</v>
      </c>
      <c r="L80" s="273">
        <v>1</v>
      </c>
      <c r="M80" s="273">
        <v>1</v>
      </c>
      <c r="N80" s="273">
        <v>0</v>
      </c>
      <c r="O80" s="285">
        <v>22</v>
      </c>
      <c r="P80" s="726"/>
      <c r="Q80" s="872"/>
    </row>
    <row r="81" spans="1:17">
      <c r="A81" s="345" t="s">
        <v>178</v>
      </c>
      <c r="B81" s="273">
        <v>144</v>
      </c>
      <c r="C81" s="273">
        <v>133</v>
      </c>
      <c r="D81" s="273">
        <v>177</v>
      </c>
      <c r="E81" s="273">
        <v>130</v>
      </c>
      <c r="F81" s="273">
        <v>152</v>
      </c>
      <c r="G81" s="273">
        <v>140</v>
      </c>
      <c r="H81" s="273">
        <v>102</v>
      </c>
      <c r="I81" s="273">
        <v>87</v>
      </c>
      <c r="J81" s="273">
        <v>82</v>
      </c>
      <c r="K81" s="273">
        <v>90</v>
      </c>
      <c r="L81" s="273">
        <v>89</v>
      </c>
      <c r="M81" s="273">
        <v>94</v>
      </c>
      <c r="N81" s="273">
        <v>55</v>
      </c>
      <c r="O81" s="285">
        <v>1475</v>
      </c>
      <c r="P81" s="726"/>
      <c r="Q81" s="872"/>
    </row>
    <row r="82" spans="1:17">
      <c r="A82" s="345" t="s">
        <v>350</v>
      </c>
      <c r="B82" s="273">
        <v>0</v>
      </c>
      <c r="C82" s="273">
        <v>0</v>
      </c>
      <c r="D82" s="273">
        <v>0</v>
      </c>
      <c r="E82" s="273">
        <v>1</v>
      </c>
      <c r="F82" s="273">
        <v>0</v>
      </c>
      <c r="G82" s="273">
        <v>0</v>
      </c>
      <c r="H82" s="273">
        <v>0</v>
      </c>
      <c r="I82" s="273">
        <v>1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85">
        <v>2</v>
      </c>
      <c r="P82" s="726"/>
      <c r="Q82" s="872"/>
    </row>
    <row r="83" spans="1:17">
      <c r="A83" s="345" t="s">
        <v>204</v>
      </c>
      <c r="B83" s="273">
        <v>7</v>
      </c>
      <c r="C83" s="273">
        <v>3</v>
      </c>
      <c r="D83" s="273">
        <v>4</v>
      </c>
      <c r="E83" s="273">
        <v>6</v>
      </c>
      <c r="F83" s="273">
        <v>2</v>
      </c>
      <c r="G83" s="273">
        <v>4</v>
      </c>
      <c r="H83" s="273">
        <v>2</v>
      </c>
      <c r="I83" s="273">
        <v>2</v>
      </c>
      <c r="J83" s="273">
        <v>1</v>
      </c>
      <c r="K83" s="273">
        <v>2</v>
      </c>
      <c r="L83" s="273">
        <v>0</v>
      </c>
      <c r="M83" s="273">
        <v>2</v>
      </c>
      <c r="N83" s="273">
        <v>1</v>
      </c>
      <c r="O83" s="285">
        <v>36</v>
      </c>
      <c r="P83" s="726"/>
      <c r="Q83" s="872"/>
    </row>
    <row r="84" spans="1:17">
      <c r="A84" s="345" t="s">
        <v>180</v>
      </c>
      <c r="B84" s="273">
        <v>87</v>
      </c>
      <c r="C84" s="273">
        <v>82</v>
      </c>
      <c r="D84" s="273">
        <v>56</v>
      </c>
      <c r="E84" s="273">
        <v>32</v>
      </c>
      <c r="F84" s="273">
        <v>31</v>
      </c>
      <c r="G84" s="273">
        <v>20</v>
      </c>
      <c r="H84" s="273">
        <v>13</v>
      </c>
      <c r="I84" s="273">
        <v>15</v>
      </c>
      <c r="J84" s="273">
        <v>11</v>
      </c>
      <c r="K84" s="273">
        <v>10</v>
      </c>
      <c r="L84" s="273">
        <v>9</v>
      </c>
      <c r="M84" s="273">
        <v>13</v>
      </c>
      <c r="N84" s="273">
        <v>10</v>
      </c>
      <c r="O84" s="285">
        <v>389</v>
      </c>
      <c r="P84" s="726"/>
      <c r="Q84" s="872"/>
    </row>
    <row r="85" spans="1:17">
      <c r="A85" s="345" t="s">
        <v>352</v>
      </c>
      <c r="B85" s="273">
        <v>0</v>
      </c>
      <c r="C85" s="273">
        <v>0</v>
      </c>
      <c r="D85" s="273">
        <v>0</v>
      </c>
      <c r="E85" s="273">
        <v>0</v>
      </c>
      <c r="F85" s="273">
        <v>1</v>
      </c>
      <c r="G85" s="273">
        <v>0</v>
      </c>
      <c r="H85" s="273">
        <v>0</v>
      </c>
      <c r="I85" s="273">
        <v>0</v>
      </c>
      <c r="J85" s="273">
        <v>1</v>
      </c>
      <c r="K85" s="273">
        <v>0</v>
      </c>
      <c r="L85" s="273">
        <v>0</v>
      </c>
      <c r="M85" s="273">
        <v>0</v>
      </c>
      <c r="N85" s="273">
        <v>0</v>
      </c>
      <c r="O85" s="285">
        <v>2</v>
      </c>
      <c r="P85" s="726"/>
      <c r="Q85" s="872"/>
    </row>
    <row r="86" spans="1:17">
      <c r="A86" s="345" t="s">
        <v>354</v>
      </c>
      <c r="B86" s="273">
        <v>0</v>
      </c>
      <c r="C86" s="273">
        <v>0</v>
      </c>
      <c r="D86" s="273">
        <v>1</v>
      </c>
      <c r="E86" s="273">
        <v>0</v>
      </c>
      <c r="F86" s="273">
        <v>0</v>
      </c>
      <c r="G86" s="273">
        <v>0</v>
      </c>
      <c r="H86" s="273">
        <v>0</v>
      </c>
      <c r="I86" s="273">
        <v>0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285">
        <v>1</v>
      </c>
      <c r="P86" s="726"/>
      <c r="Q86" s="872"/>
    </row>
    <row r="87" spans="1:17">
      <c r="A87" s="345" t="s">
        <v>355</v>
      </c>
      <c r="B87" s="273">
        <v>2</v>
      </c>
      <c r="C87" s="273">
        <v>1</v>
      </c>
      <c r="D87" s="273">
        <v>1</v>
      </c>
      <c r="E87" s="273">
        <v>0</v>
      </c>
      <c r="F87" s="273">
        <v>1</v>
      </c>
      <c r="G87" s="273">
        <v>1</v>
      </c>
      <c r="H87" s="273">
        <v>1</v>
      </c>
      <c r="I87" s="273">
        <v>0</v>
      </c>
      <c r="J87" s="273">
        <v>0</v>
      </c>
      <c r="K87" s="273">
        <v>0</v>
      </c>
      <c r="L87" s="273">
        <v>1</v>
      </c>
      <c r="M87" s="273">
        <v>0</v>
      </c>
      <c r="N87" s="273">
        <v>1</v>
      </c>
      <c r="O87" s="285">
        <v>9</v>
      </c>
      <c r="P87" s="726"/>
      <c r="Q87" s="872"/>
    </row>
    <row r="88" spans="1:17">
      <c r="A88" s="345" t="s">
        <v>364</v>
      </c>
      <c r="B88" s="273">
        <v>0</v>
      </c>
      <c r="C88" s="273">
        <v>0</v>
      </c>
      <c r="D88" s="273">
        <v>0</v>
      </c>
      <c r="E88" s="273">
        <v>1</v>
      </c>
      <c r="F88" s="273">
        <v>0</v>
      </c>
      <c r="G88" s="273">
        <v>0</v>
      </c>
      <c r="H88" s="273">
        <v>0</v>
      </c>
      <c r="I88" s="273">
        <v>0</v>
      </c>
      <c r="J88" s="273">
        <v>0</v>
      </c>
      <c r="K88" s="273">
        <v>1</v>
      </c>
      <c r="L88" s="273">
        <v>1</v>
      </c>
      <c r="M88" s="273">
        <v>0</v>
      </c>
      <c r="N88" s="273">
        <v>0</v>
      </c>
      <c r="O88" s="285">
        <v>3</v>
      </c>
      <c r="P88" s="726"/>
      <c r="Q88" s="872"/>
    </row>
    <row r="89" spans="1:17">
      <c r="A89" s="345" t="s">
        <v>366</v>
      </c>
      <c r="B89" s="273">
        <v>0</v>
      </c>
      <c r="C89" s="273">
        <v>0</v>
      </c>
      <c r="D89" s="273">
        <v>0</v>
      </c>
      <c r="E89" s="273">
        <v>0</v>
      </c>
      <c r="F89" s="273">
        <v>1</v>
      </c>
      <c r="G89" s="273">
        <v>0</v>
      </c>
      <c r="H89" s="273">
        <v>0</v>
      </c>
      <c r="I89" s="273">
        <v>0</v>
      </c>
      <c r="J89" s="273">
        <v>0</v>
      </c>
      <c r="K89" s="273">
        <v>0</v>
      </c>
      <c r="L89" s="273">
        <v>0</v>
      </c>
      <c r="M89" s="273">
        <v>0</v>
      </c>
      <c r="N89" s="273">
        <v>0</v>
      </c>
      <c r="O89" s="285">
        <v>1</v>
      </c>
      <c r="P89" s="726"/>
      <c r="Q89" s="872"/>
    </row>
    <row r="90" spans="1:17">
      <c r="A90" s="345" t="s">
        <v>174</v>
      </c>
      <c r="B90" s="273">
        <v>2248</v>
      </c>
      <c r="C90" s="273">
        <v>2300</v>
      </c>
      <c r="D90" s="273">
        <v>2449</v>
      </c>
      <c r="E90" s="273">
        <v>1940</v>
      </c>
      <c r="F90" s="273">
        <v>1867</v>
      </c>
      <c r="G90" s="273">
        <v>1420</v>
      </c>
      <c r="H90" s="273">
        <v>974</v>
      </c>
      <c r="I90" s="273">
        <v>852</v>
      </c>
      <c r="J90" s="273">
        <v>873</v>
      </c>
      <c r="K90" s="273">
        <v>840</v>
      </c>
      <c r="L90" s="273">
        <v>928</v>
      </c>
      <c r="M90" s="273">
        <v>842</v>
      </c>
      <c r="N90" s="273">
        <v>723</v>
      </c>
      <c r="O90" s="285">
        <v>18256</v>
      </c>
      <c r="P90" s="726"/>
      <c r="Q90" s="872"/>
    </row>
    <row r="91" spans="1:17">
      <c r="A91" s="345" t="s">
        <v>367</v>
      </c>
      <c r="B91" s="273">
        <v>0</v>
      </c>
      <c r="C91" s="273">
        <v>0</v>
      </c>
      <c r="D91" s="273">
        <v>0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0</v>
      </c>
      <c r="K91" s="273">
        <v>1</v>
      </c>
      <c r="L91" s="273">
        <v>0</v>
      </c>
      <c r="M91" s="273">
        <v>0</v>
      </c>
      <c r="N91" s="273">
        <v>0</v>
      </c>
      <c r="O91" s="285">
        <v>1</v>
      </c>
      <c r="P91" s="726"/>
      <c r="Q91" s="872"/>
    </row>
    <row r="92" spans="1:17">
      <c r="A92" s="345" t="s">
        <v>368</v>
      </c>
      <c r="B92" s="273">
        <v>0</v>
      </c>
      <c r="C92" s="273">
        <v>0</v>
      </c>
      <c r="D92" s="273">
        <v>1</v>
      </c>
      <c r="E92" s="273">
        <v>0</v>
      </c>
      <c r="F92" s="273">
        <v>1</v>
      </c>
      <c r="G92" s="273">
        <v>0</v>
      </c>
      <c r="H92" s="273">
        <v>1</v>
      </c>
      <c r="I92" s="273">
        <v>1</v>
      </c>
      <c r="J92" s="273">
        <v>0</v>
      </c>
      <c r="K92" s="273">
        <v>1</v>
      </c>
      <c r="L92" s="273">
        <v>0</v>
      </c>
      <c r="M92" s="273">
        <v>1</v>
      </c>
      <c r="N92" s="273">
        <v>1</v>
      </c>
      <c r="O92" s="285">
        <v>7</v>
      </c>
      <c r="P92" s="726"/>
      <c r="Q92" s="872"/>
    </row>
    <row r="93" spans="1:17">
      <c r="A93" s="345" t="s">
        <v>369</v>
      </c>
      <c r="B93" s="273">
        <v>1</v>
      </c>
      <c r="C93" s="273">
        <v>1</v>
      </c>
      <c r="D93" s="273">
        <v>2</v>
      </c>
      <c r="E93" s="273">
        <v>1</v>
      </c>
      <c r="F93" s="273">
        <v>0</v>
      </c>
      <c r="G93" s="273">
        <v>0</v>
      </c>
      <c r="H93" s="273">
        <v>0</v>
      </c>
      <c r="I93" s="273">
        <v>0</v>
      </c>
      <c r="J93" s="273">
        <v>0</v>
      </c>
      <c r="K93" s="273">
        <v>0</v>
      </c>
      <c r="L93" s="273">
        <v>0</v>
      </c>
      <c r="M93" s="273">
        <v>0</v>
      </c>
      <c r="N93" s="273">
        <v>0</v>
      </c>
      <c r="O93" s="285">
        <v>5</v>
      </c>
      <c r="P93" s="726"/>
      <c r="Q93" s="872"/>
    </row>
    <row r="94" spans="1:17">
      <c r="A94" s="345" t="s">
        <v>206</v>
      </c>
      <c r="B94" s="273">
        <v>2</v>
      </c>
      <c r="C94" s="273">
        <v>2</v>
      </c>
      <c r="D94" s="273">
        <v>4</v>
      </c>
      <c r="E94" s="273">
        <v>7</v>
      </c>
      <c r="F94" s="273">
        <v>0</v>
      </c>
      <c r="G94" s="273">
        <v>2</v>
      </c>
      <c r="H94" s="273">
        <v>4</v>
      </c>
      <c r="I94" s="273">
        <v>1</v>
      </c>
      <c r="J94" s="273">
        <v>2</v>
      </c>
      <c r="K94" s="273">
        <v>3</v>
      </c>
      <c r="L94" s="273">
        <v>4</v>
      </c>
      <c r="M94" s="273">
        <v>2</v>
      </c>
      <c r="N94" s="273">
        <v>2</v>
      </c>
      <c r="O94" s="285">
        <v>35</v>
      </c>
      <c r="P94" s="726"/>
      <c r="Q94" s="872"/>
    </row>
    <row r="95" spans="1:17">
      <c r="A95" s="345" t="s">
        <v>221</v>
      </c>
      <c r="B95" s="273">
        <v>5</v>
      </c>
      <c r="C95" s="273">
        <v>2</v>
      </c>
      <c r="D95" s="273">
        <v>2</v>
      </c>
      <c r="E95" s="273">
        <v>0</v>
      </c>
      <c r="F95" s="273">
        <v>0</v>
      </c>
      <c r="G95" s="273">
        <v>0</v>
      </c>
      <c r="H95" s="273">
        <v>1</v>
      </c>
      <c r="I95" s="273">
        <v>0</v>
      </c>
      <c r="J95" s="273">
        <v>2</v>
      </c>
      <c r="K95" s="273">
        <v>0</v>
      </c>
      <c r="L95" s="273">
        <v>0</v>
      </c>
      <c r="M95" s="273">
        <v>0</v>
      </c>
      <c r="N95" s="273">
        <v>0</v>
      </c>
      <c r="O95" s="285">
        <v>12</v>
      </c>
      <c r="P95" s="726"/>
      <c r="Q95" s="872"/>
    </row>
    <row r="96" spans="1:17">
      <c r="A96" s="345" t="s">
        <v>220</v>
      </c>
      <c r="B96" s="273">
        <v>7</v>
      </c>
      <c r="C96" s="273">
        <v>4</v>
      </c>
      <c r="D96" s="273">
        <v>6</v>
      </c>
      <c r="E96" s="273">
        <v>2</v>
      </c>
      <c r="F96" s="273">
        <v>1</v>
      </c>
      <c r="G96" s="273">
        <v>0</v>
      </c>
      <c r="H96" s="273">
        <v>0</v>
      </c>
      <c r="I96" s="273">
        <v>1</v>
      </c>
      <c r="J96" s="273">
        <v>0</v>
      </c>
      <c r="K96" s="273">
        <v>1</v>
      </c>
      <c r="L96" s="273">
        <v>0</v>
      </c>
      <c r="M96" s="273">
        <v>0</v>
      </c>
      <c r="N96" s="273">
        <v>0</v>
      </c>
      <c r="O96" s="285">
        <v>22</v>
      </c>
      <c r="P96" s="726"/>
      <c r="Q96" s="872"/>
    </row>
    <row r="97" spans="1:17">
      <c r="A97" s="345" t="s">
        <v>372</v>
      </c>
      <c r="B97" s="273">
        <v>1</v>
      </c>
      <c r="C97" s="273">
        <v>3</v>
      </c>
      <c r="D97" s="273">
        <v>5</v>
      </c>
      <c r="E97" s="273">
        <v>2</v>
      </c>
      <c r="F97" s="273">
        <v>2</v>
      </c>
      <c r="G97" s="273">
        <v>0</v>
      </c>
      <c r="H97" s="273">
        <v>0</v>
      </c>
      <c r="I97" s="273">
        <v>1</v>
      </c>
      <c r="J97" s="273">
        <v>3</v>
      </c>
      <c r="K97" s="273">
        <v>0</v>
      </c>
      <c r="L97" s="273">
        <v>3</v>
      </c>
      <c r="M97" s="273">
        <v>2</v>
      </c>
      <c r="N97" s="273">
        <v>1</v>
      </c>
      <c r="O97" s="285">
        <v>23</v>
      </c>
      <c r="P97" s="726"/>
      <c r="Q97" s="872"/>
    </row>
    <row r="98" spans="1:17">
      <c r="A98" s="345" t="s">
        <v>212</v>
      </c>
      <c r="B98" s="273">
        <v>3</v>
      </c>
      <c r="C98" s="273">
        <v>3</v>
      </c>
      <c r="D98" s="273">
        <v>8</v>
      </c>
      <c r="E98" s="273">
        <v>1</v>
      </c>
      <c r="F98" s="273">
        <v>6</v>
      </c>
      <c r="G98" s="273">
        <v>3</v>
      </c>
      <c r="H98" s="273">
        <v>4</v>
      </c>
      <c r="I98" s="273">
        <v>2</v>
      </c>
      <c r="J98" s="273">
        <v>0</v>
      </c>
      <c r="K98" s="273">
        <v>1</v>
      </c>
      <c r="L98" s="273">
        <v>1</v>
      </c>
      <c r="M98" s="273">
        <v>0</v>
      </c>
      <c r="N98" s="273">
        <v>0</v>
      </c>
      <c r="O98" s="285">
        <v>32</v>
      </c>
      <c r="P98" s="726"/>
      <c r="Q98" s="872"/>
    </row>
    <row r="99" spans="1:17">
      <c r="A99" s="345" t="s">
        <v>376</v>
      </c>
      <c r="B99" s="273">
        <v>0</v>
      </c>
      <c r="C99" s="273">
        <v>1</v>
      </c>
      <c r="D99" s="273">
        <v>0</v>
      </c>
      <c r="E99" s="273">
        <v>0</v>
      </c>
      <c r="F99" s="273">
        <v>0</v>
      </c>
      <c r="G99" s="273">
        <v>0</v>
      </c>
      <c r="H99" s="273">
        <v>0</v>
      </c>
      <c r="I99" s="273">
        <v>0</v>
      </c>
      <c r="J99" s="273">
        <v>0</v>
      </c>
      <c r="K99" s="273">
        <v>0</v>
      </c>
      <c r="L99" s="273">
        <v>0</v>
      </c>
      <c r="M99" s="273">
        <v>0</v>
      </c>
      <c r="N99" s="273">
        <v>0</v>
      </c>
      <c r="O99" s="285">
        <v>1</v>
      </c>
      <c r="P99" s="726"/>
      <c r="Q99" s="872"/>
    </row>
    <row r="100" spans="1:17">
      <c r="A100" s="345" t="s">
        <v>377</v>
      </c>
      <c r="B100" s="273">
        <v>0</v>
      </c>
      <c r="C100" s="273">
        <v>0</v>
      </c>
      <c r="D100" s="273">
        <v>0</v>
      </c>
      <c r="E100" s="273">
        <v>0</v>
      </c>
      <c r="F100" s="273">
        <v>1</v>
      </c>
      <c r="G100" s="273">
        <v>0</v>
      </c>
      <c r="H100" s="273">
        <v>1</v>
      </c>
      <c r="I100" s="273">
        <v>0</v>
      </c>
      <c r="J100" s="273">
        <v>0</v>
      </c>
      <c r="K100" s="273">
        <v>0</v>
      </c>
      <c r="L100" s="273">
        <v>1</v>
      </c>
      <c r="M100" s="273">
        <v>0</v>
      </c>
      <c r="N100" s="273">
        <v>0</v>
      </c>
      <c r="O100" s="285">
        <v>3</v>
      </c>
      <c r="P100" s="726"/>
      <c r="Q100" s="872"/>
    </row>
    <row r="101" spans="1:17">
      <c r="A101" s="345" t="s">
        <v>378</v>
      </c>
      <c r="B101" s="273">
        <v>0</v>
      </c>
      <c r="C101" s="273">
        <v>1</v>
      </c>
      <c r="D101" s="273">
        <v>0</v>
      </c>
      <c r="E101" s="273">
        <v>0</v>
      </c>
      <c r="F101" s="273">
        <v>1</v>
      </c>
      <c r="G101" s="273">
        <v>1</v>
      </c>
      <c r="H101" s="273">
        <v>0</v>
      </c>
      <c r="I101" s="273">
        <v>2</v>
      </c>
      <c r="J101" s="273">
        <v>1</v>
      </c>
      <c r="K101" s="273">
        <v>1</v>
      </c>
      <c r="L101" s="273">
        <v>0</v>
      </c>
      <c r="M101" s="273">
        <v>0</v>
      </c>
      <c r="N101" s="273">
        <v>3</v>
      </c>
      <c r="O101" s="285">
        <v>10</v>
      </c>
      <c r="P101" s="726"/>
      <c r="Q101" s="872"/>
    </row>
    <row r="102" spans="1:17">
      <c r="A102" s="345" t="s">
        <v>196</v>
      </c>
      <c r="B102" s="273">
        <v>19</v>
      </c>
      <c r="C102" s="273">
        <v>19</v>
      </c>
      <c r="D102" s="273">
        <v>15</v>
      </c>
      <c r="E102" s="273">
        <v>6</v>
      </c>
      <c r="F102" s="273">
        <v>12</v>
      </c>
      <c r="G102" s="273">
        <v>6</v>
      </c>
      <c r="H102" s="273">
        <v>6</v>
      </c>
      <c r="I102" s="273">
        <v>3</v>
      </c>
      <c r="J102" s="273">
        <v>1</v>
      </c>
      <c r="K102" s="273">
        <v>4</v>
      </c>
      <c r="L102" s="273">
        <v>7</v>
      </c>
      <c r="M102" s="273">
        <v>3</v>
      </c>
      <c r="N102" s="273">
        <v>8</v>
      </c>
      <c r="O102" s="285">
        <v>109</v>
      </c>
      <c r="P102" s="726"/>
      <c r="Q102" s="872"/>
    </row>
    <row r="103" spans="1:17">
      <c r="A103" s="345" t="s">
        <v>379</v>
      </c>
      <c r="B103" s="273">
        <v>0</v>
      </c>
      <c r="C103" s="273">
        <v>1</v>
      </c>
      <c r="D103" s="273">
        <v>0</v>
      </c>
      <c r="E103" s="273">
        <v>0</v>
      </c>
      <c r="F103" s="273">
        <v>0</v>
      </c>
      <c r="G103" s="273">
        <v>0</v>
      </c>
      <c r="H103" s="273">
        <v>0</v>
      </c>
      <c r="I103" s="273">
        <v>0</v>
      </c>
      <c r="J103" s="273">
        <v>0</v>
      </c>
      <c r="K103" s="273">
        <v>0</v>
      </c>
      <c r="L103" s="273">
        <v>0</v>
      </c>
      <c r="M103" s="273">
        <v>0</v>
      </c>
      <c r="N103" s="273">
        <v>0</v>
      </c>
      <c r="O103" s="285">
        <v>1</v>
      </c>
      <c r="P103" s="726"/>
      <c r="Q103" s="872"/>
    </row>
    <row r="104" spans="1:17">
      <c r="A104" s="345" t="s">
        <v>182</v>
      </c>
      <c r="B104" s="273">
        <v>48</v>
      </c>
      <c r="C104" s="273">
        <v>48</v>
      </c>
      <c r="D104" s="273">
        <v>49</v>
      </c>
      <c r="E104" s="273">
        <v>42</v>
      </c>
      <c r="F104" s="273">
        <v>35</v>
      </c>
      <c r="G104" s="273">
        <v>21</v>
      </c>
      <c r="H104" s="273">
        <v>23</v>
      </c>
      <c r="I104" s="273">
        <v>17</v>
      </c>
      <c r="J104" s="273">
        <v>17</v>
      </c>
      <c r="K104" s="273">
        <v>17</v>
      </c>
      <c r="L104" s="273">
        <v>13</v>
      </c>
      <c r="M104" s="273">
        <v>24</v>
      </c>
      <c r="N104" s="273">
        <v>10</v>
      </c>
      <c r="O104" s="285">
        <v>364</v>
      </c>
      <c r="P104" s="726"/>
      <c r="Q104" s="872"/>
    </row>
    <row r="105" spans="1:17">
      <c r="A105" s="345" t="s">
        <v>380</v>
      </c>
      <c r="B105" s="273">
        <v>0</v>
      </c>
      <c r="C105" s="273">
        <v>0</v>
      </c>
      <c r="D105" s="273">
        <v>0</v>
      </c>
      <c r="E105" s="273">
        <v>0</v>
      </c>
      <c r="F105" s="273">
        <v>0</v>
      </c>
      <c r="G105" s="273">
        <v>1</v>
      </c>
      <c r="H105" s="273">
        <v>0</v>
      </c>
      <c r="I105" s="273">
        <v>0</v>
      </c>
      <c r="J105" s="273">
        <v>0</v>
      </c>
      <c r="K105" s="273">
        <v>0</v>
      </c>
      <c r="L105" s="273">
        <v>0</v>
      </c>
      <c r="M105" s="273">
        <v>0</v>
      </c>
      <c r="N105" s="273">
        <v>0</v>
      </c>
      <c r="O105" s="285">
        <v>1</v>
      </c>
      <c r="P105" s="726"/>
      <c r="Q105" s="872"/>
    </row>
    <row r="106" spans="1:17">
      <c r="A106" s="345" t="s">
        <v>381</v>
      </c>
      <c r="B106" s="273">
        <v>0</v>
      </c>
      <c r="C106" s="273">
        <v>1</v>
      </c>
      <c r="D106" s="273">
        <v>1</v>
      </c>
      <c r="E106" s="273">
        <v>0</v>
      </c>
      <c r="F106" s="273">
        <v>1</v>
      </c>
      <c r="G106" s="273">
        <v>0</v>
      </c>
      <c r="H106" s="273">
        <v>0</v>
      </c>
      <c r="I106" s="273">
        <v>0</v>
      </c>
      <c r="J106" s="273">
        <v>0</v>
      </c>
      <c r="K106" s="273">
        <v>0</v>
      </c>
      <c r="L106" s="273">
        <v>0</v>
      </c>
      <c r="M106" s="273">
        <v>0</v>
      </c>
      <c r="N106" s="273">
        <v>0</v>
      </c>
      <c r="O106" s="285">
        <v>3</v>
      </c>
      <c r="P106" s="726"/>
      <c r="Q106" s="872"/>
    </row>
    <row r="107" spans="1:17">
      <c r="A107" s="345" t="s">
        <v>382</v>
      </c>
      <c r="B107" s="273">
        <v>2</v>
      </c>
      <c r="C107" s="273">
        <v>2</v>
      </c>
      <c r="D107" s="273">
        <v>1</v>
      </c>
      <c r="E107" s="273">
        <v>0</v>
      </c>
      <c r="F107" s="273">
        <v>2</v>
      </c>
      <c r="G107" s="273">
        <v>0</v>
      </c>
      <c r="H107" s="273">
        <v>0</v>
      </c>
      <c r="I107" s="273">
        <v>0</v>
      </c>
      <c r="J107" s="273">
        <v>1</v>
      </c>
      <c r="K107" s="273">
        <v>1</v>
      </c>
      <c r="L107" s="273">
        <v>0</v>
      </c>
      <c r="M107" s="273">
        <v>0</v>
      </c>
      <c r="N107" s="273">
        <v>0</v>
      </c>
      <c r="O107" s="285">
        <v>9</v>
      </c>
      <c r="P107" s="726"/>
      <c r="Q107" s="872"/>
    </row>
    <row r="108" spans="1:17">
      <c r="A108" s="345" t="s">
        <v>383</v>
      </c>
      <c r="B108" s="273">
        <v>0</v>
      </c>
      <c r="C108" s="273">
        <v>1</v>
      </c>
      <c r="D108" s="273">
        <v>0</v>
      </c>
      <c r="E108" s="273">
        <v>0</v>
      </c>
      <c r="F108" s="273">
        <v>0</v>
      </c>
      <c r="G108" s="273">
        <v>0</v>
      </c>
      <c r="H108" s="273">
        <v>0</v>
      </c>
      <c r="I108" s="273">
        <v>0</v>
      </c>
      <c r="J108" s="273">
        <v>0</v>
      </c>
      <c r="K108" s="273">
        <v>0</v>
      </c>
      <c r="L108" s="273">
        <v>0</v>
      </c>
      <c r="M108" s="273">
        <v>0</v>
      </c>
      <c r="N108" s="273">
        <v>0</v>
      </c>
      <c r="O108" s="285">
        <v>1</v>
      </c>
      <c r="P108" s="726"/>
      <c r="Q108" s="872"/>
    </row>
    <row r="109" spans="1:17">
      <c r="A109" s="288"/>
      <c r="B109" s="273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85"/>
      <c r="P109" s="726"/>
      <c r="Q109" s="872"/>
    </row>
    <row r="110" spans="1:17" ht="13.9" thickBot="1">
      <c r="A110" s="380" t="s">
        <v>40</v>
      </c>
      <c r="B110" s="286">
        <v>3426</v>
      </c>
      <c r="C110" s="286">
        <v>3463</v>
      </c>
      <c r="D110" s="286">
        <v>3698</v>
      </c>
      <c r="E110" s="286">
        <v>2971</v>
      </c>
      <c r="F110" s="286">
        <v>2925</v>
      </c>
      <c r="G110" s="286">
        <v>2252</v>
      </c>
      <c r="H110" s="286">
        <v>1537</v>
      </c>
      <c r="I110" s="286">
        <v>1298</v>
      </c>
      <c r="J110" s="286">
        <v>1289</v>
      </c>
      <c r="K110" s="286">
        <v>1279</v>
      </c>
      <c r="L110" s="286">
        <v>1388</v>
      </c>
      <c r="M110" s="286">
        <v>1299</v>
      </c>
      <c r="N110" s="286">
        <v>1143</v>
      </c>
      <c r="O110" s="287">
        <v>27968</v>
      </c>
      <c r="P110" s="726"/>
      <c r="Q110" s="872"/>
    </row>
    <row r="111" spans="1:17">
      <c r="A111" s="726"/>
      <c r="B111" s="726"/>
      <c r="C111" s="726"/>
      <c r="D111" s="726"/>
      <c r="E111" s="726"/>
      <c r="F111" s="726"/>
      <c r="G111" s="726"/>
      <c r="H111" s="726"/>
      <c r="I111" s="726"/>
      <c r="J111" s="726"/>
      <c r="K111" s="726"/>
      <c r="L111" s="726"/>
      <c r="M111" s="726"/>
      <c r="N111" s="726"/>
      <c r="O111" s="726"/>
      <c r="P111" s="726"/>
      <c r="Q111" s="872"/>
    </row>
    <row r="112" spans="1:17">
      <c r="A112" s="726"/>
      <c r="B112" s="726"/>
      <c r="C112" s="726"/>
      <c r="D112" s="726"/>
      <c r="E112" s="726"/>
      <c r="F112" s="726"/>
      <c r="G112" s="726"/>
      <c r="H112" s="726"/>
      <c r="I112" s="726"/>
      <c r="J112" s="726"/>
      <c r="K112" s="726"/>
      <c r="L112" s="726"/>
      <c r="M112" s="726"/>
      <c r="N112" s="726"/>
      <c r="O112" s="726"/>
      <c r="P112" s="726"/>
      <c r="Q112" s="872"/>
    </row>
    <row r="113" spans="17:17">
      <c r="Q113" s="872"/>
    </row>
    <row r="114" spans="17:17">
      <c r="Q114" s="872"/>
    </row>
    <row r="115" spans="17:17">
      <c r="Q115" s="872"/>
    </row>
    <row r="116" spans="17:17">
      <c r="Q116" s="872"/>
    </row>
    <row r="117" spans="17:17">
      <c r="Q117" s="872"/>
    </row>
    <row r="118" spans="17:17">
      <c r="Q118" s="872"/>
    </row>
    <row r="119" spans="17:17">
      <c r="Q119" s="872"/>
    </row>
    <row r="120" spans="17:17">
      <c r="Q120" s="872"/>
    </row>
    <row r="121" spans="17:17">
      <c r="Q121" s="872"/>
    </row>
    <row r="122" spans="17:17">
      <c r="Q122" s="872"/>
    </row>
    <row r="123" spans="17:17">
      <c r="Q123" s="872"/>
    </row>
    <row r="124" spans="17:17">
      <c r="Q124" s="872"/>
    </row>
    <row r="125" spans="17:17">
      <c r="Q125" s="872"/>
    </row>
    <row r="126" spans="17:17">
      <c r="Q126" s="872"/>
    </row>
    <row r="127" spans="17:17">
      <c r="Q127" s="872"/>
    </row>
    <row r="128" spans="17:17">
      <c r="Q128" s="872"/>
    </row>
    <row r="129" spans="17:17">
      <c r="Q129" s="872"/>
    </row>
    <row r="130" spans="17:17">
      <c r="Q130" s="872"/>
    </row>
    <row r="131" spans="17:17">
      <c r="Q131" s="872"/>
    </row>
    <row r="132" spans="17:17">
      <c r="Q132" s="872"/>
    </row>
    <row r="133" spans="17:17">
      <c r="Q133" s="872"/>
    </row>
    <row r="134" spans="17:17">
      <c r="Q134" s="872"/>
    </row>
    <row r="135" spans="17:17">
      <c r="Q135" s="872"/>
    </row>
  </sheetData>
  <autoFilter ref="A4:O108" xr:uid="{00000000-0009-0000-0000-000009000000}"/>
  <mergeCells count="1">
    <mergeCell ref="B3:N3"/>
  </mergeCells>
  <phoneticPr fontId="8" type="noConversion"/>
  <hyperlinks>
    <hyperlink ref="Q2" location="Home!A1" display="Home" xr:uid="{00000000-0004-0000-09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5C2B-C3D4-4E3E-ACD4-3980C51306BD}">
  <sheetPr>
    <pageSetUpPr fitToPage="1"/>
  </sheetPr>
  <dimension ref="A1:L319"/>
  <sheetViews>
    <sheetView zoomScaleNormal="100" workbookViewId="0">
      <pane xSplit="2" ySplit="4" topLeftCell="C302" activePane="bottomRight" state="frozen"/>
      <selection pane="bottomRight" activeCell="A321" sqref="A321"/>
      <selection pane="bottomLeft" activeCell="A4" sqref="A4:R4"/>
      <selection pane="topRight" activeCell="A4" sqref="A4:R4"/>
    </sheetView>
  </sheetViews>
  <sheetFormatPr defaultColWidth="13" defaultRowHeight="13.15"/>
  <cols>
    <col min="1" max="1" width="8.7109375" style="163" customWidth="1"/>
    <col min="2" max="2" width="47.7109375" style="163" customWidth="1"/>
    <col min="3" max="9" width="11.42578125" style="161" customWidth="1"/>
    <col min="10" max="10" width="12.140625" style="161" customWidth="1"/>
    <col min="11" max="11" width="3.28515625" style="161" customWidth="1"/>
    <col min="12" max="12" width="8.7109375" style="161" customWidth="1"/>
    <col min="13" max="13" width="2.7109375" style="161" customWidth="1"/>
    <col min="14" max="16384" width="13" style="161"/>
  </cols>
  <sheetData>
    <row r="1" spans="1:12" s="160" customFormat="1" ht="13.9" thickBot="1">
      <c r="A1" s="22" t="s">
        <v>1055</v>
      </c>
      <c r="B1" s="851"/>
      <c r="C1" s="851"/>
      <c r="D1" s="851"/>
      <c r="E1" s="851"/>
      <c r="F1" s="851"/>
      <c r="G1" s="851"/>
      <c r="H1" s="851"/>
      <c r="I1" s="851"/>
      <c r="J1" s="373" t="s">
        <v>260</v>
      </c>
      <c r="K1" s="385"/>
      <c r="L1" s="726"/>
    </row>
    <row r="2" spans="1:12" s="160" customFormat="1" ht="15" thickTop="1" thickBot="1">
      <c r="A2" s="23"/>
      <c r="B2" s="852"/>
      <c r="C2" s="632" t="s">
        <v>113</v>
      </c>
      <c r="D2" s="632"/>
      <c r="E2" s="632"/>
      <c r="F2" s="632"/>
      <c r="G2" s="632"/>
      <c r="H2" s="632"/>
      <c r="I2" s="632"/>
      <c r="J2" s="866"/>
      <c r="K2" s="385"/>
      <c r="L2" s="208" t="s">
        <v>18</v>
      </c>
    </row>
    <row r="3" spans="1:12" ht="12.75" customHeight="1" thickTop="1">
      <c r="A3" s="24"/>
      <c r="B3" s="25"/>
      <c r="C3" s="632"/>
      <c r="D3" s="632"/>
      <c r="E3" s="632"/>
      <c r="F3" s="632"/>
      <c r="G3" s="632"/>
      <c r="H3" s="632"/>
      <c r="I3" s="632"/>
      <c r="J3" s="33"/>
      <c r="K3" s="726"/>
      <c r="L3" s="385"/>
    </row>
    <row r="4" spans="1:12" ht="39.6">
      <c r="A4" s="224" t="s">
        <v>386</v>
      </c>
      <c r="B4" s="225" t="s">
        <v>134</v>
      </c>
      <c r="C4" s="227" t="s">
        <v>114</v>
      </c>
      <c r="D4" s="227" t="s">
        <v>1182</v>
      </c>
      <c r="E4" s="227" t="s">
        <v>1183</v>
      </c>
      <c r="F4" s="227" t="s">
        <v>1184</v>
      </c>
      <c r="G4" s="227" t="s">
        <v>1185</v>
      </c>
      <c r="H4" s="227" t="s">
        <v>1186</v>
      </c>
      <c r="I4" s="227" t="s">
        <v>120</v>
      </c>
      <c r="J4" s="228" t="s">
        <v>1061</v>
      </c>
      <c r="K4" s="726"/>
      <c r="L4" s="726"/>
    </row>
    <row r="5" spans="1:12">
      <c r="A5" s="112" t="s">
        <v>395</v>
      </c>
      <c r="B5" s="126" t="s">
        <v>396</v>
      </c>
      <c r="C5" s="273">
        <v>40</v>
      </c>
      <c r="D5" s="273">
        <v>55</v>
      </c>
      <c r="E5" s="273">
        <v>39</v>
      </c>
      <c r="F5" s="273">
        <v>25</v>
      </c>
      <c r="G5" s="273">
        <v>23</v>
      </c>
      <c r="H5" s="273">
        <v>13</v>
      </c>
      <c r="I5" s="273">
        <v>6</v>
      </c>
      <c r="J5" s="285">
        <v>201</v>
      </c>
      <c r="K5" s="726"/>
      <c r="L5" s="872"/>
    </row>
    <row r="6" spans="1:12">
      <c r="A6" s="112" t="s">
        <v>397</v>
      </c>
      <c r="B6" s="126" t="s">
        <v>398</v>
      </c>
      <c r="C6" s="273">
        <v>11</v>
      </c>
      <c r="D6" s="273">
        <v>23</v>
      </c>
      <c r="E6" s="273">
        <v>17</v>
      </c>
      <c r="F6" s="273">
        <v>5</v>
      </c>
      <c r="G6" s="273">
        <v>10</v>
      </c>
      <c r="H6" s="273">
        <v>3</v>
      </c>
      <c r="I6" s="273">
        <v>23</v>
      </c>
      <c r="J6" s="285">
        <v>92</v>
      </c>
      <c r="K6" s="726"/>
      <c r="L6" s="872"/>
    </row>
    <row r="7" spans="1:12">
      <c r="A7" s="112" t="s">
        <v>399</v>
      </c>
      <c r="B7" s="126" t="s">
        <v>400</v>
      </c>
      <c r="C7" s="273">
        <v>32</v>
      </c>
      <c r="D7" s="273">
        <v>59</v>
      </c>
      <c r="E7" s="273">
        <v>41</v>
      </c>
      <c r="F7" s="273">
        <v>29</v>
      </c>
      <c r="G7" s="273">
        <v>33</v>
      </c>
      <c r="H7" s="273">
        <v>22</v>
      </c>
      <c r="I7" s="273">
        <v>0</v>
      </c>
      <c r="J7" s="285">
        <v>216</v>
      </c>
      <c r="K7" s="726"/>
      <c r="L7" s="872"/>
    </row>
    <row r="8" spans="1:12">
      <c r="A8" s="112" t="s">
        <v>401</v>
      </c>
      <c r="B8" s="126" t="s">
        <v>402</v>
      </c>
      <c r="C8" s="273">
        <v>20</v>
      </c>
      <c r="D8" s="273">
        <v>14</v>
      </c>
      <c r="E8" s="273">
        <v>24</v>
      </c>
      <c r="F8" s="273">
        <v>22</v>
      </c>
      <c r="G8" s="273">
        <v>14</v>
      </c>
      <c r="H8" s="273">
        <v>8</v>
      </c>
      <c r="I8" s="273">
        <v>1</v>
      </c>
      <c r="J8" s="285">
        <v>103</v>
      </c>
      <c r="K8" s="726"/>
      <c r="L8" s="872"/>
    </row>
    <row r="9" spans="1:12">
      <c r="A9" s="112" t="s">
        <v>403</v>
      </c>
      <c r="B9" s="126" t="s">
        <v>404</v>
      </c>
      <c r="C9" s="273">
        <v>11</v>
      </c>
      <c r="D9" s="273">
        <v>10</v>
      </c>
      <c r="E9" s="273">
        <v>5</v>
      </c>
      <c r="F9" s="273">
        <v>6</v>
      </c>
      <c r="G9" s="273">
        <v>2</v>
      </c>
      <c r="H9" s="273">
        <v>2</v>
      </c>
      <c r="I9" s="273">
        <v>0</v>
      </c>
      <c r="J9" s="285">
        <v>36</v>
      </c>
      <c r="K9" s="726"/>
      <c r="L9" s="872"/>
    </row>
    <row r="10" spans="1:12">
      <c r="A10" s="112" t="s">
        <v>405</v>
      </c>
      <c r="B10" s="126" t="s">
        <v>406</v>
      </c>
      <c r="C10" s="273">
        <v>16</v>
      </c>
      <c r="D10" s="273">
        <v>23</v>
      </c>
      <c r="E10" s="273">
        <v>11</v>
      </c>
      <c r="F10" s="273">
        <v>13</v>
      </c>
      <c r="G10" s="273">
        <v>9</v>
      </c>
      <c r="H10" s="273">
        <v>6</v>
      </c>
      <c r="I10" s="273">
        <v>0</v>
      </c>
      <c r="J10" s="285">
        <v>78</v>
      </c>
      <c r="K10" s="726"/>
      <c r="L10" s="872"/>
    </row>
    <row r="11" spans="1:12">
      <c r="A11" s="112" t="s">
        <v>407</v>
      </c>
      <c r="B11" s="126" t="s">
        <v>408</v>
      </c>
      <c r="C11" s="273">
        <v>13</v>
      </c>
      <c r="D11" s="273">
        <v>22</v>
      </c>
      <c r="E11" s="273">
        <v>16</v>
      </c>
      <c r="F11" s="273">
        <v>7</v>
      </c>
      <c r="G11" s="273">
        <v>4</v>
      </c>
      <c r="H11" s="273">
        <v>7</v>
      </c>
      <c r="I11" s="273">
        <v>2</v>
      </c>
      <c r="J11" s="285">
        <v>71</v>
      </c>
      <c r="K11" s="726"/>
      <c r="L11" s="872"/>
    </row>
    <row r="12" spans="1:12">
      <c r="A12" s="112" t="s">
        <v>409</v>
      </c>
      <c r="B12" s="126" t="s">
        <v>410</v>
      </c>
      <c r="C12" s="273">
        <v>54</v>
      </c>
      <c r="D12" s="273">
        <v>59</v>
      </c>
      <c r="E12" s="273">
        <v>41</v>
      </c>
      <c r="F12" s="273">
        <v>37</v>
      </c>
      <c r="G12" s="273">
        <v>37</v>
      </c>
      <c r="H12" s="273">
        <v>32</v>
      </c>
      <c r="I12" s="273">
        <v>17</v>
      </c>
      <c r="J12" s="285">
        <v>277</v>
      </c>
      <c r="K12" s="726"/>
      <c r="L12" s="872"/>
    </row>
    <row r="13" spans="1:12">
      <c r="A13" s="112" t="s">
        <v>411</v>
      </c>
      <c r="B13" s="126" t="s">
        <v>412</v>
      </c>
      <c r="C13" s="273">
        <v>29</v>
      </c>
      <c r="D13" s="273">
        <v>40</v>
      </c>
      <c r="E13" s="273">
        <v>26</v>
      </c>
      <c r="F13" s="273">
        <v>28</v>
      </c>
      <c r="G13" s="273">
        <v>14</v>
      </c>
      <c r="H13" s="273">
        <v>6</v>
      </c>
      <c r="I13" s="273">
        <v>0</v>
      </c>
      <c r="J13" s="285">
        <v>143</v>
      </c>
      <c r="K13" s="726"/>
      <c r="L13" s="872"/>
    </row>
    <row r="14" spans="1:12">
      <c r="A14" s="112" t="s">
        <v>413</v>
      </c>
      <c r="B14" s="126" t="s">
        <v>414</v>
      </c>
      <c r="C14" s="273">
        <v>37</v>
      </c>
      <c r="D14" s="273">
        <v>49</v>
      </c>
      <c r="E14" s="273">
        <v>28</v>
      </c>
      <c r="F14" s="273">
        <v>13</v>
      </c>
      <c r="G14" s="273">
        <v>16</v>
      </c>
      <c r="H14" s="273">
        <v>7</v>
      </c>
      <c r="I14" s="273">
        <v>0</v>
      </c>
      <c r="J14" s="285">
        <v>150</v>
      </c>
      <c r="K14" s="726"/>
      <c r="L14" s="872"/>
    </row>
    <row r="15" spans="1:12">
      <c r="A15" s="112" t="s">
        <v>415</v>
      </c>
      <c r="B15" s="126" t="s">
        <v>416</v>
      </c>
      <c r="C15" s="273">
        <v>10</v>
      </c>
      <c r="D15" s="273">
        <v>39</v>
      </c>
      <c r="E15" s="273">
        <v>30</v>
      </c>
      <c r="F15" s="273">
        <v>27</v>
      </c>
      <c r="G15" s="273">
        <v>19</v>
      </c>
      <c r="H15" s="273">
        <v>13</v>
      </c>
      <c r="I15" s="273">
        <v>30</v>
      </c>
      <c r="J15" s="285">
        <v>168</v>
      </c>
      <c r="K15" s="726"/>
      <c r="L15" s="872"/>
    </row>
    <row r="16" spans="1:12">
      <c r="A16" s="112" t="s">
        <v>419</v>
      </c>
      <c r="B16" s="126" t="s">
        <v>420</v>
      </c>
      <c r="C16" s="273">
        <v>31</v>
      </c>
      <c r="D16" s="273">
        <v>27</v>
      </c>
      <c r="E16" s="273">
        <v>17</v>
      </c>
      <c r="F16" s="273">
        <v>18</v>
      </c>
      <c r="G16" s="273">
        <v>11</v>
      </c>
      <c r="H16" s="273">
        <v>5</v>
      </c>
      <c r="I16" s="273">
        <v>0</v>
      </c>
      <c r="J16" s="285">
        <v>109</v>
      </c>
      <c r="K16" s="726"/>
      <c r="L16" s="872"/>
    </row>
    <row r="17" spans="1:12">
      <c r="A17" s="112" t="s">
        <v>421</v>
      </c>
      <c r="B17" s="126" t="s">
        <v>422</v>
      </c>
      <c r="C17" s="273">
        <v>9</v>
      </c>
      <c r="D17" s="273">
        <v>7</v>
      </c>
      <c r="E17" s="273">
        <v>5</v>
      </c>
      <c r="F17" s="273">
        <v>7</v>
      </c>
      <c r="G17" s="273">
        <v>3</v>
      </c>
      <c r="H17" s="273">
        <v>0</v>
      </c>
      <c r="I17" s="273">
        <v>1</v>
      </c>
      <c r="J17" s="285">
        <v>32</v>
      </c>
      <c r="K17" s="726"/>
      <c r="L17" s="872"/>
    </row>
    <row r="18" spans="1:12">
      <c r="A18" s="112" t="s">
        <v>423</v>
      </c>
      <c r="B18" s="126" t="s">
        <v>424</v>
      </c>
      <c r="C18" s="273">
        <v>10</v>
      </c>
      <c r="D18" s="273">
        <v>40</v>
      </c>
      <c r="E18" s="273">
        <v>11</v>
      </c>
      <c r="F18" s="273">
        <v>18</v>
      </c>
      <c r="G18" s="273">
        <v>17</v>
      </c>
      <c r="H18" s="273">
        <v>8</v>
      </c>
      <c r="I18" s="273">
        <v>11</v>
      </c>
      <c r="J18" s="285">
        <v>115</v>
      </c>
      <c r="K18" s="726"/>
      <c r="L18" s="872"/>
    </row>
    <row r="19" spans="1:12">
      <c r="A19" s="112" t="s">
        <v>425</v>
      </c>
      <c r="B19" s="126" t="s">
        <v>426</v>
      </c>
      <c r="C19" s="273">
        <v>46</v>
      </c>
      <c r="D19" s="273">
        <v>37</v>
      </c>
      <c r="E19" s="273">
        <v>36</v>
      </c>
      <c r="F19" s="273">
        <v>32</v>
      </c>
      <c r="G19" s="273">
        <v>34</v>
      </c>
      <c r="H19" s="273">
        <v>22</v>
      </c>
      <c r="I19" s="273">
        <v>0</v>
      </c>
      <c r="J19" s="285">
        <v>207</v>
      </c>
      <c r="K19" s="726"/>
      <c r="L19" s="872"/>
    </row>
    <row r="20" spans="1:12">
      <c r="A20" s="112" t="s">
        <v>427</v>
      </c>
      <c r="B20" s="126" t="s">
        <v>428</v>
      </c>
      <c r="C20" s="273">
        <v>31</v>
      </c>
      <c r="D20" s="273">
        <v>43</v>
      </c>
      <c r="E20" s="273">
        <v>15</v>
      </c>
      <c r="F20" s="273">
        <v>10</v>
      </c>
      <c r="G20" s="273">
        <v>3</v>
      </c>
      <c r="H20" s="273">
        <v>10</v>
      </c>
      <c r="I20" s="273">
        <v>3</v>
      </c>
      <c r="J20" s="285">
        <v>115</v>
      </c>
      <c r="K20" s="726"/>
      <c r="L20" s="872"/>
    </row>
    <row r="21" spans="1:12">
      <c r="A21" s="112" t="s">
        <v>429</v>
      </c>
      <c r="B21" s="126" t="s">
        <v>430</v>
      </c>
      <c r="C21" s="273">
        <v>12</v>
      </c>
      <c r="D21" s="273">
        <v>35</v>
      </c>
      <c r="E21" s="273">
        <v>46</v>
      </c>
      <c r="F21" s="273">
        <v>21</v>
      </c>
      <c r="G21" s="273">
        <v>23</v>
      </c>
      <c r="H21" s="273">
        <v>13</v>
      </c>
      <c r="I21" s="273">
        <v>41</v>
      </c>
      <c r="J21" s="285">
        <v>191</v>
      </c>
      <c r="K21" s="726"/>
      <c r="L21" s="872"/>
    </row>
    <row r="22" spans="1:12">
      <c r="A22" s="112" t="s">
        <v>431</v>
      </c>
      <c r="B22" s="126" t="s">
        <v>432</v>
      </c>
      <c r="C22" s="273">
        <v>5</v>
      </c>
      <c r="D22" s="273">
        <v>12</v>
      </c>
      <c r="E22" s="273">
        <v>16</v>
      </c>
      <c r="F22" s="273">
        <v>7</v>
      </c>
      <c r="G22" s="273">
        <v>13</v>
      </c>
      <c r="H22" s="273">
        <v>6</v>
      </c>
      <c r="I22" s="273">
        <v>48</v>
      </c>
      <c r="J22" s="285">
        <v>107</v>
      </c>
      <c r="K22" s="726"/>
      <c r="L22" s="872"/>
    </row>
    <row r="23" spans="1:12">
      <c r="A23" s="112" t="s">
        <v>433</v>
      </c>
      <c r="B23" s="126" t="s">
        <v>434</v>
      </c>
      <c r="C23" s="273">
        <v>0</v>
      </c>
      <c r="D23" s="273">
        <v>8</v>
      </c>
      <c r="E23" s="273">
        <v>5</v>
      </c>
      <c r="F23" s="273">
        <v>4</v>
      </c>
      <c r="G23" s="273">
        <v>5</v>
      </c>
      <c r="H23" s="273">
        <v>1</v>
      </c>
      <c r="I23" s="273">
        <v>0</v>
      </c>
      <c r="J23" s="285">
        <v>23</v>
      </c>
      <c r="K23" s="726"/>
      <c r="L23" s="872"/>
    </row>
    <row r="24" spans="1:12">
      <c r="A24" s="112" t="s">
        <v>435</v>
      </c>
      <c r="B24" s="126" t="s">
        <v>436</v>
      </c>
      <c r="C24" s="273">
        <v>6</v>
      </c>
      <c r="D24" s="273">
        <v>3</v>
      </c>
      <c r="E24" s="273">
        <v>4</v>
      </c>
      <c r="F24" s="273">
        <v>3</v>
      </c>
      <c r="G24" s="273">
        <v>8</v>
      </c>
      <c r="H24" s="273">
        <v>1</v>
      </c>
      <c r="I24" s="273">
        <v>1</v>
      </c>
      <c r="J24" s="285">
        <v>26</v>
      </c>
      <c r="K24" s="726"/>
      <c r="L24" s="872"/>
    </row>
    <row r="25" spans="1:12">
      <c r="A25" s="112" t="s">
        <v>437</v>
      </c>
      <c r="B25" s="126" t="s">
        <v>438</v>
      </c>
      <c r="C25" s="273">
        <v>8</v>
      </c>
      <c r="D25" s="273">
        <v>2</v>
      </c>
      <c r="E25" s="273">
        <v>3</v>
      </c>
      <c r="F25" s="273">
        <v>4</v>
      </c>
      <c r="G25" s="273">
        <v>0</v>
      </c>
      <c r="H25" s="273">
        <v>0</v>
      </c>
      <c r="I25" s="273">
        <v>0</v>
      </c>
      <c r="J25" s="285">
        <v>17</v>
      </c>
      <c r="K25" s="726"/>
      <c r="L25" s="872"/>
    </row>
    <row r="26" spans="1:12">
      <c r="A26" s="112" t="s">
        <v>439</v>
      </c>
      <c r="B26" s="126" t="s">
        <v>440</v>
      </c>
      <c r="C26" s="273">
        <v>2</v>
      </c>
      <c r="D26" s="273">
        <v>7</v>
      </c>
      <c r="E26" s="273">
        <v>4</v>
      </c>
      <c r="F26" s="273">
        <v>0</v>
      </c>
      <c r="G26" s="273">
        <v>0</v>
      </c>
      <c r="H26" s="273">
        <v>0</v>
      </c>
      <c r="I26" s="273">
        <v>0</v>
      </c>
      <c r="J26" s="285">
        <v>13</v>
      </c>
      <c r="K26" s="726"/>
      <c r="L26" s="872"/>
    </row>
    <row r="27" spans="1:12">
      <c r="A27" s="112" t="s">
        <v>441</v>
      </c>
      <c r="B27" s="126" t="s">
        <v>442</v>
      </c>
      <c r="C27" s="273">
        <v>5</v>
      </c>
      <c r="D27" s="273">
        <v>16</v>
      </c>
      <c r="E27" s="273">
        <v>11</v>
      </c>
      <c r="F27" s="273">
        <v>10</v>
      </c>
      <c r="G27" s="273">
        <v>4</v>
      </c>
      <c r="H27" s="273">
        <v>6</v>
      </c>
      <c r="I27" s="273">
        <v>21</v>
      </c>
      <c r="J27" s="285">
        <v>73</v>
      </c>
      <c r="K27" s="726"/>
      <c r="L27" s="872"/>
    </row>
    <row r="28" spans="1:12">
      <c r="A28" s="112" t="s">
        <v>443</v>
      </c>
      <c r="B28" s="126" t="s">
        <v>444</v>
      </c>
      <c r="C28" s="273">
        <v>15</v>
      </c>
      <c r="D28" s="273">
        <v>41</v>
      </c>
      <c r="E28" s="273">
        <v>53</v>
      </c>
      <c r="F28" s="273">
        <v>29</v>
      </c>
      <c r="G28" s="273">
        <v>44</v>
      </c>
      <c r="H28" s="273">
        <v>14</v>
      </c>
      <c r="I28" s="273">
        <v>41</v>
      </c>
      <c r="J28" s="285">
        <v>237</v>
      </c>
      <c r="K28" s="726"/>
      <c r="L28" s="872"/>
    </row>
    <row r="29" spans="1:12">
      <c r="A29" s="112" t="s">
        <v>445</v>
      </c>
      <c r="B29" s="126" t="s">
        <v>446</v>
      </c>
      <c r="C29" s="273">
        <v>4</v>
      </c>
      <c r="D29" s="273">
        <v>11</v>
      </c>
      <c r="E29" s="273">
        <v>17</v>
      </c>
      <c r="F29" s="273">
        <v>14</v>
      </c>
      <c r="G29" s="273">
        <v>7</v>
      </c>
      <c r="H29" s="273">
        <v>2</v>
      </c>
      <c r="I29" s="273">
        <v>9</v>
      </c>
      <c r="J29" s="285">
        <v>64</v>
      </c>
      <c r="K29" s="726"/>
      <c r="L29" s="872"/>
    </row>
    <row r="30" spans="1:12">
      <c r="A30" s="112" t="s">
        <v>447</v>
      </c>
      <c r="B30" s="126" t="s">
        <v>448</v>
      </c>
      <c r="C30" s="273">
        <v>8</v>
      </c>
      <c r="D30" s="273">
        <v>5</v>
      </c>
      <c r="E30" s="273">
        <v>6</v>
      </c>
      <c r="F30" s="273">
        <v>13</v>
      </c>
      <c r="G30" s="273">
        <v>9</v>
      </c>
      <c r="H30" s="273">
        <v>5</v>
      </c>
      <c r="I30" s="273">
        <v>1</v>
      </c>
      <c r="J30" s="285">
        <v>47</v>
      </c>
      <c r="K30" s="726"/>
      <c r="L30" s="872"/>
    </row>
    <row r="31" spans="1:12">
      <c r="A31" s="112" t="s">
        <v>449</v>
      </c>
      <c r="B31" s="126" t="s">
        <v>450</v>
      </c>
      <c r="C31" s="273">
        <v>21</v>
      </c>
      <c r="D31" s="273">
        <v>31</v>
      </c>
      <c r="E31" s="273">
        <v>20</v>
      </c>
      <c r="F31" s="273">
        <v>16</v>
      </c>
      <c r="G31" s="273">
        <v>20</v>
      </c>
      <c r="H31" s="273">
        <v>8</v>
      </c>
      <c r="I31" s="273">
        <v>11</v>
      </c>
      <c r="J31" s="285">
        <v>127</v>
      </c>
      <c r="K31" s="726"/>
      <c r="L31" s="872"/>
    </row>
    <row r="32" spans="1:12">
      <c r="A32" s="112" t="s">
        <v>451</v>
      </c>
      <c r="B32" s="126" t="s">
        <v>452</v>
      </c>
      <c r="C32" s="273">
        <v>0</v>
      </c>
      <c r="D32" s="273">
        <v>0</v>
      </c>
      <c r="E32" s="273">
        <v>1</v>
      </c>
      <c r="F32" s="273">
        <v>1</v>
      </c>
      <c r="G32" s="273">
        <v>0</v>
      </c>
      <c r="H32" s="273">
        <v>0</v>
      </c>
      <c r="I32" s="273">
        <v>0</v>
      </c>
      <c r="J32" s="285">
        <v>2</v>
      </c>
      <c r="K32" s="726"/>
      <c r="L32" s="872"/>
    </row>
    <row r="33" spans="1:12">
      <c r="A33" s="112" t="s">
        <v>453</v>
      </c>
      <c r="B33" s="126" t="s">
        <v>454</v>
      </c>
      <c r="C33" s="273">
        <v>4</v>
      </c>
      <c r="D33" s="273">
        <v>26</v>
      </c>
      <c r="E33" s="273">
        <v>11</v>
      </c>
      <c r="F33" s="273">
        <v>7</v>
      </c>
      <c r="G33" s="273">
        <v>4</v>
      </c>
      <c r="H33" s="273">
        <v>8</v>
      </c>
      <c r="I33" s="273">
        <v>0</v>
      </c>
      <c r="J33" s="285">
        <v>60</v>
      </c>
      <c r="K33" s="726"/>
      <c r="L33" s="872"/>
    </row>
    <row r="34" spans="1:12">
      <c r="A34" s="112" t="s">
        <v>455</v>
      </c>
      <c r="B34" s="126" t="s">
        <v>456</v>
      </c>
      <c r="C34" s="273">
        <v>18</v>
      </c>
      <c r="D34" s="273">
        <v>17</v>
      </c>
      <c r="E34" s="273">
        <v>17</v>
      </c>
      <c r="F34" s="273">
        <v>21</v>
      </c>
      <c r="G34" s="273">
        <v>10</v>
      </c>
      <c r="H34" s="273">
        <v>1</v>
      </c>
      <c r="I34" s="273">
        <v>0</v>
      </c>
      <c r="J34" s="285">
        <v>84</v>
      </c>
      <c r="K34" s="726"/>
      <c r="L34" s="872"/>
    </row>
    <row r="35" spans="1:12">
      <c r="A35" s="112" t="s">
        <v>457</v>
      </c>
      <c r="B35" s="126" t="s">
        <v>458</v>
      </c>
      <c r="C35" s="273">
        <v>8</v>
      </c>
      <c r="D35" s="273">
        <v>20</v>
      </c>
      <c r="E35" s="273">
        <v>14</v>
      </c>
      <c r="F35" s="273">
        <v>8</v>
      </c>
      <c r="G35" s="273">
        <v>3</v>
      </c>
      <c r="H35" s="273">
        <v>7</v>
      </c>
      <c r="I35" s="273">
        <v>31</v>
      </c>
      <c r="J35" s="285">
        <v>91</v>
      </c>
      <c r="K35" s="726"/>
      <c r="L35" s="872"/>
    </row>
    <row r="36" spans="1:12">
      <c r="A36" s="112" t="s">
        <v>459</v>
      </c>
      <c r="B36" s="126" t="s">
        <v>460</v>
      </c>
      <c r="C36" s="273">
        <v>2</v>
      </c>
      <c r="D36" s="273">
        <v>17</v>
      </c>
      <c r="E36" s="273">
        <v>9</v>
      </c>
      <c r="F36" s="273">
        <v>5</v>
      </c>
      <c r="G36" s="273">
        <v>4</v>
      </c>
      <c r="H36" s="273">
        <v>4</v>
      </c>
      <c r="I36" s="273">
        <v>1</v>
      </c>
      <c r="J36" s="285">
        <v>42</v>
      </c>
      <c r="K36" s="726"/>
      <c r="L36" s="872"/>
    </row>
    <row r="37" spans="1:12">
      <c r="A37" s="112" t="s">
        <v>461</v>
      </c>
      <c r="B37" s="126" t="s">
        <v>462</v>
      </c>
      <c r="C37" s="273">
        <v>5</v>
      </c>
      <c r="D37" s="273">
        <v>14</v>
      </c>
      <c r="E37" s="273">
        <v>7</v>
      </c>
      <c r="F37" s="273">
        <v>6</v>
      </c>
      <c r="G37" s="273">
        <v>7</v>
      </c>
      <c r="H37" s="273">
        <v>1</v>
      </c>
      <c r="I37" s="273">
        <v>0</v>
      </c>
      <c r="J37" s="285">
        <v>40</v>
      </c>
      <c r="K37" s="726"/>
      <c r="L37" s="872"/>
    </row>
    <row r="38" spans="1:12">
      <c r="A38" s="112" t="s">
        <v>463</v>
      </c>
      <c r="B38" s="126" t="s">
        <v>464</v>
      </c>
      <c r="C38" s="273">
        <v>6</v>
      </c>
      <c r="D38" s="273">
        <v>4</v>
      </c>
      <c r="E38" s="273">
        <v>6</v>
      </c>
      <c r="F38" s="273">
        <v>1</v>
      </c>
      <c r="G38" s="273">
        <v>2</v>
      </c>
      <c r="H38" s="273">
        <v>2</v>
      </c>
      <c r="I38" s="273">
        <v>1</v>
      </c>
      <c r="J38" s="285">
        <v>22</v>
      </c>
      <c r="K38" s="726"/>
      <c r="L38" s="872"/>
    </row>
    <row r="39" spans="1:12">
      <c r="A39" s="112" t="s">
        <v>465</v>
      </c>
      <c r="B39" s="126" t="s">
        <v>466</v>
      </c>
      <c r="C39" s="273">
        <v>18</v>
      </c>
      <c r="D39" s="273">
        <v>21</v>
      </c>
      <c r="E39" s="273">
        <v>17</v>
      </c>
      <c r="F39" s="273">
        <v>16</v>
      </c>
      <c r="G39" s="273">
        <v>8</v>
      </c>
      <c r="H39" s="273">
        <v>7</v>
      </c>
      <c r="I39" s="273">
        <v>1</v>
      </c>
      <c r="J39" s="285">
        <v>88</v>
      </c>
      <c r="K39" s="726"/>
      <c r="L39" s="872"/>
    </row>
    <row r="40" spans="1:12">
      <c r="A40" s="112" t="s">
        <v>467</v>
      </c>
      <c r="B40" s="126" t="s">
        <v>468</v>
      </c>
      <c r="C40" s="273">
        <v>24</v>
      </c>
      <c r="D40" s="273">
        <v>27</v>
      </c>
      <c r="E40" s="273">
        <v>20</v>
      </c>
      <c r="F40" s="273">
        <v>17</v>
      </c>
      <c r="G40" s="273">
        <v>8</v>
      </c>
      <c r="H40" s="273">
        <v>1</v>
      </c>
      <c r="I40" s="273">
        <v>0</v>
      </c>
      <c r="J40" s="285">
        <v>97</v>
      </c>
      <c r="K40" s="726"/>
      <c r="L40" s="872"/>
    </row>
    <row r="41" spans="1:12">
      <c r="A41" s="112" t="s">
        <v>469</v>
      </c>
      <c r="B41" s="126" t="s">
        <v>470</v>
      </c>
      <c r="C41" s="273">
        <v>17</v>
      </c>
      <c r="D41" s="273">
        <v>27</v>
      </c>
      <c r="E41" s="273">
        <v>20</v>
      </c>
      <c r="F41" s="273">
        <v>12</v>
      </c>
      <c r="G41" s="273">
        <v>10</v>
      </c>
      <c r="H41" s="273">
        <v>10</v>
      </c>
      <c r="I41" s="273">
        <v>4</v>
      </c>
      <c r="J41" s="285">
        <v>100</v>
      </c>
      <c r="K41" s="726"/>
      <c r="L41" s="872"/>
    </row>
    <row r="42" spans="1:12">
      <c r="A42" s="112" t="s">
        <v>471</v>
      </c>
      <c r="B42" s="126" t="s">
        <v>472</v>
      </c>
      <c r="C42" s="273">
        <v>2</v>
      </c>
      <c r="D42" s="273">
        <v>9</v>
      </c>
      <c r="E42" s="273">
        <v>16</v>
      </c>
      <c r="F42" s="273">
        <v>6</v>
      </c>
      <c r="G42" s="273">
        <v>6</v>
      </c>
      <c r="H42" s="273">
        <v>3</v>
      </c>
      <c r="I42" s="273">
        <v>22</v>
      </c>
      <c r="J42" s="285">
        <v>64</v>
      </c>
      <c r="K42" s="726"/>
      <c r="L42" s="872"/>
    </row>
    <row r="43" spans="1:12">
      <c r="A43" s="112" t="s">
        <v>473</v>
      </c>
      <c r="B43" s="126" t="s">
        <v>474</v>
      </c>
      <c r="C43" s="273">
        <v>43</v>
      </c>
      <c r="D43" s="273">
        <v>63</v>
      </c>
      <c r="E43" s="273">
        <v>61</v>
      </c>
      <c r="F43" s="273">
        <v>17</v>
      </c>
      <c r="G43" s="273">
        <v>17</v>
      </c>
      <c r="H43" s="273">
        <v>2</v>
      </c>
      <c r="I43" s="273">
        <v>0</v>
      </c>
      <c r="J43" s="285">
        <v>203</v>
      </c>
      <c r="K43" s="726"/>
      <c r="L43" s="872"/>
    </row>
    <row r="44" spans="1:12">
      <c r="A44" s="112" t="s">
        <v>475</v>
      </c>
      <c r="B44" s="126" t="s">
        <v>476</v>
      </c>
      <c r="C44" s="273">
        <v>68</v>
      </c>
      <c r="D44" s="273">
        <v>76</v>
      </c>
      <c r="E44" s="273">
        <v>70</v>
      </c>
      <c r="F44" s="273">
        <v>49</v>
      </c>
      <c r="G44" s="273">
        <v>29</v>
      </c>
      <c r="H44" s="273">
        <v>29</v>
      </c>
      <c r="I44" s="273">
        <v>8</v>
      </c>
      <c r="J44" s="285">
        <v>329</v>
      </c>
      <c r="K44" s="726"/>
      <c r="L44" s="872"/>
    </row>
    <row r="45" spans="1:12">
      <c r="A45" s="112" t="s">
        <v>477</v>
      </c>
      <c r="B45" s="126" t="s">
        <v>478</v>
      </c>
      <c r="C45" s="273">
        <v>7</v>
      </c>
      <c r="D45" s="273">
        <v>24</v>
      </c>
      <c r="E45" s="273">
        <v>20</v>
      </c>
      <c r="F45" s="273">
        <v>13</v>
      </c>
      <c r="G45" s="273">
        <v>7</v>
      </c>
      <c r="H45" s="273">
        <v>5</v>
      </c>
      <c r="I45" s="273">
        <v>1</v>
      </c>
      <c r="J45" s="285">
        <v>77</v>
      </c>
      <c r="K45" s="726"/>
      <c r="L45" s="872"/>
    </row>
    <row r="46" spans="1:12">
      <c r="A46" s="112" t="s">
        <v>479</v>
      </c>
      <c r="B46" s="126" t="s">
        <v>480</v>
      </c>
      <c r="C46" s="273">
        <v>1</v>
      </c>
      <c r="D46" s="273">
        <v>5</v>
      </c>
      <c r="E46" s="273">
        <v>4</v>
      </c>
      <c r="F46" s="273">
        <v>1</v>
      </c>
      <c r="G46" s="273">
        <v>5</v>
      </c>
      <c r="H46" s="273">
        <v>4</v>
      </c>
      <c r="I46" s="273">
        <v>4</v>
      </c>
      <c r="J46" s="285">
        <v>24</v>
      </c>
      <c r="K46" s="726"/>
      <c r="L46" s="872"/>
    </row>
    <row r="47" spans="1:12">
      <c r="A47" s="112" t="s">
        <v>481</v>
      </c>
      <c r="B47" s="126" t="s">
        <v>482</v>
      </c>
      <c r="C47" s="273">
        <v>6</v>
      </c>
      <c r="D47" s="273">
        <v>3</v>
      </c>
      <c r="E47" s="273">
        <v>8</v>
      </c>
      <c r="F47" s="273">
        <v>7</v>
      </c>
      <c r="G47" s="273">
        <v>1</v>
      </c>
      <c r="H47" s="273">
        <v>0</v>
      </c>
      <c r="I47" s="273">
        <v>0</v>
      </c>
      <c r="J47" s="285">
        <v>25</v>
      </c>
      <c r="K47" s="726"/>
      <c r="L47" s="872"/>
    </row>
    <row r="48" spans="1:12">
      <c r="A48" s="112" t="s">
        <v>483</v>
      </c>
      <c r="B48" s="126" t="s">
        <v>484</v>
      </c>
      <c r="C48" s="273">
        <v>1</v>
      </c>
      <c r="D48" s="273">
        <v>7</v>
      </c>
      <c r="E48" s="273">
        <v>7</v>
      </c>
      <c r="F48" s="273">
        <v>4</v>
      </c>
      <c r="G48" s="273">
        <v>5</v>
      </c>
      <c r="H48" s="273">
        <v>0</v>
      </c>
      <c r="I48" s="273">
        <v>0</v>
      </c>
      <c r="J48" s="285">
        <v>24</v>
      </c>
      <c r="K48" s="726"/>
      <c r="L48" s="872"/>
    </row>
    <row r="49" spans="1:12">
      <c r="A49" s="112" t="s">
        <v>485</v>
      </c>
      <c r="B49" s="126" t="s">
        <v>486</v>
      </c>
      <c r="C49" s="273">
        <v>16</v>
      </c>
      <c r="D49" s="273">
        <v>20</v>
      </c>
      <c r="E49" s="273">
        <v>17</v>
      </c>
      <c r="F49" s="273">
        <v>7</v>
      </c>
      <c r="G49" s="273">
        <v>8</v>
      </c>
      <c r="H49" s="273">
        <v>7</v>
      </c>
      <c r="I49" s="273">
        <v>1</v>
      </c>
      <c r="J49" s="285">
        <v>76</v>
      </c>
      <c r="K49" s="726"/>
      <c r="L49" s="872"/>
    </row>
    <row r="50" spans="1:12">
      <c r="A50" s="112" t="s">
        <v>487</v>
      </c>
      <c r="B50" s="126" t="s">
        <v>488</v>
      </c>
      <c r="C50" s="273">
        <v>13</v>
      </c>
      <c r="D50" s="273">
        <v>15</v>
      </c>
      <c r="E50" s="273">
        <v>14</v>
      </c>
      <c r="F50" s="273">
        <v>2</v>
      </c>
      <c r="G50" s="273">
        <v>1</v>
      </c>
      <c r="H50" s="273">
        <v>0</v>
      </c>
      <c r="I50" s="273">
        <v>0</v>
      </c>
      <c r="J50" s="285">
        <v>45</v>
      </c>
      <c r="K50" s="726"/>
      <c r="L50" s="872"/>
    </row>
    <row r="51" spans="1:12">
      <c r="A51" s="112" t="s">
        <v>491</v>
      </c>
      <c r="B51" s="126" t="s">
        <v>492</v>
      </c>
      <c r="C51" s="273">
        <v>27</v>
      </c>
      <c r="D51" s="273">
        <v>30</v>
      </c>
      <c r="E51" s="273">
        <v>20</v>
      </c>
      <c r="F51" s="273">
        <v>11</v>
      </c>
      <c r="G51" s="273">
        <v>15</v>
      </c>
      <c r="H51" s="273">
        <v>11</v>
      </c>
      <c r="I51" s="273">
        <v>3</v>
      </c>
      <c r="J51" s="285">
        <v>117</v>
      </c>
      <c r="K51" s="726"/>
      <c r="L51" s="872"/>
    </row>
    <row r="52" spans="1:12">
      <c r="A52" s="112" t="s">
        <v>493</v>
      </c>
      <c r="B52" s="126" t="s">
        <v>494</v>
      </c>
      <c r="C52" s="273">
        <v>4</v>
      </c>
      <c r="D52" s="273">
        <v>8</v>
      </c>
      <c r="E52" s="273">
        <v>8</v>
      </c>
      <c r="F52" s="273">
        <v>3</v>
      </c>
      <c r="G52" s="273">
        <v>2</v>
      </c>
      <c r="H52" s="273">
        <v>2</v>
      </c>
      <c r="I52" s="273">
        <v>17</v>
      </c>
      <c r="J52" s="285">
        <v>44</v>
      </c>
      <c r="K52" s="726"/>
      <c r="L52" s="872"/>
    </row>
    <row r="53" spans="1:12">
      <c r="A53" s="112" t="s">
        <v>495</v>
      </c>
      <c r="B53" s="126" t="s">
        <v>496</v>
      </c>
      <c r="C53" s="273">
        <v>19</v>
      </c>
      <c r="D53" s="273">
        <v>32</v>
      </c>
      <c r="E53" s="273">
        <v>30</v>
      </c>
      <c r="F53" s="273">
        <v>19</v>
      </c>
      <c r="G53" s="273">
        <v>17</v>
      </c>
      <c r="H53" s="273">
        <v>11</v>
      </c>
      <c r="I53" s="273">
        <v>2</v>
      </c>
      <c r="J53" s="285">
        <v>130</v>
      </c>
      <c r="K53" s="726"/>
      <c r="L53" s="872"/>
    </row>
    <row r="54" spans="1:12">
      <c r="A54" s="112" t="s">
        <v>497</v>
      </c>
      <c r="B54" s="126" t="s">
        <v>498</v>
      </c>
      <c r="C54" s="273">
        <v>20</v>
      </c>
      <c r="D54" s="273">
        <v>32</v>
      </c>
      <c r="E54" s="273">
        <v>16</v>
      </c>
      <c r="F54" s="273">
        <v>18</v>
      </c>
      <c r="G54" s="273">
        <v>12</v>
      </c>
      <c r="H54" s="273">
        <v>18</v>
      </c>
      <c r="I54" s="273">
        <v>5</v>
      </c>
      <c r="J54" s="285">
        <v>121</v>
      </c>
      <c r="K54" s="726"/>
      <c r="L54" s="872"/>
    </row>
    <row r="55" spans="1:12">
      <c r="A55" s="112" t="s">
        <v>499</v>
      </c>
      <c r="B55" s="126" t="s">
        <v>500</v>
      </c>
      <c r="C55" s="273">
        <v>21</v>
      </c>
      <c r="D55" s="273">
        <v>21</v>
      </c>
      <c r="E55" s="273">
        <v>13</v>
      </c>
      <c r="F55" s="273">
        <v>4</v>
      </c>
      <c r="G55" s="273">
        <v>3</v>
      </c>
      <c r="H55" s="273">
        <v>3</v>
      </c>
      <c r="I55" s="273">
        <v>0</v>
      </c>
      <c r="J55" s="285">
        <v>65</v>
      </c>
      <c r="K55" s="726"/>
      <c r="L55" s="872"/>
    </row>
    <row r="56" spans="1:12">
      <c r="A56" s="112" t="s">
        <v>501</v>
      </c>
      <c r="B56" s="126" t="s">
        <v>502</v>
      </c>
      <c r="C56" s="273">
        <v>23</v>
      </c>
      <c r="D56" s="273">
        <v>16</v>
      </c>
      <c r="E56" s="273">
        <v>15</v>
      </c>
      <c r="F56" s="273">
        <v>10</v>
      </c>
      <c r="G56" s="273">
        <v>4</v>
      </c>
      <c r="H56" s="273">
        <v>2</v>
      </c>
      <c r="I56" s="273">
        <v>0</v>
      </c>
      <c r="J56" s="285">
        <v>70</v>
      </c>
      <c r="K56" s="726"/>
      <c r="L56" s="872"/>
    </row>
    <row r="57" spans="1:12">
      <c r="A57" s="112" t="s">
        <v>503</v>
      </c>
      <c r="B57" s="126" t="s">
        <v>504</v>
      </c>
      <c r="C57" s="273">
        <v>76</v>
      </c>
      <c r="D57" s="273">
        <v>66</v>
      </c>
      <c r="E57" s="273">
        <v>68</v>
      </c>
      <c r="F57" s="273">
        <v>49</v>
      </c>
      <c r="G57" s="273">
        <v>53</v>
      </c>
      <c r="H57" s="273">
        <v>32</v>
      </c>
      <c r="I57" s="273">
        <v>8</v>
      </c>
      <c r="J57" s="285">
        <v>352</v>
      </c>
      <c r="K57" s="726"/>
      <c r="L57" s="872"/>
    </row>
    <row r="58" spans="1:12">
      <c r="A58" s="112" t="s">
        <v>505</v>
      </c>
      <c r="B58" s="126" t="s">
        <v>506</v>
      </c>
      <c r="C58" s="273">
        <v>39</v>
      </c>
      <c r="D58" s="273">
        <v>37</v>
      </c>
      <c r="E58" s="273">
        <v>41</v>
      </c>
      <c r="F58" s="273">
        <v>20</v>
      </c>
      <c r="G58" s="273">
        <v>32</v>
      </c>
      <c r="H58" s="273">
        <v>15</v>
      </c>
      <c r="I58" s="273">
        <v>11</v>
      </c>
      <c r="J58" s="285">
        <v>195</v>
      </c>
      <c r="K58" s="726"/>
      <c r="L58" s="872"/>
    </row>
    <row r="59" spans="1:12">
      <c r="A59" s="112" t="s">
        <v>507</v>
      </c>
      <c r="B59" s="126" t="s">
        <v>508</v>
      </c>
      <c r="C59" s="273">
        <v>21</v>
      </c>
      <c r="D59" s="273">
        <v>18</v>
      </c>
      <c r="E59" s="273">
        <v>16</v>
      </c>
      <c r="F59" s="273">
        <v>10</v>
      </c>
      <c r="G59" s="273">
        <v>10</v>
      </c>
      <c r="H59" s="273">
        <v>4</v>
      </c>
      <c r="I59" s="273">
        <v>1</v>
      </c>
      <c r="J59" s="285">
        <v>80</v>
      </c>
      <c r="K59" s="726"/>
      <c r="L59" s="872"/>
    </row>
    <row r="60" spans="1:12">
      <c r="A60" s="112" t="s">
        <v>509</v>
      </c>
      <c r="B60" s="126" t="s">
        <v>510</v>
      </c>
      <c r="C60" s="273">
        <v>26</v>
      </c>
      <c r="D60" s="273">
        <v>27</v>
      </c>
      <c r="E60" s="273">
        <v>18</v>
      </c>
      <c r="F60" s="273">
        <v>11</v>
      </c>
      <c r="G60" s="273">
        <v>11</v>
      </c>
      <c r="H60" s="273">
        <v>9</v>
      </c>
      <c r="I60" s="273">
        <v>2</v>
      </c>
      <c r="J60" s="285">
        <v>104</v>
      </c>
      <c r="K60" s="726"/>
      <c r="L60" s="872"/>
    </row>
    <row r="61" spans="1:12">
      <c r="A61" s="112" t="s">
        <v>511</v>
      </c>
      <c r="B61" s="126" t="s">
        <v>512</v>
      </c>
      <c r="C61" s="273">
        <v>13</v>
      </c>
      <c r="D61" s="273">
        <v>16</v>
      </c>
      <c r="E61" s="273">
        <v>9</v>
      </c>
      <c r="F61" s="273">
        <v>4</v>
      </c>
      <c r="G61" s="273">
        <v>3</v>
      </c>
      <c r="H61" s="273">
        <v>1</v>
      </c>
      <c r="I61" s="273">
        <v>2</v>
      </c>
      <c r="J61" s="285">
        <v>48</v>
      </c>
      <c r="K61" s="726"/>
      <c r="L61" s="872"/>
    </row>
    <row r="62" spans="1:12">
      <c r="A62" s="112" t="s">
        <v>513</v>
      </c>
      <c r="B62" s="126" t="s">
        <v>514</v>
      </c>
      <c r="C62" s="273">
        <v>11</v>
      </c>
      <c r="D62" s="273">
        <v>28</v>
      </c>
      <c r="E62" s="273">
        <v>18</v>
      </c>
      <c r="F62" s="273">
        <v>12</v>
      </c>
      <c r="G62" s="273">
        <v>8</v>
      </c>
      <c r="H62" s="273">
        <v>8</v>
      </c>
      <c r="I62" s="273">
        <v>30</v>
      </c>
      <c r="J62" s="285">
        <v>115</v>
      </c>
      <c r="K62" s="726"/>
      <c r="L62" s="872"/>
    </row>
    <row r="63" spans="1:12">
      <c r="A63" s="112" t="s">
        <v>517</v>
      </c>
      <c r="B63" s="126" t="s">
        <v>518</v>
      </c>
      <c r="C63" s="273">
        <v>6</v>
      </c>
      <c r="D63" s="273">
        <v>54</v>
      </c>
      <c r="E63" s="273">
        <v>28</v>
      </c>
      <c r="F63" s="273">
        <v>28</v>
      </c>
      <c r="G63" s="273">
        <v>15</v>
      </c>
      <c r="H63" s="273">
        <v>3</v>
      </c>
      <c r="I63" s="273">
        <v>5</v>
      </c>
      <c r="J63" s="285">
        <v>139</v>
      </c>
      <c r="K63" s="726"/>
      <c r="L63" s="872"/>
    </row>
    <row r="64" spans="1:12">
      <c r="A64" s="112" t="s">
        <v>519</v>
      </c>
      <c r="B64" s="126" t="s">
        <v>520</v>
      </c>
      <c r="C64" s="273">
        <v>5</v>
      </c>
      <c r="D64" s="273">
        <v>7</v>
      </c>
      <c r="E64" s="273">
        <v>11</v>
      </c>
      <c r="F64" s="273">
        <v>7</v>
      </c>
      <c r="G64" s="273">
        <v>7</v>
      </c>
      <c r="H64" s="273">
        <v>2</v>
      </c>
      <c r="I64" s="273">
        <v>1</v>
      </c>
      <c r="J64" s="285">
        <v>40</v>
      </c>
      <c r="K64" s="726"/>
      <c r="L64" s="872"/>
    </row>
    <row r="65" spans="1:12">
      <c r="A65" s="112" t="s">
        <v>521</v>
      </c>
      <c r="B65" s="126" t="s">
        <v>522</v>
      </c>
      <c r="C65" s="273">
        <v>34</v>
      </c>
      <c r="D65" s="273">
        <v>30</v>
      </c>
      <c r="E65" s="273">
        <v>32</v>
      </c>
      <c r="F65" s="273">
        <v>28</v>
      </c>
      <c r="G65" s="273">
        <v>20</v>
      </c>
      <c r="H65" s="273">
        <v>20</v>
      </c>
      <c r="I65" s="273">
        <v>10</v>
      </c>
      <c r="J65" s="285">
        <v>174</v>
      </c>
      <c r="K65" s="726"/>
      <c r="L65" s="872"/>
    </row>
    <row r="66" spans="1:12">
      <c r="A66" s="112" t="s">
        <v>523</v>
      </c>
      <c r="B66" s="126" t="s">
        <v>524</v>
      </c>
      <c r="C66" s="273">
        <v>15</v>
      </c>
      <c r="D66" s="273">
        <v>42</v>
      </c>
      <c r="E66" s="273">
        <v>23</v>
      </c>
      <c r="F66" s="273">
        <v>21</v>
      </c>
      <c r="G66" s="273">
        <v>11</v>
      </c>
      <c r="H66" s="273">
        <v>1</v>
      </c>
      <c r="I66" s="273">
        <v>2</v>
      </c>
      <c r="J66" s="285">
        <v>115</v>
      </c>
      <c r="K66" s="726"/>
      <c r="L66" s="872"/>
    </row>
    <row r="67" spans="1:12">
      <c r="A67" s="112" t="s">
        <v>525</v>
      </c>
      <c r="B67" s="126" t="s">
        <v>526</v>
      </c>
      <c r="C67" s="273">
        <v>63</v>
      </c>
      <c r="D67" s="273">
        <v>65</v>
      </c>
      <c r="E67" s="273">
        <v>55</v>
      </c>
      <c r="F67" s="273">
        <v>39</v>
      </c>
      <c r="G67" s="273">
        <v>35</v>
      </c>
      <c r="H67" s="273">
        <v>30</v>
      </c>
      <c r="I67" s="273">
        <v>11</v>
      </c>
      <c r="J67" s="285">
        <v>298</v>
      </c>
      <c r="K67" s="726"/>
      <c r="L67" s="872"/>
    </row>
    <row r="68" spans="1:12">
      <c r="A68" s="112" t="s">
        <v>527</v>
      </c>
      <c r="B68" s="126" t="s">
        <v>528</v>
      </c>
      <c r="C68" s="273">
        <v>17</v>
      </c>
      <c r="D68" s="273">
        <v>22</v>
      </c>
      <c r="E68" s="273">
        <v>16</v>
      </c>
      <c r="F68" s="273">
        <v>7</v>
      </c>
      <c r="G68" s="273">
        <v>7</v>
      </c>
      <c r="H68" s="273">
        <v>2</v>
      </c>
      <c r="I68" s="273">
        <v>0</v>
      </c>
      <c r="J68" s="285">
        <v>71</v>
      </c>
      <c r="K68" s="726"/>
      <c r="L68" s="872"/>
    </row>
    <row r="69" spans="1:12">
      <c r="A69" s="112" t="s">
        <v>529</v>
      </c>
      <c r="B69" s="126" t="s">
        <v>530</v>
      </c>
      <c r="C69" s="273">
        <v>27</v>
      </c>
      <c r="D69" s="273">
        <v>16</v>
      </c>
      <c r="E69" s="273">
        <v>10</v>
      </c>
      <c r="F69" s="273">
        <v>14</v>
      </c>
      <c r="G69" s="273">
        <v>11</v>
      </c>
      <c r="H69" s="273">
        <v>5</v>
      </c>
      <c r="I69" s="273">
        <v>3</v>
      </c>
      <c r="J69" s="285">
        <v>86</v>
      </c>
      <c r="K69" s="726"/>
      <c r="L69" s="872"/>
    </row>
    <row r="70" spans="1:12">
      <c r="A70" s="112" t="s">
        <v>531</v>
      </c>
      <c r="B70" s="126" t="s">
        <v>532</v>
      </c>
      <c r="C70" s="273">
        <v>5</v>
      </c>
      <c r="D70" s="273">
        <v>21</v>
      </c>
      <c r="E70" s="273">
        <v>15</v>
      </c>
      <c r="F70" s="273">
        <v>8</v>
      </c>
      <c r="G70" s="273">
        <v>12</v>
      </c>
      <c r="H70" s="273">
        <v>5</v>
      </c>
      <c r="I70" s="273">
        <v>14</v>
      </c>
      <c r="J70" s="285">
        <v>80</v>
      </c>
      <c r="K70" s="726"/>
      <c r="L70" s="872"/>
    </row>
    <row r="71" spans="1:12">
      <c r="A71" s="112" t="s">
        <v>533</v>
      </c>
      <c r="B71" s="126" t="s">
        <v>534</v>
      </c>
      <c r="C71" s="273">
        <v>29</v>
      </c>
      <c r="D71" s="273">
        <v>33</v>
      </c>
      <c r="E71" s="273">
        <v>32</v>
      </c>
      <c r="F71" s="273">
        <v>20</v>
      </c>
      <c r="G71" s="273">
        <v>16</v>
      </c>
      <c r="H71" s="273">
        <v>13</v>
      </c>
      <c r="I71" s="273">
        <v>3</v>
      </c>
      <c r="J71" s="285">
        <v>146</v>
      </c>
      <c r="K71" s="726"/>
      <c r="L71" s="872"/>
    </row>
    <row r="72" spans="1:12">
      <c r="A72" s="112" t="s">
        <v>537</v>
      </c>
      <c r="B72" s="126" t="s">
        <v>538</v>
      </c>
      <c r="C72" s="273">
        <v>0</v>
      </c>
      <c r="D72" s="273">
        <v>0</v>
      </c>
      <c r="E72" s="273">
        <v>1</v>
      </c>
      <c r="F72" s="273">
        <v>0</v>
      </c>
      <c r="G72" s="273">
        <v>0</v>
      </c>
      <c r="H72" s="273">
        <v>0</v>
      </c>
      <c r="I72" s="273">
        <v>0</v>
      </c>
      <c r="J72" s="285">
        <v>1</v>
      </c>
      <c r="K72" s="726"/>
      <c r="L72" s="872"/>
    </row>
    <row r="73" spans="1:12">
      <c r="A73" s="112" t="s">
        <v>541</v>
      </c>
      <c r="B73" s="126" t="s">
        <v>542</v>
      </c>
      <c r="C73" s="273">
        <v>8</v>
      </c>
      <c r="D73" s="273">
        <v>8</v>
      </c>
      <c r="E73" s="273">
        <v>11</v>
      </c>
      <c r="F73" s="273">
        <v>10</v>
      </c>
      <c r="G73" s="273">
        <v>3</v>
      </c>
      <c r="H73" s="273">
        <v>5</v>
      </c>
      <c r="I73" s="273">
        <v>22</v>
      </c>
      <c r="J73" s="285">
        <v>67</v>
      </c>
      <c r="K73" s="726"/>
      <c r="L73" s="872"/>
    </row>
    <row r="74" spans="1:12">
      <c r="A74" s="112" t="s">
        <v>543</v>
      </c>
      <c r="B74" s="126" t="s">
        <v>544</v>
      </c>
      <c r="C74" s="273">
        <v>30</v>
      </c>
      <c r="D74" s="273">
        <v>40</v>
      </c>
      <c r="E74" s="273">
        <v>51</v>
      </c>
      <c r="F74" s="273">
        <v>28</v>
      </c>
      <c r="G74" s="273">
        <v>39</v>
      </c>
      <c r="H74" s="273">
        <v>24</v>
      </c>
      <c r="I74" s="273">
        <v>2</v>
      </c>
      <c r="J74" s="285">
        <v>214</v>
      </c>
      <c r="K74" s="726"/>
      <c r="L74" s="872"/>
    </row>
    <row r="75" spans="1:12">
      <c r="A75" s="112" t="s">
        <v>545</v>
      </c>
      <c r="B75" s="126" t="s">
        <v>546</v>
      </c>
      <c r="C75" s="273">
        <v>51</v>
      </c>
      <c r="D75" s="273">
        <v>69</v>
      </c>
      <c r="E75" s="273">
        <v>44</v>
      </c>
      <c r="F75" s="273">
        <v>26</v>
      </c>
      <c r="G75" s="273">
        <v>39</v>
      </c>
      <c r="H75" s="273">
        <v>18</v>
      </c>
      <c r="I75" s="273">
        <v>11</v>
      </c>
      <c r="J75" s="285">
        <v>258</v>
      </c>
      <c r="K75" s="726"/>
      <c r="L75" s="872"/>
    </row>
    <row r="76" spans="1:12">
      <c r="A76" s="112" t="s">
        <v>547</v>
      </c>
      <c r="B76" s="126" t="s">
        <v>548</v>
      </c>
      <c r="C76" s="273">
        <v>14</v>
      </c>
      <c r="D76" s="273">
        <v>50</v>
      </c>
      <c r="E76" s="273">
        <v>34</v>
      </c>
      <c r="F76" s="273">
        <v>30</v>
      </c>
      <c r="G76" s="273">
        <v>24</v>
      </c>
      <c r="H76" s="273">
        <v>12</v>
      </c>
      <c r="I76" s="273">
        <v>34</v>
      </c>
      <c r="J76" s="285">
        <v>198</v>
      </c>
      <c r="K76" s="726"/>
      <c r="L76" s="872"/>
    </row>
    <row r="77" spans="1:12">
      <c r="A77" s="112" t="s">
        <v>549</v>
      </c>
      <c r="B77" s="126" t="s">
        <v>550</v>
      </c>
      <c r="C77" s="273">
        <v>12</v>
      </c>
      <c r="D77" s="273">
        <v>15</v>
      </c>
      <c r="E77" s="273">
        <v>15</v>
      </c>
      <c r="F77" s="273">
        <v>9</v>
      </c>
      <c r="G77" s="273">
        <v>9</v>
      </c>
      <c r="H77" s="273">
        <v>9</v>
      </c>
      <c r="I77" s="273">
        <v>1</v>
      </c>
      <c r="J77" s="285">
        <v>70</v>
      </c>
      <c r="K77" s="726"/>
      <c r="L77" s="872"/>
    </row>
    <row r="78" spans="1:12">
      <c r="A78" s="112" t="s">
        <v>551</v>
      </c>
      <c r="B78" s="126" t="s">
        <v>552</v>
      </c>
      <c r="C78" s="273">
        <v>17</v>
      </c>
      <c r="D78" s="273">
        <v>17</v>
      </c>
      <c r="E78" s="273">
        <v>18</v>
      </c>
      <c r="F78" s="273">
        <v>12</v>
      </c>
      <c r="G78" s="273">
        <v>4</v>
      </c>
      <c r="H78" s="273">
        <v>6</v>
      </c>
      <c r="I78" s="273">
        <v>1</v>
      </c>
      <c r="J78" s="285">
        <v>75</v>
      </c>
      <c r="K78" s="726"/>
      <c r="L78" s="872"/>
    </row>
    <row r="79" spans="1:12">
      <c r="A79" s="112" t="s">
        <v>553</v>
      </c>
      <c r="B79" s="126" t="s">
        <v>554</v>
      </c>
      <c r="C79" s="273">
        <v>2</v>
      </c>
      <c r="D79" s="273">
        <v>3</v>
      </c>
      <c r="E79" s="273">
        <v>2</v>
      </c>
      <c r="F79" s="273">
        <v>1</v>
      </c>
      <c r="G79" s="273">
        <v>7</v>
      </c>
      <c r="H79" s="273">
        <v>5</v>
      </c>
      <c r="I79" s="273">
        <v>1</v>
      </c>
      <c r="J79" s="285">
        <v>21</v>
      </c>
      <c r="K79" s="726"/>
      <c r="L79" s="872"/>
    </row>
    <row r="80" spans="1:12">
      <c r="A80" s="112" t="s">
        <v>555</v>
      </c>
      <c r="B80" s="126" t="s">
        <v>556</v>
      </c>
      <c r="C80" s="273">
        <v>8</v>
      </c>
      <c r="D80" s="273">
        <v>5</v>
      </c>
      <c r="E80" s="273">
        <v>5</v>
      </c>
      <c r="F80" s="273">
        <v>5</v>
      </c>
      <c r="G80" s="273">
        <v>2</v>
      </c>
      <c r="H80" s="273">
        <v>0</v>
      </c>
      <c r="I80" s="273">
        <v>0</v>
      </c>
      <c r="J80" s="285">
        <v>25</v>
      </c>
      <c r="K80" s="726"/>
      <c r="L80" s="872"/>
    </row>
    <row r="81" spans="1:12">
      <c r="A81" s="112" t="s">
        <v>557</v>
      </c>
      <c r="B81" s="126" t="s">
        <v>558</v>
      </c>
      <c r="C81" s="273">
        <v>19</v>
      </c>
      <c r="D81" s="273">
        <v>18</v>
      </c>
      <c r="E81" s="273">
        <v>26</v>
      </c>
      <c r="F81" s="273">
        <v>15</v>
      </c>
      <c r="G81" s="273">
        <v>11</v>
      </c>
      <c r="H81" s="273">
        <v>6</v>
      </c>
      <c r="I81" s="273">
        <v>0</v>
      </c>
      <c r="J81" s="285">
        <v>95</v>
      </c>
      <c r="K81" s="726"/>
      <c r="L81" s="872"/>
    </row>
    <row r="82" spans="1:12">
      <c r="A82" s="112" t="s">
        <v>559</v>
      </c>
      <c r="B82" s="126" t="s">
        <v>560</v>
      </c>
      <c r="C82" s="273">
        <v>12</v>
      </c>
      <c r="D82" s="273">
        <v>41</v>
      </c>
      <c r="E82" s="273">
        <v>18</v>
      </c>
      <c r="F82" s="273">
        <v>10</v>
      </c>
      <c r="G82" s="273">
        <v>9</v>
      </c>
      <c r="H82" s="273">
        <v>12</v>
      </c>
      <c r="I82" s="273">
        <v>22</v>
      </c>
      <c r="J82" s="285">
        <v>124</v>
      </c>
      <c r="K82" s="726"/>
      <c r="L82" s="872"/>
    </row>
    <row r="83" spans="1:12">
      <c r="A83" s="112" t="s">
        <v>561</v>
      </c>
      <c r="B83" s="126" t="s">
        <v>562</v>
      </c>
      <c r="C83" s="273">
        <v>6</v>
      </c>
      <c r="D83" s="273">
        <v>5</v>
      </c>
      <c r="E83" s="273">
        <v>3</v>
      </c>
      <c r="F83" s="273">
        <v>4</v>
      </c>
      <c r="G83" s="273">
        <v>6</v>
      </c>
      <c r="H83" s="273">
        <v>5</v>
      </c>
      <c r="I83" s="273">
        <v>0</v>
      </c>
      <c r="J83" s="285">
        <v>29</v>
      </c>
      <c r="K83" s="726"/>
      <c r="L83" s="872"/>
    </row>
    <row r="84" spans="1:12">
      <c r="A84" s="112" t="s">
        <v>563</v>
      </c>
      <c r="B84" s="126" t="s">
        <v>564</v>
      </c>
      <c r="C84" s="273">
        <v>15</v>
      </c>
      <c r="D84" s="273">
        <v>7</v>
      </c>
      <c r="E84" s="273">
        <v>10</v>
      </c>
      <c r="F84" s="273">
        <v>6</v>
      </c>
      <c r="G84" s="273">
        <v>2</v>
      </c>
      <c r="H84" s="273">
        <v>1</v>
      </c>
      <c r="I84" s="273">
        <v>2</v>
      </c>
      <c r="J84" s="285">
        <v>43</v>
      </c>
      <c r="K84" s="726"/>
      <c r="L84" s="872"/>
    </row>
    <row r="85" spans="1:12">
      <c r="A85" s="112" t="s">
        <v>565</v>
      </c>
      <c r="B85" s="126" t="s">
        <v>566</v>
      </c>
      <c r="C85" s="273">
        <v>1</v>
      </c>
      <c r="D85" s="273">
        <v>3</v>
      </c>
      <c r="E85" s="273">
        <v>7</v>
      </c>
      <c r="F85" s="273">
        <v>5</v>
      </c>
      <c r="G85" s="273">
        <v>6</v>
      </c>
      <c r="H85" s="273">
        <v>3</v>
      </c>
      <c r="I85" s="273">
        <v>10</v>
      </c>
      <c r="J85" s="285">
        <v>35</v>
      </c>
      <c r="K85" s="726"/>
      <c r="L85" s="872"/>
    </row>
    <row r="86" spans="1:12">
      <c r="A86" s="112" t="s">
        <v>567</v>
      </c>
      <c r="B86" s="126" t="s">
        <v>568</v>
      </c>
      <c r="C86" s="273">
        <v>9</v>
      </c>
      <c r="D86" s="273">
        <v>9</v>
      </c>
      <c r="E86" s="273">
        <v>9</v>
      </c>
      <c r="F86" s="273">
        <v>8</v>
      </c>
      <c r="G86" s="273">
        <v>4</v>
      </c>
      <c r="H86" s="273">
        <v>3</v>
      </c>
      <c r="I86" s="273">
        <v>1</v>
      </c>
      <c r="J86" s="285">
        <v>43</v>
      </c>
      <c r="K86" s="726"/>
      <c r="L86" s="872"/>
    </row>
    <row r="87" spans="1:12">
      <c r="A87" s="112" t="s">
        <v>569</v>
      </c>
      <c r="B87" s="126" t="s">
        <v>570</v>
      </c>
      <c r="C87" s="273">
        <v>0</v>
      </c>
      <c r="D87" s="273">
        <v>1</v>
      </c>
      <c r="E87" s="273">
        <v>1</v>
      </c>
      <c r="F87" s="273">
        <v>1</v>
      </c>
      <c r="G87" s="273">
        <v>1</v>
      </c>
      <c r="H87" s="273">
        <v>0</v>
      </c>
      <c r="I87" s="273">
        <v>0</v>
      </c>
      <c r="J87" s="285">
        <v>4</v>
      </c>
      <c r="K87" s="726"/>
      <c r="L87" s="872"/>
    </row>
    <row r="88" spans="1:12">
      <c r="A88" s="112" t="s">
        <v>571</v>
      </c>
      <c r="B88" s="126" t="s">
        <v>572</v>
      </c>
      <c r="C88" s="273">
        <v>1</v>
      </c>
      <c r="D88" s="273">
        <v>1</v>
      </c>
      <c r="E88" s="273">
        <v>6</v>
      </c>
      <c r="F88" s="273">
        <v>8</v>
      </c>
      <c r="G88" s="273">
        <v>2</v>
      </c>
      <c r="H88" s="273">
        <v>3</v>
      </c>
      <c r="I88" s="273">
        <v>15</v>
      </c>
      <c r="J88" s="285">
        <v>36</v>
      </c>
      <c r="K88" s="726"/>
      <c r="L88" s="872"/>
    </row>
    <row r="89" spans="1:12">
      <c r="A89" s="112" t="s">
        <v>573</v>
      </c>
      <c r="B89" s="126" t="s">
        <v>574</v>
      </c>
      <c r="C89" s="273">
        <v>12</v>
      </c>
      <c r="D89" s="273">
        <v>21</v>
      </c>
      <c r="E89" s="273">
        <v>25</v>
      </c>
      <c r="F89" s="273">
        <v>14</v>
      </c>
      <c r="G89" s="273">
        <v>18</v>
      </c>
      <c r="H89" s="273">
        <v>15</v>
      </c>
      <c r="I89" s="273">
        <v>0</v>
      </c>
      <c r="J89" s="285">
        <v>105</v>
      </c>
      <c r="K89" s="726"/>
      <c r="L89" s="872"/>
    </row>
    <row r="90" spans="1:12">
      <c r="A90" s="112" t="s">
        <v>575</v>
      </c>
      <c r="B90" s="126" t="s">
        <v>576</v>
      </c>
      <c r="C90" s="273">
        <v>16</v>
      </c>
      <c r="D90" s="273">
        <v>13</v>
      </c>
      <c r="E90" s="273">
        <v>11</v>
      </c>
      <c r="F90" s="273">
        <v>6</v>
      </c>
      <c r="G90" s="273">
        <v>11</v>
      </c>
      <c r="H90" s="273">
        <v>3</v>
      </c>
      <c r="I90" s="273">
        <v>1</v>
      </c>
      <c r="J90" s="285">
        <v>61</v>
      </c>
      <c r="K90" s="726"/>
      <c r="L90" s="872"/>
    </row>
    <row r="91" spans="1:12">
      <c r="A91" s="112" t="s">
        <v>577</v>
      </c>
      <c r="B91" s="126" t="s">
        <v>578</v>
      </c>
      <c r="C91" s="273">
        <v>4</v>
      </c>
      <c r="D91" s="273">
        <v>9</v>
      </c>
      <c r="E91" s="273">
        <v>11</v>
      </c>
      <c r="F91" s="273">
        <v>13</v>
      </c>
      <c r="G91" s="273">
        <v>8</v>
      </c>
      <c r="H91" s="273">
        <v>4</v>
      </c>
      <c r="I91" s="273">
        <v>5</v>
      </c>
      <c r="J91" s="285">
        <v>54</v>
      </c>
      <c r="K91" s="726"/>
      <c r="L91" s="872"/>
    </row>
    <row r="92" spans="1:12">
      <c r="A92" s="112" t="s">
        <v>579</v>
      </c>
      <c r="B92" s="126" t="s">
        <v>580</v>
      </c>
      <c r="C92" s="273">
        <v>5</v>
      </c>
      <c r="D92" s="273">
        <v>8</v>
      </c>
      <c r="E92" s="273">
        <v>6</v>
      </c>
      <c r="F92" s="273">
        <v>4</v>
      </c>
      <c r="G92" s="273">
        <v>0</v>
      </c>
      <c r="H92" s="273">
        <v>1</v>
      </c>
      <c r="I92" s="273">
        <v>0</v>
      </c>
      <c r="J92" s="285">
        <v>24</v>
      </c>
      <c r="K92" s="726"/>
      <c r="L92" s="872"/>
    </row>
    <row r="93" spans="1:12">
      <c r="A93" s="112" t="s">
        <v>581</v>
      </c>
      <c r="B93" s="126" t="s">
        <v>582</v>
      </c>
      <c r="C93" s="273">
        <v>16</v>
      </c>
      <c r="D93" s="273">
        <v>26</v>
      </c>
      <c r="E93" s="273">
        <v>31</v>
      </c>
      <c r="F93" s="273">
        <v>21</v>
      </c>
      <c r="G93" s="273">
        <v>22</v>
      </c>
      <c r="H93" s="273">
        <v>11</v>
      </c>
      <c r="I93" s="273">
        <v>3</v>
      </c>
      <c r="J93" s="285">
        <v>130</v>
      </c>
      <c r="K93" s="726"/>
      <c r="L93" s="872"/>
    </row>
    <row r="94" spans="1:12">
      <c r="A94" s="112" t="s">
        <v>583</v>
      </c>
      <c r="B94" s="126" t="s">
        <v>584</v>
      </c>
      <c r="C94" s="273">
        <v>22</v>
      </c>
      <c r="D94" s="273">
        <v>30</v>
      </c>
      <c r="E94" s="273">
        <v>28</v>
      </c>
      <c r="F94" s="273">
        <v>13</v>
      </c>
      <c r="G94" s="273">
        <v>12</v>
      </c>
      <c r="H94" s="273">
        <v>8</v>
      </c>
      <c r="I94" s="273">
        <v>3</v>
      </c>
      <c r="J94" s="285">
        <v>116</v>
      </c>
      <c r="K94" s="726"/>
      <c r="L94" s="872"/>
    </row>
    <row r="95" spans="1:12">
      <c r="A95" s="112" t="s">
        <v>585</v>
      </c>
      <c r="B95" s="126" t="s">
        <v>586</v>
      </c>
      <c r="C95" s="273">
        <v>2</v>
      </c>
      <c r="D95" s="273">
        <v>8</v>
      </c>
      <c r="E95" s="273">
        <v>4</v>
      </c>
      <c r="F95" s="273">
        <v>1</v>
      </c>
      <c r="G95" s="273">
        <v>4</v>
      </c>
      <c r="H95" s="273">
        <v>5</v>
      </c>
      <c r="I95" s="273">
        <v>1</v>
      </c>
      <c r="J95" s="285">
        <v>25</v>
      </c>
      <c r="K95" s="726"/>
      <c r="L95" s="872"/>
    </row>
    <row r="96" spans="1:12">
      <c r="A96" s="112" t="s">
        <v>587</v>
      </c>
      <c r="B96" s="126" t="s">
        <v>588</v>
      </c>
      <c r="C96" s="273">
        <v>38</v>
      </c>
      <c r="D96" s="273">
        <v>24</v>
      </c>
      <c r="E96" s="273">
        <v>14</v>
      </c>
      <c r="F96" s="273">
        <v>24</v>
      </c>
      <c r="G96" s="273">
        <v>8</v>
      </c>
      <c r="H96" s="273">
        <v>7</v>
      </c>
      <c r="I96" s="273">
        <v>5</v>
      </c>
      <c r="J96" s="285">
        <v>120</v>
      </c>
      <c r="K96" s="726"/>
      <c r="L96" s="872"/>
    </row>
    <row r="97" spans="1:12">
      <c r="A97" s="112" t="s">
        <v>589</v>
      </c>
      <c r="B97" s="126" t="s">
        <v>590</v>
      </c>
      <c r="C97" s="273">
        <v>2</v>
      </c>
      <c r="D97" s="273">
        <v>15</v>
      </c>
      <c r="E97" s="273">
        <v>10</v>
      </c>
      <c r="F97" s="273">
        <v>15</v>
      </c>
      <c r="G97" s="273">
        <v>6</v>
      </c>
      <c r="H97" s="273">
        <v>7</v>
      </c>
      <c r="I97" s="273">
        <v>7</v>
      </c>
      <c r="J97" s="285">
        <v>62</v>
      </c>
      <c r="K97" s="726"/>
      <c r="L97" s="872"/>
    </row>
    <row r="98" spans="1:12">
      <c r="A98" s="112" t="s">
        <v>591</v>
      </c>
      <c r="B98" s="126" t="s">
        <v>592</v>
      </c>
      <c r="C98" s="273">
        <v>6</v>
      </c>
      <c r="D98" s="273">
        <v>11</v>
      </c>
      <c r="E98" s="273">
        <v>3</v>
      </c>
      <c r="F98" s="273">
        <v>5</v>
      </c>
      <c r="G98" s="273">
        <v>2</v>
      </c>
      <c r="H98" s="273">
        <v>5</v>
      </c>
      <c r="I98" s="273">
        <v>1</v>
      </c>
      <c r="J98" s="285">
        <v>33</v>
      </c>
      <c r="K98" s="726"/>
      <c r="L98" s="872"/>
    </row>
    <row r="99" spans="1:12">
      <c r="A99" s="112" t="s">
        <v>593</v>
      </c>
      <c r="B99" s="126" t="s">
        <v>594</v>
      </c>
      <c r="C99" s="273">
        <v>17</v>
      </c>
      <c r="D99" s="273">
        <v>49</v>
      </c>
      <c r="E99" s="273">
        <v>49</v>
      </c>
      <c r="F99" s="273">
        <v>40</v>
      </c>
      <c r="G99" s="273">
        <v>32</v>
      </c>
      <c r="H99" s="273">
        <v>18</v>
      </c>
      <c r="I99" s="273">
        <v>17</v>
      </c>
      <c r="J99" s="285">
        <v>222</v>
      </c>
      <c r="K99" s="726"/>
      <c r="L99" s="872"/>
    </row>
    <row r="100" spans="1:12">
      <c r="A100" s="112" t="s">
        <v>595</v>
      </c>
      <c r="B100" s="126" t="s">
        <v>596</v>
      </c>
      <c r="C100" s="273">
        <v>47</v>
      </c>
      <c r="D100" s="273">
        <v>49</v>
      </c>
      <c r="E100" s="273">
        <v>48</v>
      </c>
      <c r="F100" s="273">
        <v>27</v>
      </c>
      <c r="G100" s="273">
        <v>17</v>
      </c>
      <c r="H100" s="273">
        <v>15</v>
      </c>
      <c r="I100" s="273">
        <v>8</v>
      </c>
      <c r="J100" s="285">
        <v>211</v>
      </c>
      <c r="K100" s="726"/>
      <c r="L100" s="872"/>
    </row>
    <row r="101" spans="1:12">
      <c r="A101" s="112" t="s">
        <v>597</v>
      </c>
      <c r="B101" s="126" t="s">
        <v>598</v>
      </c>
      <c r="C101" s="273">
        <v>9</v>
      </c>
      <c r="D101" s="273">
        <v>34</v>
      </c>
      <c r="E101" s="273">
        <v>18</v>
      </c>
      <c r="F101" s="273">
        <v>29</v>
      </c>
      <c r="G101" s="273">
        <v>22</v>
      </c>
      <c r="H101" s="273">
        <v>14</v>
      </c>
      <c r="I101" s="273">
        <v>19</v>
      </c>
      <c r="J101" s="285">
        <v>145</v>
      </c>
      <c r="K101" s="726"/>
      <c r="L101" s="872"/>
    </row>
    <row r="102" spans="1:12">
      <c r="A102" s="112" t="s">
        <v>599</v>
      </c>
      <c r="B102" s="126" t="s">
        <v>600</v>
      </c>
      <c r="C102" s="273">
        <v>13</v>
      </c>
      <c r="D102" s="273">
        <v>15</v>
      </c>
      <c r="E102" s="273">
        <v>14</v>
      </c>
      <c r="F102" s="273">
        <v>11</v>
      </c>
      <c r="G102" s="273">
        <v>18</v>
      </c>
      <c r="H102" s="273">
        <v>3</v>
      </c>
      <c r="I102" s="273">
        <v>44</v>
      </c>
      <c r="J102" s="285">
        <v>118</v>
      </c>
      <c r="K102" s="726"/>
      <c r="L102" s="872"/>
    </row>
    <row r="103" spans="1:12">
      <c r="A103" s="112" t="s">
        <v>601</v>
      </c>
      <c r="B103" s="126" t="s">
        <v>602</v>
      </c>
      <c r="C103" s="273">
        <v>31</v>
      </c>
      <c r="D103" s="273">
        <v>73</v>
      </c>
      <c r="E103" s="273">
        <v>44</v>
      </c>
      <c r="F103" s="273">
        <v>41</v>
      </c>
      <c r="G103" s="273">
        <v>44</v>
      </c>
      <c r="H103" s="273">
        <v>17</v>
      </c>
      <c r="I103" s="273">
        <v>28</v>
      </c>
      <c r="J103" s="285">
        <v>278</v>
      </c>
      <c r="K103" s="726"/>
      <c r="L103" s="872"/>
    </row>
    <row r="104" spans="1:12">
      <c r="A104" s="112" t="s">
        <v>603</v>
      </c>
      <c r="B104" s="126" t="s">
        <v>604</v>
      </c>
      <c r="C104" s="273">
        <v>30</v>
      </c>
      <c r="D104" s="273">
        <v>40</v>
      </c>
      <c r="E104" s="273">
        <v>50</v>
      </c>
      <c r="F104" s="273">
        <v>32</v>
      </c>
      <c r="G104" s="273">
        <v>37</v>
      </c>
      <c r="H104" s="273">
        <v>18</v>
      </c>
      <c r="I104" s="273">
        <v>29</v>
      </c>
      <c r="J104" s="285">
        <v>236</v>
      </c>
      <c r="K104" s="726"/>
      <c r="L104" s="872"/>
    </row>
    <row r="105" spans="1:12">
      <c r="A105" s="112" t="s">
        <v>605</v>
      </c>
      <c r="B105" s="126" t="s">
        <v>606</v>
      </c>
      <c r="C105" s="273">
        <v>10</v>
      </c>
      <c r="D105" s="273">
        <v>22</v>
      </c>
      <c r="E105" s="273">
        <v>20</v>
      </c>
      <c r="F105" s="273">
        <v>19</v>
      </c>
      <c r="G105" s="273">
        <v>10</v>
      </c>
      <c r="H105" s="273">
        <v>4</v>
      </c>
      <c r="I105" s="273">
        <v>16</v>
      </c>
      <c r="J105" s="285">
        <v>101</v>
      </c>
      <c r="K105" s="726"/>
      <c r="L105" s="872"/>
    </row>
    <row r="106" spans="1:12">
      <c r="A106" s="112" t="s">
        <v>607</v>
      </c>
      <c r="B106" s="126" t="s">
        <v>608</v>
      </c>
      <c r="C106" s="273">
        <v>0</v>
      </c>
      <c r="D106" s="273">
        <v>0</v>
      </c>
      <c r="E106" s="273">
        <v>0</v>
      </c>
      <c r="F106" s="273">
        <v>1</v>
      </c>
      <c r="G106" s="273">
        <v>0</v>
      </c>
      <c r="H106" s="273">
        <v>0</v>
      </c>
      <c r="I106" s="273">
        <v>1</v>
      </c>
      <c r="J106" s="285">
        <v>2</v>
      </c>
      <c r="K106" s="726"/>
      <c r="L106" s="872"/>
    </row>
    <row r="107" spans="1:12">
      <c r="A107" s="112" t="s">
        <v>609</v>
      </c>
      <c r="B107" s="126" t="s">
        <v>610</v>
      </c>
      <c r="C107" s="273">
        <v>15</v>
      </c>
      <c r="D107" s="273">
        <v>39</v>
      </c>
      <c r="E107" s="273">
        <v>24</v>
      </c>
      <c r="F107" s="273">
        <v>19</v>
      </c>
      <c r="G107" s="273">
        <v>14</v>
      </c>
      <c r="H107" s="273">
        <v>17</v>
      </c>
      <c r="I107" s="273">
        <v>3</v>
      </c>
      <c r="J107" s="285">
        <v>131</v>
      </c>
      <c r="K107" s="726"/>
      <c r="L107" s="872"/>
    </row>
    <row r="108" spans="1:12">
      <c r="A108" s="112" t="s">
        <v>611</v>
      </c>
      <c r="B108" s="126" t="s">
        <v>612</v>
      </c>
      <c r="C108" s="273">
        <v>52</v>
      </c>
      <c r="D108" s="273">
        <v>63</v>
      </c>
      <c r="E108" s="273">
        <v>51</v>
      </c>
      <c r="F108" s="273">
        <v>32</v>
      </c>
      <c r="G108" s="273">
        <v>34</v>
      </c>
      <c r="H108" s="273">
        <v>24</v>
      </c>
      <c r="I108" s="273">
        <v>7</v>
      </c>
      <c r="J108" s="285">
        <v>263</v>
      </c>
      <c r="K108" s="726"/>
      <c r="L108" s="872"/>
    </row>
    <row r="109" spans="1:12">
      <c r="A109" s="112" t="s">
        <v>613</v>
      </c>
      <c r="B109" s="126" t="s">
        <v>614</v>
      </c>
      <c r="C109" s="273">
        <v>6</v>
      </c>
      <c r="D109" s="273">
        <v>28</v>
      </c>
      <c r="E109" s="273">
        <v>16</v>
      </c>
      <c r="F109" s="273">
        <v>12</v>
      </c>
      <c r="G109" s="273">
        <v>14</v>
      </c>
      <c r="H109" s="273">
        <v>13</v>
      </c>
      <c r="I109" s="273">
        <v>35</v>
      </c>
      <c r="J109" s="285">
        <v>124</v>
      </c>
      <c r="K109" s="726"/>
      <c r="L109" s="872"/>
    </row>
    <row r="110" spans="1:12">
      <c r="A110" s="112" t="s">
        <v>615</v>
      </c>
      <c r="B110" s="126" t="s">
        <v>616</v>
      </c>
      <c r="C110" s="273">
        <v>19</v>
      </c>
      <c r="D110" s="273">
        <v>29</v>
      </c>
      <c r="E110" s="273">
        <v>14</v>
      </c>
      <c r="F110" s="273">
        <v>10</v>
      </c>
      <c r="G110" s="273">
        <v>4</v>
      </c>
      <c r="H110" s="273">
        <v>0</v>
      </c>
      <c r="I110" s="273">
        <v>0</v>
      </c>
      <c r="J110" s="285">
        <v>76</v>
      </c>
      <c r="K110" s="726"/>
      <c r="L110" s="872"/>
    </row>
    <row r="111" spans="1:12">
      <c r="A111" s="112" t="s">
        <v>617</v>
      </c>
      <c r="B111" s="126" t="s">
        <v>618</v>
      </c>
      <c r="C111" s="273">
        <v>40</v>
      </c>
      <c r="D111" s="273">
        <v>26</v>
      </c>
      <c r="E111" s="273">
        <v>24</v>
      </c>
      <c r="F111" s="273">
        <v>14</v>
      </c>
      <c r="G111" s="273">
        <v>17</v>
      </c>
      <c r="H111" s="273">
        <v>0</v>
      </c>
      <c r="I111" s="273">
        <v>0</v>
      </c>
      <c r="J111" s="285">
        <v>121</v>
      </c>
      <c r="K111" s="726"/>
      <c r="L111" s="872"/>
    </row>
    <row r="112" spans="1:12">
      <c r="A112" s="112" t="s">
        <v>619</v>
      </c>
      <c r="B112" s="126" t="s">
        <v>620</v>
      </c>
      <c r="C112" s="273">
        <v>22</v>
      </c>
      <c r="D112" s="273">
        <v>9</v>
      </c>
      <c r="E112" s="273">
        <v>19</v>
      </c>
      <c r="F112" s="273">
        <v>5</v>
      </c>
      <c r="G112" s="273">
        <v>11</v>
      </c>
      <c r="H112" s="273">
        <v>9</v>
      </c>
      <c r="I112" s="273">
        <v>2</v>
      </c>
      <c r="J112" s="285">
        <v>77</v>
      </c>
      <c r="K112" s="726"/>
      <c r="L112" s="872"/>
    </row>
    <row r="113" spans="1:12">
      <c r="A113" s="112" t="s">
        <v>621</v>
      </c>
      <c r="B113" s="126" t="s">
        <v>622</v>
      </c>
      <c r="C113" s="273">
        <v>11</v>
      </c>
      <c r="D113" s="273">
        <v>8</v>
      </c>
      <c r="E113" s="273">
        <v>10</v>
      </c>
      <c r="F113" s="273">
        <v>10</v>
      </c>
      <c r="G113" s="273">
        <v>9</v>
      </c>
      <c r="H113" s="273">
        <v>14</v>
      </c>
      <c r="I113" s="273">
        <v>10</v>
      </c>
      <c r="J113" s="285">
        <v>72</v>
      </c>
      <c r="K113" s="726"/>
      <c r="L113" s="872"/>
    </row>
    <row r="114" spans="1:12">
      <c r="A114" s="112" t="s">
        <v>623</v>
      </c>
      <c r="B114" s="126" t="s">
        <v>624</v>
      </c>
      <c r="C114" s="273">
        <v>14</v>
      </c>
      <c r="D114" s="273">
        <v>37</v>
      </c>
      <c r="E114" s="273">
        <v>39</v>
      </c>
      <c r="F114" s="273">
        <v>16</v>
      </c>
      <c r="G114" s="273">
        <v>14</v>
      </c>
      <c r="H114" s="273">
        <v>4</v>
      </c>
      <c r="I114" s="273">
        <v>10</v>
      </c>
      <c r="J114" s="285">
        <v>134</v>
      </c>
      <c r="K114" s="726"/>
      <c r="L114" s="872"/>
    </row>
    <row r="115" spans="1:12">
      <c r="A115" s="112" t="s">
        <v>625</v>
      </c>
      <c r="B115" s="126" t="s">
        <v>626</v>
      </c>
      <c r="C115" s="273">
        <v>7</v>
      </c>
      <c r="D115" s="273">
        <v>14</v>
      </c>
      <c r="E115" s="273">
        <v>12</v>
      </c>
      <c r="F115" s="273">
        <v>6</v>
      </c>
      <c r="G115" s="273">
        <v>8</v>
      </c>
      <c r="H115" s="273">
        <v>0</v>
      </c>
      <c r="I115" s="273">
        <v>9</v>
      </c>
      <c r="J115" s="285">
        <v>56</v>
      </c>
      <c r="K115" s="726"/>
      <c r="L115" s="872"/>
    </row>
    <row r="116" spans="1:12">
      <c r="A116" s="112" t="s">
        <v>627</v>
      </c>
      <c r="B116" s="126" t="s">
        <v>628</v>
      </c>
      <c r="C116" s="273">
        <v>6</v>
      </c>
      <c r="D116" s="273">
        <v>14</v>
      </c>
      <c r="E116" s="273">
        <v>13</v>
      </c>
      <c r="F116" s="273">
        <v>7</v>
      </c>
      <c r="G116" s="273">
        <v>12</v>
      </c>
      <c r="H116" s="273">
        <v>3</v>
      </c>
      <c r="I116" s="273">
        <v>9</v>
      </c>
      <c r="J116" s="285">
        <v>64</v>
      </c>
      <c r="K116" s="726"/>
      <c r="L116" s="872"/>
    </row>
    <row r="117" spans="1:12">
      <c r="A117" s="112" t="s">
        <v>629</v>
      </c>
      <c r="B117" s="126" t="s">
        <v>630</v>
      </c>
      <c r="C117" s="273">
        <v>14</v>
      </c>
      <c r="D117" s="273">
        <v>27</v>
      </c>
      <c r="E117" s="273">
        <v>23</v>
      </c>
      <c r="F117" s="273">
        <v>32</v>
      </c>
      <c r="G117" s="273">
        <v>13</v>
      </c>
      <c r="H117" s="273">
        <v>9</v>
      </c>
      <c r="I117" s="273">
        <v>22</v>
      </c>
      <c r="J117" s="285">
        <v>140</v>
      </c>
      <c r="K117" s="726"/>
      <c r="L117" s="872"/>
    </row>
    <row r="118" spans="1:12">
      <c r="A118" s="112" t="s">
        <v>631</v>
      </c>
      <c r="B118" s="126" t="s">
        <v>632</v>
      </c>
      <c r="C118" s="273">
        <v>7</v>
      </c>
      <c r="D118" s="273">
        <v>14</v>
      </c>
      <c r="E118" s="273">
        <v>10</v>
      </c>
      <c r="F118" s="273">
        <v>17</v>
      </c>
      <c r="G118" s="273">
        <v>9</v>
      </c>
      <c r="H118" s="273">
        <v>5</v>
      </c>
      <c r="I118" s="273">
        <v>3</v>
      </c>
      <c r="J118" s="285">
        <v>65</v>
      </c>
      <c r="K118" s="726"/>
      <c r="L118" s="872"/>
    </row>
    <row r="119" spans="1:12">
      <c r="A119" s="112" t="s">
        <v>633</v>
      </c>
      <c r="B119" s="126" t="s">
        <v>634</v>
      </c>
      <c r="C119" s="273">
        <v>52</v>
      </c>
      <c r="D119" s="273">
        <v>64</v>
      </c>
      <c r="E119" s="273">
        <v>39</v>
      </c>
      <c r="F119" s="273">
        <v>36</v>
      </c>
      <c r="G119" s="273">
        <v>43</v>
      </c>
      <c r="H119" s="273">
        <v>17</v>
      </c>
      <c r="I119" s="273">
        <v>6</v>
      </c>
      <c r="J119" s="285">
        <v>257</v>
      </c>
      <c r="K119" s="726"/>
      <c r="L119" s="872"/>
    </row>
    <row r="120" spans="1:12">
      <c r="A120" s="112" t="s">
        <v>635</v>
      </c>
      <c r="B120" s="126" t="s">
        <v>636</v>
      </c>
      <c r="C120" s="273">
        <v>43</v>
      </c>
      <c r="D120" s="273">
        <v>47</v>
      </c>
      <c r="E120" s="273">
        <v>44</v>
      </c>
      <c r="F120" s="273">
        <v>41</v>
      </c>
      <c r="G120" s="273">
        <v>34</v>
      </c>
      <c r="H120" s="273">
        <v>19</v>
      </c>
      <c r="I120" s="273">
        <v>11</v>
      </c>
      <c r="J120" s="285">
        <v>239</v>
      </c>
      <c r="K120" s="726"/>
      <c r="L120" s="872"/>
    </row>
    <row r="121" spans="1:12">
      <c r="A121" s="112" t="s">
        <v>637</v>
      </c>
      <c r="B121" s="126" t="s">
        <v>638</v>
      </c>
      <c r="C121" s="273">
        <v>19</v>
      </c>
      <c r="D121" s="273">
        <v>15</v>
      </c>
      <c r="E121" s="273">
        <v>10</v>
      </c>
      <c r="F121" s="273">
        <v>17</v>
      </c>
      <c r="G121" s="273">
        <v>7</v>
      </c>
      <c r="H121" s="273">
        <v>6</v>
      </c>
      <c r="I121" s="273">
        <v>1</v>
      </c>
      <c r="J121" s="285">
        <v>75</v>
      </c>
      <c r="K121" s="726"/>
      <c r="L121" s="872"/>
    </row>
    <row r="122" spans="1:12">
      <c r="A122" s="112" t="s">
        <v>639</v>
      </c>
      <c r="B122" s="126" t="s">
        <v>640</v>
      </c>
      <c r="C122" s="273">
        <v>5</v>
      </c>
      <c r="D122" s="273">
        <v>16</v>
      </c>
      <c r="E122" s="273">
        <v>18</v>
      </c>
      <c r="F122" s="273">
        <v>16</v>
      </c>
      <c r="G122" s="273">
        <v>10</v>
      </c>
      <c r="H122" s="273">
        <v>3</v>
      </c>
      <c r="I122" s="273">
        <v>0</v>
      </c>
      <c r="J122" s="285">
        <v>68</v>
      </c>
      <c r="K122" s="726"/>
      <c r="L122" s="872"/>
    </row>
    <row r="123" spans="1:12">
      <c r="A123" s="112" t="s">
        <v>641</v>
      </c>
      <c r="B123" s="126" t="s">
        <v>642</v>
      </c>
      <c r="C123" s="273">
        <v>9</v>
      </c>
      <c r="D123" s="273">
        <v>15</v>
      </c>
      <c r="E123" s="273">
        <v>12</v>
      </c>
      <c r="F123" s="273">
        <v>9</v>
      </c>
      <c r="G123" s="273">
        <v>5</v>
      </c>
      <c r="H123" s="273">
        <v>4</v>
      </c>
      <c r="I123" s="273">
        <v>12</v>
      </c>
      <c r="J123" s="285">
        <v>66</v>
      </c>
      <c r="K123" s="726"/>
      <c r="L123" s="872"/>
    </row>
    <row r="124" spans="1:12">
      <c r="A124" s="112" t="s">
        <v>643</v>
      </c>
      <c r="B124" s="126" t="s">
        <v>644</v>
      </c>
      <c r="C124" s="273">
        <v>6</v>
      </c>
      <c r="D124" s="273">
        <v>5</v>
      </c>
      <c r="E124" s="273">
        <v>3</v>
      </c>
      <c r="F124" s="273">
        <v>2</v>
      </c>
      <c r="G124" s="273">
        <v>2</v>
      </c>
      <c r="H124" s="273">
        <v>1</v>
      </c>
      <c r="I124" s="273">
        <v>2</v>
      </c>
      <c r="J124" s="285">
        <v>21</v>
      </c>
      <c r="K124" s="726"/>
      <c r="L124" s="872"/>
    </row>
    <row r="125" spans="1:12">
      <c r="A125" s="112" t="s">
        <v>645</v>
      </c>
      <c r="B125" s="126" t="s">
        <v>646</v>
      </c>
      <c r="C125" s="273">
        <v>4</v>
      </c>
      <c r="D125" s="273">
        <v>9</v>
      </c>
      <c r="E125" s="273">
        <v>6</v>
      </c>
      <c r="F125" s="273">
        <v>8</v>
      </c>
      <c r="G125" s="273">
        <v>5</v>
      </c>
      <c r="H125" s="273">
        <v>2</v>
      </c>
      <c r="I125" s="273">
        <v>2</v>
      </c>
      <c r="J125" s="285">
        <v>36</v>
      </c>
      <c r="K125" s="726"/>
      <c r="L125" s="872"/>
    </row>
    <row r="126" spans="1:12">
      <c r="A126" s="112" t="s">
        <v>647</v>
      </c>
      <c r="B126" s="126" t="s">
        <v>648</v>
      </c>
      <c r="C126" s="273">
        <v>24</v>
      </c>
      <c r="D126" s="273">
        <v>25</v>
      </c>
      <c r="E126" s="273">
        <v>15</v>
      </c>
      <c r="F126" s="273">
        <v>11</v>
      </c>
      <c r="G126" s="273">
        <v>16</v>
      </c>
      <c r="H126" s="273">
        <v>15</v>
      </c>
      <c r="I126" s="273">
        <v>0</v>
      </c>
      <c r="J126" s="285">
        <v>106</v>
      </c>
      <c r="K126" s="726"/>
      <c r="L126" s="872"/>
    </row>
    <row r="127" spans="1:12">
      <c r="A127" s="112" t="s">
        <v>649</v>
      </c>
      <c r="B127" s="126" t="s">
        <v>650</v>
      </c>
      <c r="C127" s="273">
        <v>3</v>
      </c>
      <c r="D127" s="273">
        <v>33</v>
      </c>
      <c r="E127" s="273">
        <v>16</v>
      </c>
      <c r="F127" s="273">
        <v>10</v>
      </c>
      <c r="G127" s="273">
        <v>16</v>
      </c>
      <c r="H127" s="273">
        <v>10</v>
      </c>
      <c r="I127" s="273">
        <v>25</v>
      </c>
      <c r="J127" s="285">
        <v>113</v>
      </c>
      <c r="K127" s="726"/>
      <c r="L127" s="872"/>
    </row>
    <row r="128" spans="1:12">
      <c r="A128" s="112" t="s">
        <v>651</v>
      </c>
      <c r="B128" s="126" t="s">
        <v>652</v>
      </c>
      <c r="C128" s="273">
        <v>0</v>
      </c>
      <c r="D128" s="273">
        <v>0</v>
      </c>
      <c r="E128" s="273">
        <v>1</v>
      </c>
      <c r="F128" s="273">
        <v>0</v>
      </c>
      <c r="G128" s="273">
        <v>0</v>
      </c>
      <c r="H128" s="273">
        <v>2</v>
      </c>
      <c r="I128" s="273">
        <v>0</v>
      </c>
      <c r="J128" s="285">
        <v>3</v>
      </c>
      <c r="K128" s="726"/>
      <c r="L128" s="872"/>
    </row>
    <row r="129" spans="1:12">
      <c r="A129" s="112" t="s">
        <v>653</v>
      </c>
      <c r="B129" s="126" t="s">
        <v>654</v>
      </c>
      <c r="C129" s="273">
        <v>0</v>
      </c>
      <c r="D129" s="273">
        <v>0</v>
      </c>
      <c r="E129" s="273">
        <v>0</v>
      </c>
      <c r="F129" s="273">
        <v>1</v>
      </c>
      <c r="G129" s="273">
        <v>1</v>
      </c>
      <c r="H129" s="273">
        <v>2</v>
      </c>
      <c r="I129" s="273">
        <v>0</v>
      </c>
      <c r="J129" s="285">
        <v>4</v>
      </c>
      <c r="K129" s="726"/>
      <c r="L129" s="872"/>
    </row>
    <row r="130" spans="1:12">
      <c r="A130" s="112" t="s">
        <v>655</v>
      </c>
      <c r="B130" s="126" t="s">
        <v>656</v>
      </c>
      <c r="C130" s="273">
        <v>37</v>
      </c>
      <c r="D130" s="273">
        <v>50</v>
      </c>
      <c r="E130" s="273">
        <v>42</v>
      </c>
      <c r="F130" s="273">
        <v>24</v>
      </c>
      <c r="G130" s="273">
        <v>9</v>
      </c>
      <c r="H130" s="273">
        <v>12</v>
      </c>
      <c r="I130" s="273">
        <v>15</v>
      </c>
      <c r="J130" s="285">
        <v>189</v>
      </c>
      <c r="K130" s="726"/>
      <c r="L130" s="872"/>
    </row>
    <row r="131" spans="1:12">
      <c r="A131" s="112" t="s">
        <v>657</v>
      </c>
      <c r="B131" s="126" t="s">
        <v>658</v>
      </c>
      <c r="C131" s="273">
        <v>11</v>
      </c>
      <c r="D131" s="273">
        <v>39</v>
      </c>
      <c r="E131" s="273">
        <v>26</v>
      </c>
      <c r="F131" s="273">
        <v>15</v>
      </c>
      <c r="G131" s="273">
        <v>16</v>
      </c>
      <c r="H131" s="273">
        <v>13</v>
      </c>
      <c r="I131" s="273">
        <v>1</v>
      </c>
      <c r="J131" s="285">
        <v>121</v>
      </c>
      <c r="K131" s="726"/>
      <c r="L131" s="872"/>
    </row>
    <row r="132" spans="1:12">
      <c r="A132" s="112" t="s">
        <v>659</v>
      </c>
      <c r="B132" s="126" t="s">
        <v>660</v>
      </c>
      <c r="C132" s="273">
        <v>24</v>
      </c>
      <c r="D132" s="273">
        <v>36</v>
      </c>
      <c r="E132" s="273">
        <v>29</v>
      </c>
      <c r="F132" s="273">
        <v>20</v>
      </c>
      <c r="G132" s="273">
        <v>12</v>
      </c>
      <c r="H132" s="273">
        <v>1</v>
      </c>
      <c r="I132" s="273">
        <v>0</v>
      </c>
      <c r="J132" s="285">
        <v>122</v>
      </c>
      <c r="K132" s="726"/>
      <c r="L132" s="872"/>
    </row>
    <row r="133" spans="1:12">
      <c r="A133" s="112" t="s">
        <v>661</v>
      </c>
      <c r="B133" s="126" t="s">
        <v>662</v>
      </c>
      <c r="C133" s="273">
        <v>17</v>
      </c>
      <c r="D133" s="273">
        <v>14</v>
      </c>
      <c r="E133" s="273">
        <v>13</v>
      </c>
      <c r="F133" s="273">
        <v>7</v>
      </c>
      <c r="G133" s="273">
        <v>6</v>
      </c>
      <c r="H133" s="273">
        <v>4</v>
      </c>
      <c r="I133" s="273">
        <v>0</v>
      </c>
      <c r="J133" s="285">
        <v>61</v>
      </c>
      <c r="K133" s="726"/>
      <c r="L133" s="872"/>
    </row>
    <row r="134" spans="1:12">
      <c r="A134" s="112" t="s">
        <v>663</v>
      </c>
      <c r="B134" s="126" t="s">
        <v>664</v>
      </c>
      <c r="C134" s="273">
        <v>30</v>
      </c>
      <c r="D134" s="273">
        <v>42</v>
      </c>
      <c r="E134" s="273">
        <v>15</v>
      </c>
      <c r="F134" s="273">
        <v>24</v>
      </c>
      <c r="G134" s="273">
        <v>17</v>
      </c>
      <c r="H134" s="273">
        <v>12</v>
      </c>
      <c r="I134" s="273">
        <v>1</v>
      </c>
      <c r="J134" s="285">
        <v>141</v>
      </c>
      <c r="K134" s="726"/>
      <c r="L134" s="872"/>
    </row>
    <row r="135" spans="1:12">
      <c r="A135" s="112" t="s">
        <v>665</v>
      </c>
      <c r="B135" s="126" t="s">
        <v>666</v>
      </c>
      <c r="C135" s="273">
        <v>34</v>
      </c>
      <c r="D135" s="273">
        <v>17</v>
      </c>
      <c r="E135" s="273">
        <v>20</v>
      </c>
      <c r="F135" s="273">
        <v>11</v>
      </c>
      <c r="G135" s="273">
        <v>11</v>
      </c>
      <c r="H135" s="273">
        <v>3</v>
      </c>
      <c r="I135" s="273">
        <v>8</v>
      </c>
      <c r="J135" s="285">
        <v>104</v>
      </c>
      <c r="K135" s="726"/>
      <c r="L135" s="872"/>
    </row>
    <row r="136" spans="1:12">
      <c r="A136" s="112" t="s">
        <v>667</v>
      </c>
      <c r="B136" s="126" t="s">
        <v>668</v>
      </c>
      <c r="C136" s="273">
        <v>3</v>
      </c>
      <c r="D136" s="273">
        <v>5</v>
      </c>
      <c r="E136" s="273">
        <v>4</v>
      </c>
      <c r="F136" s="273">
        <v>3</v>
      </c>
      <c r="G136" s="273">
        <v>7</v>
      </c>
      <c r="H136" s="273">
        <v>1</v>
      </c>
      <c r="I136" s="273">
        <v>3</v>
      </c>
      <c r="J136" s="285">
        <v>26</v>
      </c>
      <c r="K136" s="726"/>
      <c r="L136" s="726"/>
    </row>
    <row r="137" spans="1:12">
      <c r="A137" s="112" t="s">
        <v>669</v>
      </c>
      <c r="B137" s="126" t="s">
        <v>670</v>
      </c>
      <c r="C137" s="273">
        <v>6</v>
      </c>
      <c r="D137" s="273">
        <v>13</v>
      </c>
      <c r="E137" s="273">
        <v>9</v>
      </c>
      <c r="F137" s="273">
        <v>9</v>
      </c>
      <c r="G137" s="273">
        <v>12</v>
      </c>
      <c r="H137" s="273">
        <v>1</v>
      </c>
      <c r="I137" s="273">
        <v>8</v>
      </c>
      <c r="J137" s="285">
        <v>58</v>
      </c>
      <c r="K137" s="726"/>
      <c r="L137" s="726"/>
    </row>
    <row r="138" spans="1:12">
      <c r="A138" s="112" t="s">
        <v>671</v>
      </c>
      <c r="B138" s="126" t="s">
        <v>672</v>
      </c>
      <c r="C138" s="273">
        <v>5</v>
      </c>
      <c r="D138" s="273">
        <v>6</v>
      </c>
      <c r="E138" s="273">
        <v>9</v>
      </c>
      <c r="F138" s="273">
        <v>9</v>
      </c>
      <c r="G138" s="273">
        <v>6</v>
      </c>
      <c r="H138" s="273">
        <v>2</v>
      </c>
      <c r="I138" s="273">
        <v>4</v>
      </c>
      <c r="J138" s="285">
        <v>41</v>
      </c>
      <c r="K138" s="726"/>
      <c r="L138" s="726"/>
    </row>
    <row r="139" spans="1:12">
      <c r="A139" s="112" t="s">
        <v>673</v>
      </c>
      <c r="B139" s="126" t="s">
        <v>674</v>
      </c>
      <c r="C139" s="273">
        <v>26</v>
      </c>
      <c r="D139" s="273">
        <v>31</v>
      </c>
      <c r="E139" s="273">
        <v>22</v>
      </c>
      <c r="F139" s="273">
        <v>21</v>
      </c>
      <c r="G139" s="273">
        <v>18</v>
      </c>
      <c r="H139" s="273">
        <v>4</v>
      </c>
      <c r="I139" s="273">
        <v>1</v>
      </c>
      <c r="J139" s="285">
        <v>123</v>
      </c>
      <c r="K139" s="726"/>
      <c r="L139" s="726"/>
    </row>
    <row r="140" spans="1:12">
      <c r="A140" s="112" t="s">
        <v>675</v>
      </c>
      <c r="B140" s="126" t="s">
        <v>676</v>
      </c>
      <c r="C140" s="273">
        <v>51</v>
      </c>
      <c r="D140" s="273">
        <v>45</v>
      </c>
      <c r="E140" s="273">
        <v>40</v>
      </c>
      <c r="F140" s="273">
        <v>23</v>
      </c>
      <c r="G140" s="273">
        <v>27</v>
      </c>
      <c r="H140" s="273">
        <v>17</v>
      </c>
      <c r="I140" s="273">
        <v>0</v>
      </c>
      <c r="J140" s="285">
        <v>203</v>
      </c>
      <c r="K140" s="726"/>
      <c r="L140" s="726"/>
    </row>
    <row r="141" spans="1:12">
      <c r="A141" s="112" t="s">
        <v>677</v>
      </c>
      <c r="B141" s="126" t="s">
        <v>678</v>
      </c>
      <c r="C141" s="273">
        <v>9</v>
      </c>
      <c r="D141" s="273">
        <v>21</v>
      </c>
      <c r="E141" s="273">
        <v>13</v>
      </c>
      <c r="F141" s="273">
        <v>9</v>
      </c>
      <c r="G141" s="273">
        <v>8</v>
      </c>
      <c r="H141" s="273">
        <v>0</v>
      </c>
      <c r="I141" s="273">
        <v>0</v>
      </c>
      <c r="J141" s="285">
        <v>60</v>
      </c>
      <c r="K141" s="726"/>
      <c r="L141" s="726"/>
    </row>
    <row r="142" spans="1:12">
      <c r="A142" s="112" t="s">
        <v>679</v>
      </c>
      <c r="B142" s="126" t="s">
        <v>680</v>
      </c>
      <c r="C142" s="273">
        <v>6</v>
      </c>
      <c r="D142" s="273">
        <v>19</v>
      </c>
      <c r="E142" s="273">
        <v>23</v>
      </c>
      <c r="F142" s="273">
        <v>4</v>
      </c>
      <c r="G142" s="273">
        <v>0</v>
      </c>
      <c r="H142" s="273">
        <v>3</v>
      </c>
      <c r="I142" s="273">
        <v>0</v>
      </c>
      <c r="J142" s="285">
        <v>55</v>
      </c>
      <c r="K142" s="726"/>
      <c r="L142" s="726"/>
    </row>
    <row r="143" spans="1:12">
      <c r="A143" s="112" t="s">
        <v>681</v>
      </c>
      <c r="B143" s="126" t="s">
        <v>682</v>
      </c>
      <c r="C143" s="273">
        <v>3</v>
      </c>
      <c r="D143" s="273">
        <v>8</v>
      </c>
      <c r="E143" s="273">
        <v>5</v>
      </c>
      <c r="F143" s="273">
        <v>2</v>
      </c>
      <c r="G143" s="273">
        <v>5</v>
      </c>
      <c r="H143" s="273">
        <v>0</v>
      </c>
      <c r="I143" s="273">
        <v>0</v>
      </c>
      <c r="J143" s="285">
        <v>23</v>
      </c>
      <c r="K143" s="726"/>
      <c r="L143" s="726"/>
    </row>
    <row r="144" spans="1:12">
      <c r="A144" s="112" t="s">
        <v>683</v>
      </c>
      <c r="B144" s="126" t="s">
        <v>684</v>
      </c>
      <c r="C144" s="273">
        <v>42</v>
      </c>
      <c r="D144" s="273">
        <v>33</v>
      </c>
      <c r="E144" s="273">
        <v>29</v>
      </c>
      <c r="F144" s="273">
        <v>24</v>
      </c>
      <c r="G144" s="273">
        <v>17</v>
      </c>
      <c r="H144" s="273">
        <v>4</v>
      </c>
      <c r="I144" s="273">
        <v>0</v>
      </c>
      <c r="J144" s="285">
        <v>149</v>
      </c>
      <c r="K144" s="726"/>
      <c r="L144" s="726"/>
    </row>
    <row r="145" spans="1:10">
      <c r="A145" s="112" t="s">
        <v>685</v>
      </c>
      <c r="B145" s="126" t="s">
        <v>686</v>
      </c>
      <c r="C145" s="273">
        <v>10</v>
      </c>
      <c r="D145" s="273">
        <v>17</v>
      </c>
      <c r="E145" s="273">
        <v>14</v>
      </c>
      <c r="F145" s="273">
        <v>8</v>
      </c>
      <c r="G145" s="273">
        <v>18</v>
      </c>
      <c r="H145" s="273">
        <v>12</v>
      </c>
      <c r="I145" s="273">
        <v>3</v>
      </c>
      <c r="J145" s="285">
        <v>82</v>
      </c>
    </row>
    <row r="146" spans="1:10">
      <c r="A146" s="112" t="s">
        <v>687</v>
      </c>
      <c r="B146" s="126" t="s">
        <v>688</v>
      </c>
      <c r="C146" s="273">
        <v>5</v>
      </c>
      <c r="D146" s="273">
        <v>10</v>
      </c>
      <c r="E146" s="273">
        <v>9</v>
      </c>
      <c r="F146" s="273">
        <v>11</v>
      </c>
      <c r="G146" s="273">
        <v>9</v>
      </c>
      <c r="H146" s="273">
        <v>2</v>
      </c>
      <c r="I146" s="273">
        <v>2</v>
      </c>
      <c r="J146" s="285">
        <v>48</v>
      </c>
    </row>
    <row r="147" spans="1:10">
      <c r="A147" s="112" t="s">
        <v>689</v>
      </c>
      <c r="B147" s="126" t="s">
        <v>690</v>
      </c>
      <c r="C147" s="273">
        <v>10</v>
      </c>
      <c r="D147" s="273">
        <v>27</v>
      </c>
      <c r="E147" s="273">
        <v>15</v>
      </c>
      <c r="F147" s="273">
        <v>15</v>
      </c>
      <c r="G147" s="273">
        <v>10</v>
      </c>
      <c r="H147" s="273">
        <v>7</v>
      </c>
      <c r="I147" s="273">
        <v>0</v>
      </c>
      <c r="J147" s="285">
        <v>84</v>
      </c>
    </row>
    <row r="148" spans="1:10">
      <c r="A148" s="112" t="s">
        <v>691</v>
      </c>
      <c r="B148" s="126" t="s">
        <v>692</v>
      </c>
      <c r="C148" s="273">
        <v>12</v>
      </c>
      <c r="D148" s="273">
        <v>13</v>
      </c>
      <c r="E148" s="273">
        <v>7</v>
      </c>
      <c r="F148" s="273">
        <v>4</v>
      </c>
      <c r="G148" s="273">
        <v>3</v>
      </c>
      <c r="H148" s="273">
        <v>0</v>
      </c>
      <c r="I148" s="273">
        <v>0</v>
      </c>
      <c r="J148" s="285">
        <v>39</v>
      </c>
    </row>
    <row r="149" spans="1:10">
      <c r="A149" s="112" t="s">
        <v>693</v>
      </c>
      <c r="B149" s="126" t="s">
        <v>694</v>
      </c>
      <c r="C149" s="273">
        <v>16</v>
      </c>
      <c r="D149" s="273">
        <v>32</v>
      </c>
      <c r="E149" s="273">
        <v>27</v>
      </c>
      <c r="F149" s="273">
        <v>17</v>
      </c>
      <c r="G149" s="273">
        <v>21</v>
      </c>
      <c r="H149" s="273">
        <v>10</v>
      </c>
      <c r="I149" s="273">
        <v>17</v>
      </c>
      <c r="J149" s="285">
        <v>140</v>
      </c>
    </row>
    <row r="150" spans="1:10">
      <c r="A150" s="112" t="s">
        <v>695</v>
      </c>
      <c r="B150" s="126" t="s">
        <v>696</v>
      </c>
      <c r="C150" s="273">
        <v>58</v>
      </c>
      <c r="D150" s="273">
        <v>62</v>
      </c>
      <c r="E150" s="273">
        <v>51</v>
      </c>
      <c r="F150" s="273">
        <v>33</v>
      </c>
      <c r="G150" s="273">
        <v>32</v>
      </c>
      <c r="H150" s="273">
        <v>15</v>
      </c>
      <c r="I150" s="273">
        <v>1</v>
      </c>
      <c r="J150" s="285">
        <v>252</v>
      </c>
    </row>
    <row r="151" spans="1:10">
      <c r="A151" s="112" t="s">
        <v>697</v>
      </c>
      <c r="B151" s="126" t="s">
        <v>698</v>
      </c>
      <c r="C151" s="273">
        <v>10</v>
      </c>
      <c r="D151" s="273">
        <v>15</v>
      </c>
      <c r="E151" s="273">
        <v>14</v>
      </c>
      <c r="F151" s="273">
        <v>9</v>
      </c>
      <c r="G151" s="273">
        <v>9</v>
      </c>
      <c r="H151" s="273">
        <v>5</v>
      </c>
      <c r="I151" s="273">
        <v>3</v>
      </c>
      <c r="J151" s="285">
        <v>65</v>
      </c>
    </row>
    <row r="152" spans="1:10">
      <c r="A152" s="112" t="s">
        <v>699</v>
      </c>
      <c r="B152" s="126" t="s">
        <v>700</v>
      </c>
      <c r="C152" s="273">
        <v>23</v>
      </c>
      <c r="D152" s="273">
        <v>43</v>
      </c>
      <c r="E152" s="273">
        <v>51</v>
      </c>
      <c r="F152" s="273">
        <v>38</v>
      </c>
      <c r="G152" s="273">
        <v>27</v>
      </c>
      <c r="H152" s="273">
        <v>6</v>
      </c>
      <c r="I152" s="273">
        <v>15</v>
      </c>
      <c r="J152" s="285">
        <v>203</v>
      </c>
    </row>
    <row r="153" spans="1:10">
      <c r="A153" s="112" t="s">
        <v>701</v>
      </c>
      <c r="B153" s="126" t="s">
        <v>702</v>
      </c>
      <c r="C153" s="273">
        <v>2</v>
      </c>
      <c r="D153" s="273">
        <v>4</v>
      </c>
      <c r="E153" s="273">
        <v>1</v>
      </c>
      <c r="F153" s="273">
        <v>1</v>
      </c>
      <c r="G153" s="273">
        <v>4</v>
      </c>
      <c r="H153" s="273">
        <v>0</v>
      </c>
      <c r="I153" s="273">
        <v>0</v>
      </c>
      <c r="J153" s="285">
        <v>12</v>
      </c>
    </row>
    <row r="154" spans="1:10">
      <c r="A154" s="112" t="s">
        <v>703</v>
      </c>
      <c r="B154" s="126" t="s">
        <v>704</v>
      </c>
      <c r="C154" s="273">
        <v>14</v>
      </c>
      <c r="D154" s="273">
        <v>24</v>
      </c>
      <c r="E154" s="273">
        <v>18</v>
      </c>
      <c r="F154" s="273">
        <v>7</v>
      </c>
      <c r="G154" s="273">
        <v>8</v>
      </c>
      <c r="H154" s="273">
        <v>4</v>
      </c>
      <c r="I154" s="273">
        <v>4</v>
      </c>
      <c r="J154" s="285">
        <v>79</v>
      </c>
    </row>
    <row r="155" spans="1:10">
      <c r="A155" s="112" t="s">
        <v>705</v>
      </c>
      <c r="B155" s="126" t="s">
        <v>706</v>
      </c>
      <c r="C155" s="273">
        <v>24</v>
      </c>
      <c r="D155" s="273">
        <v>30</v>
      </c>
      <c r="E155" s="273">
        <v>20</v>
      </c>
      <c r="F155" s="273">
        <v>8</v>
      </c>
      <c r="G155" s="273">
        <v>8</v>
      </c>
      <c r="H155" s="273">
        <v>5</v>
      </c>
      <c r="I155" s="273">
        <v>0</v>
      </c>
      <c r="J155" s="285">
        <v>95</v>
      </c>
    </row>
    <row r="156" spans="1:10">
      <c r="A156" s="112" t="s">
        <v>707</v>
      </c>
      <c r="B156" s="126" t="s">
        <v>708</v>
      </c>
      <c r="C156" s="273">
        <v>17</v>
      </c>
      <c r="D156" s="273">
        <v>20</v>
      </c>
      <c r="E156" s="273">
        <v>18</v>
      </c>
      <c r="F156" s="273">
        <v>12</v>
      </c>
      <c r="G156" s="273">
        <v>12</v>
      </c>
      <c r="H156" s="273">
        <v>3</v>
      </c>
      <c r="I156" s="273">
        <v>0</v>
      </c>
      <c r="J156" s="285">
        <v>82</v>
      </c>
    </row>
    <row r="157" spans="1:10">
      <c r="A157" s="112" t="s">
        <v>709</v>
      </c>
      <c r="B157" s="126" t="s">
        <v>710</v>
      </c>
      <c r="C157" s="273">
        <v>26</v>
      </c>
      <c r="D157" s="273">
        <v>26</v>
      </c>
      <c r="E157" s="273">
        <v>19</v>
      </c>
      <c r="F157" s="273">
        <v>6</v>
      </c>
      <c r="G157" s="273">
        <v>4</v>
      </c>
      <c r="H157" s="273">
        <v>3</v>
      </c>
      <c r="I157" s="273">
        <v>0</v>
      </c>
      <c r="J157" s="285">
        <v>84</v>
      </c>
    </row>
    <row r="158" spans="1:10">
      <c r="A158" s="112" t="s">
        <v>711</v>
      </c>
      <c r="B158" s="126" t="s">
        <v>712</v>
      </c>
      <c r="C158" s="273">
        <v>49</v>
      </c>
      <c r="D158" s="273">
        <v>50</v>
      </c>
      <c r="E158" s="273">
        <v>43</v>
      </c>
      <c r="F158" s="273">
        <v>13</v>
      </c>
      <c r="G158" s="273">
        <v>6</v>
      </c>
      <c r="H158" s="273">
        <v>3</v>
      </c>
      <c r="I158" s="273">
        <v>0</v>
      </c>
      <c r="J158" s="285">
        <v>164</v>
      </c>
    </row>
    <row r="159" spans="1:10">
      <c r="A159" s="112" t="s">
        <v>713</v>
      </c>
      <c r="B159" s="126" t="s">
        <v>714</v>
      </c>
      <c r="C159" s="273">
        <v>14</v>
      </c>
      <c r="D159" s="273">
        <v>17</v>
      </c>
      <c r="E159" s="273">
        <v>20</v>
      </c>
      <c r="F159" s="273">
        <v>13</v>
      </c>
      <c r="G159" s="273">
        <v>2</v>
      </c>
      <c r="H159" s="273">
        <v>0</v>
      </c>
      <c r="I159" s="273">
        <v>0</v>
      </c>
      <c r="J159" s="285">
        <v>66</v>
      </c>
    </row>
    <row r="160" spans="1:10">
      <c r="A160" s="112" t="s">
        <v>715</v>
      </c>
      <c r="B160" s="126" t="s">
        <v>716</v>
      </c>
      <c r="C160" s="273">
        <v>3</v>
      </c>
      <c r="D160" s="273">
        <v>9</v>
      </c>
      <c r="E160" s="273">
        <v>10</v>
      </c>
      <c r="F160" s="273">
        <v>6</v>
      </c>
      <c r="G160" s="273">
        <v>4</v>
      </c>
      <c r="H160" s="273">
        <v>6</v>
      </c>
      <c r="I160" s="273">
        <v>40</v>
      </c>
      <c r="J160" s="285">
        <v>78</v>
      </c>
    </row>
    <row r="161" spans="1:10">
      <c r="A161" s="112" t="s">
        <v>717</v>
      </c>
      <c r="B161" s="126" t="s">
        <v>718</v>
      </c>
      <c r="C161" s="273">
        <v>40</v>
      </c>
      <c r="D161" s="273">
        <v>44</v>
      </c>
      <c r="E161" s="273">
        <v>35</v>
      </c>
      <c r="F161" s="273">
        <v>14</v>
      </c>
      <c r="G161" s="273">
        <v>13</v>
      </c>
      <c r="H161" s="273">
        <v>10</v>
      </c>
      <c r="I161" s="273">
        <v>1</v>
      </c>
      <c r="J161" s="285">
        <v>157</v>
      </c>
    </row>
    <row r="162" spans="1:10">
      <c r="A162" s="112" t="s">
        <v>719</v>
      </c>
      <c r="B162" s="126" t="s">
        <v>720</v>
      </c>
      <c r="C162" s="273">
        <v>5</v>
      </c>
      <c r="D162" s="273">
        <v>14</v>
      </c>
      <c r="E162" s="273">
        <v>15</v>
      </c>
      <c r="F162" s="273">
        <v>12</v>
      </c>
      <c r="G162" s="273">
        <v>13</v>
      </c>
      <c r="H162" s="273">
        <v>4</v>
      </c>
      <c r="I162" s="273">
        <v>1</v>
      </c>
      <c r="J162" s="285">
        <v>64</v>
      </c>
    </row>
    <row r="163" spans="1:10">
      <c r="A163" s="112" t="s">
        <v>721</v>
      </c>
      <c r="B163" s="126" t="s">
        <v>722</v>
      </c>
      <c r="C163" s="273">
        <v>9</v>
      </c>
      <c r="D163" s="273">
        <v>42</v>
      </c>
      <c r="E163" s="273">
        <v>26</v>
      </c>
      <c r="F163" s="273">
        <v>31</v>
      </c>
      <c r="G163" s="273">
        <v>26</v>
      </c>
      <c r="H163" s="273">
        <v>10</v>
      </c>
      <c r="I163" s="273">
        <v>9</v>
      </c>
      <c r="J163" s="285">
        <v>153</v>
      </c>
    </row>
    <row r="164" spans="1:10">
      <c r="A164" s="112" t="s">
        <v>723</v>
      </c>
      <c r="B164" s="126" t="s">
        <v>724</v>
      </c>
      <c r="C164" s="273">
        <v>29</v>
      </c>
      <c r="D164" s="273">
        <v>20</v>
      </c>
      <c r="E164" s="273">
        <v>15</v>
      </c>
      <c r="F164" s="273">
        <v>10</v>
      </c>
      <c r="G164" s="273">
        <v>7</v>
      </c>
      <c r="H164" s="273">
        <v>8</v>
      </c>
      <c r="I164" s="273">
        <v>4</v>
      </c>
      <c r="J164" s="285">
        <v>93</v>
      </c>
    </row>
    <row r="165" spans="1:10">
      <c r="A165" s="112" t="s">
        <v>725</v>
      </c>
      <c r="B165" s="126" t="s">
        <v>726</v>
      </c>
      <c r="C165" s="273">
        <v>8</v>
      </c>
      <c r="D165" s="273">
        <v>16</v>
      </c>
      <c r="E165" s="273">
        <v>10</v>
      </c>
      <c r="F165" s="273">
        <v>6</v>
      </c>
      <c r="G165" s="273">
        <v>2</v>
      </c>
      <c r="H165" s="273">
        <v>1</v>
      </c>
      <c r="I165" s="273">
        <v>0</v>
      </c>
      <c r="J165" s="285">
        <v>43</v>
      </c>
    </row>
    <row r="166" spans="1:10">
      <c r="A166" s="112" t="s">
        <v>727</v>
      </c>
      <c r="B166" s="126" t="s">
        <v>728</v>
      </c>
      <c r="C166" s="273">
        <v>6</v>
      </c>
      <c r="D166" s="273">
        <v>19</v>
      </c>
      <c r="E166" s="273">
        <v>20</v>
      </c>
      <c r="F166" s="273">
        <v>8</v>
      </c>
      <c r="G166" s="273">
        <v>10</v>
      </c>
      <c r="H166" s="273">
        <v>3</v>
      </c>
      <c r="I166" s="273">
        <v>33</v>
      </c>
      <c r="J166" s="285">
        <v>99</v>
      </c>
    </row>
    <row r="167" spans="1:10">
      <c r="A167" s="112" t="s">
        <v>729</v>
      </c>
      <c r="B167" s="126" t="s">
        <v>730</v>
      </c>
      <c r="C167" s="273">
        <v>12</v>
      </c>
      <c r="D167" s="273">
        <v>13</v>
      </c>
      <c r="E167" s="273">
        <v>18</v>
      </c>
      <c r="F167" s="273">
        <v>5</v>
      </c>
      <c r="G167" s="273">
        <v>4</v>
      </c>
      <c r="H167" s="273">
        <v>3</v>
      </c>
      <c r="I167" s="273">
        <v>0</v>
      </c>
      <c r="J167" s="285">
        <v>55</v>
      </c>
    </row>
    <row r="168" spans="1:10">
      <c r="A168" s="112" t="s">
        <v>731</v>
      </c>
      <c r="B168" s="126" t="s">
        <v>732</v>
      </c>
      <c r="C168" s="273">
        <v>25</v>
      </c>
      <c r="D168" s="273">
        <v>16</v>
      </c>
      <c r="E168" s="273">
        <v>16</v>
      </c>
      <c r="F168" s="273">
        <v>7</v>
      </c>
      <c r="G168" s="273">
        <v>3</v>
      </c>
      <c r="H168" s="273">
        <v>1</v>
      </c>
      <c r="I168" s="273">
        <v>0</v>
      </c>
      <c r="J168" s="285">
        <v>68</v>
      </c>
    </row>
    <row r="169" spans="1:10">
      <c r="A169" s="112" t="s">
        <v>733</v>
      </c>
      <c r="B169" s="126" t="s">
        <v>734</v>
      </c>
      <c r="C169" s="273">
        <v>35</v>
      </c>
      <c r="D169" s="273">
        <v>44</v>
      </c>
      <c r="E169" s="273">
        <v>49</v>
      </c>
      <c r="F169" s="273">
        <v>24</v>
      </c>
      <c r="G169" s="273">
        <v>22</v>
      </c>
      <c r="H169" s="273">
        <v>13</v>
      </c>
      <c r="I169" s="273">
        <v>5</v>
      </c>
      <c r="J169" s="285">
        <v>192</v>
      </c>
    </row>
    <row r="170" spans="1:10">
      <c r="A170" s="112" t="s">
        <v>735</v>
      </c>
      <c r="B170" s="126" t="s">
        <v>736</v>
      </c>
      <c r="C170" s="273">
        <v>13</v>
      </c>
      <c r="D170" s="273">
        <v>32</v>
      </c>
      <c r="E170" s="273">
        <v>21</v>
      </c>
      <c r="F170" s="273">
        <v>30</v>
      </c>
      <c r="G170" s="273">
        <v>21</v>
      </c>
      <c r="H170" s="273">
        <v>19</v>
      </c>
      <c r="I170" s="273">
        <v>85</v>
      </c>
      <c r="J170" s="285">
        <v>221</v>
      </c>
    </row>
    <row r="171" spans="1:10">
      <c r="A171" s="112" t="s">
        <v>737</v>
      </c>
      <c r="B171" s="126" t="s">
        <v>738</v>
      </c>
      <c r="C171" s="273">
        <v>19</v>
      </c>
      <c r="D171" s="273">
        <v>7</v>
      </c>
      <c r="E171" s="273">
        <v>3</v>
      </c>
      <c r="F171" s="273">
        <v>8</v>
      </c>
      <c r="G171" s="273">
        <v>3</v>
      </c>
      <c r="H171" s="273">
        <v>6</v>
      </c>
      <c r="I171" s="273">
        <v>0</v>
      </c>
      <c r="J171" s="285">
        <v>46</v>
      </c>
    </row>
    <row r="172" spans="1:10">
      <c r="A172" s="112" t="s">
        <v>739</v>
      </c>
      <c r="B172" s="126" t="s">
        <v>740</v>
      </c>
      <c r="C172" s="273">
        <v>76</v>
      </c>
      <c r="D172" s="273">
        <v>69</v>
      </c>
      <c r="E172" s="273">
        <v>69</v>
      </c>
      <c r="F172" s="273">
        <v>43</v>
      </c>
      <c r="G172" s="273">
        <v>33</v>
      </c>
      <c r="H172" s="273">
        <v>31</v>
      </c>
      <c r="I172" s="273">
        <v>4</v>
      </c>
      <c r="J172" s="285">
        <v>325</v>
      </c>
    </row>
    <row r="173" spans="1:10">
      <c r="A173" s="112" t="s">
        <v>741</v>
      </c>
      <c r="B173" s="126" t="s">
        <v>742</v>
      </c>
      <c r="C173" s="273">
        <v>3</v>
      </c>
      <c r="D173" s="273">
        <v>7</v>
      </c>
      <c r="E173" s="273">
        <v>8</v>
      </c>
      <c r="F173" s="273">
        <v>9</v>
      </c>
      <c r="G173" s="273">
        <v>1</v>
      </c>
      <c r="H173" s="273">
        <v>2</v>
      </c>
      <c r="I173" s="273">
        <v>0</v>
      </c>
      <c r="J173" s="285">
        <v>30</v>
      </c>
    </row>
    <row r="174" spans="1:10">
      <c r="A174" s="112" t="s">
        <v>743</v>
      </c>
      <c r="B174" s="126" t="s">
        <v>744</v>
      </c>
      <c r="C174" s="273">
        <v>26</v>
      </c>
      <c r="D174" s="273">
        <v>35</v>
      </c>
      <c r="E174" s="273">
        <v>44</v>
      </c>
      <c r="F174" s="273">
        <v>39</v>
      </c>
      <c r="G174" s="273">
        <v>11</v>
      </c>
      <c r="H174" s="273">
        <v>3</v>
      </c>
      <c r="I174" s="273">
        <v>8</v>
      </c>
      <c r="J174" s="285">
        <v>166</v>
      </c>
    </row>
    <row r="175" spans="1:10">
      <c r="A175" s="112" t="s">
        <v>745</v>
      </c>
      <c r="B175" s="126" t="s">
        <v>746</v>
      </c>
      <c r="C175" s="273">
        <v>14</v>
      </c>
      <c r="D175" s="273">
        <v>24</v>
      </c>
      <c r="E175" s="273">
        <v>32</v>
      </c>
      <c r="F175" s="273">
        <v>15</v>
      </c>
      <c r="G175" s="273">
        <v>5</v>
      </c>
      <c r="H175" s="273">
        <v>7</v>
      </c>
      <c r="I175" s="273">
        <v>1</v>
      </c>
      <c r="J175" s="285">
        <v>98</v>
      </c>
    </row>
    <row r="176" spans="1:10">
      <c r="A176" s="112" t="s">
        <v>747</v>
      </c>
      <c r="B176" s="126" t="s">
        <v>748</v>
      </c>
      <c r="C176" s="273">
        <v>11</v>
      </c>
      <c r="D176" s="273">
        <v>22</v>
      </c>
      <c r="E176" s="273">
        <v>10</v>
      </c>
      <c r="F176" s="273">
        <v>6</v>
      </c>
      <c r="G176" s="273">
        <v>5</v>
      </c>
      <c r="H176" s="273">
        <v>1</v>
      </c>
      <c r="I176" s="273">
        <v>0</v>
      </c>
      <c r="J176" s="285">
        <v>55</v>
      </c>
    </row>
    <row r="177" spans="1:10">
      <c r="A177" s="112" t="s">
        <v>749</v>
      </c>
      <c r="B177" s="126" t="s">
        <v>750</v>
      </c>
      <c r="C177" s="273">
        <v>26</v>
      </c>
      <c r="D177" s="273">
        <v>20</v>
      </c>
      <c r="E177" s="273">
        <v>12</v>
      </c>
      <c r="F177" s="273">
        <v>7</v>
      </c>
      <c r="G177" s="273">
        <v>0</v>
      </c>
      <c r="H177" s="273">
        <v>2</v>
      </c>
      <c r="I177" s="273">
        <v>0</v>
      </c>
      <c r="J177" s="285">
        <v>67</v>
      </c>
    </row>
    <row r="178" spans="1:10">
      <c r="A178" s="112" t="s">
        <v>751</v>
      </c>
      <c r="B178" s="126" t="s">
        <v>752</v>
      </c>
      <c r="C178" s="273">
        <v>21</v>
      </c>
      <c r="D178" s="273">
        <v>37</v>
      </c>
      <c r="E178" s="273">
        <v>29</v>
      </c>
      <c r="F178" s="273">
        <v>22</v>
      </c>
      <c r="G178" s="273">
        <v>16</v>
      </c>
      <c r="H178" s="273">
        <v>15</v>
      </c>
      <c r="I178" s="273">
        <v>3</v>
      </c>
      <c r="J178" s="285">
        <v>143</v>
      </c>
    </row>
    <row r="179" spans="1:10">
      <c r="A179" s="112" t="s">
        <v>753</v>
      </c>
      <c r="B179" s="126" t="s">
        <v>754</v>
      </c>
      <c r="C179" s="273">
        <v>0</v>
      </c>
      <c r="D179" s="273">
        <v>0</v>
      </c>
      <c r="E179" s="273">
        <v>0</v>
      </c>
      <c r="F179" s="273">
        <v>0</v>
      </c>
      <c r="G179" s="273">
        <v>1</v>
      </c>
      <c r="H179" s="273">
        <v>0</v>
      </c>
      <c r="I179" s="273">
        <v>0</v>
      </c>
      <c r="J179" s="285">
        <v>1</v>
      </c>
    </row>
    <row r="180" spans="1:10">
      <c r="A180" s="112" t="s">
        <v>755</v>
      </c>
      <c r="B180" s="126" t="s">
        <v>756</v>
      </c>
      <c r="C180" s="273">
        <v>5</v>
      </c>
      <c r="D180" s="273">
        <v>17</v>
      </c>
      <c r="E180" s="273">
        <v>11</v>
      </c>
      <c r="F180" s="273">
        <v>7</v>
      </c>
      <c r="G180" s="273">
        <v>14</v>
      </c>
      <c r="H180" s="273">
        <v>17</v>
      </c>
      <c r="I180" s="273">
        <v>2</v>
      </c>
      <c r="J180" s="285">
        <v>73</v>
      </c>
    </row>
    <row r="181" spans="1:10">
      <c r="A181" s="112" t="s">
        <v>757</v>
      </c>
      <c r="B181" s="126" t="s">
        <v>758</v>
      </c>
      <c r="C181" s="273">
        <v>13</v>
      </c>
      <c r="D181" s="273">
        <v>12</v>
      </c>
      <c r="E181" s="273">
        <v>15</v>
      </c>
      <c r="F181" s="273">
        <v>9</v>
      </c>
      <c r="G181" s="273">
        <v>2</v>
      </c>
      <c r="H181" s="273">
        <v>0</v>
      </c>
      <c r="I181" s="273">
        <v>0</v>
      </c>
      <c r="J181" s="285">
        <v>51</v>
      </c>
    </row>
    <row r="182" spans="1:10">
      <c r="A182" s="112" t="s">
        <v>759</v>
      </c>
      <c r="B182" s="126" t="s">
        <v>760</v>
      </c>
      <c r="C182" s="273">
        <v>11</v>
      </c>
      <c r="D182" s="273">
        <v>16</v>
      </c>
      <c r="E182" s="273">
        <v>14</v>
      </c>
      <c r="F182" s="273">
        <v>3</v>
      </c>
      <c r="G182" s="273">
        <v>3</v>
      </c>
      <c r="H182" s="273">
        <v>1</v>
      </c>
      <c r="I182" s="273">
        <v>1</v>
      </c>
      <c r="J182" s="285">
        <v>49</v>
      </c>
    </row>
    <row r="183" spans="1:10">
      <c r="A183" s="112" t="s">
        <v>761</v>
      </c>
      <c r="B183" s="126" t="s">
        <v>762</v>
      </c>
      <c r="C183" s="273">
        <v>10</v>
      </c>
      <c r="D183" s="273">
        <v>4</v>
      </c>
      <c r="E183" s="273">
        <v>5</v>
      </c>
      <c r="F183" s="273">
        <v>6</v>
      </c>
      <c r="G183" s="273">
        <v>3</v>
      </c>
      <c r="H183" s="273">
        <v>4</v>
      </c>
      <c r="I183" s="273">
        <v>0</v>
      </c>
      <c r="J183" s="285">
        <v>32</v>
      </c>
    </row>
    <row r="184" spans="1:10">
      <c r="A184" s="112" t="s">
        <v>763</v>
      </c>
      <c r="B184" s="126" t="s">
        <v>764</v>
      </c>
      <c r="C184" s="273">
        <v>4</v>
      </c>
      <c r="D184" s="273">
        <v>5</v>
      </c>
      <c r="E184" s="273">
        <v>11</v>
      </c>
      <c r="F184" s="273">
        <v>12</v>
      </c>
      <c r="G184" s="273">
        <v>5</v>
      </c>
      <c r="H184" s="273">
        <v>3</v>
      </c>
      <c r="I184" s="273">
        <v>14</v>
      </c>
      <c r="J184" s="285">
        <v>54</v>
      </c>
    </row>
    <row r="185" spans="1:10">
      <c r="A185" s="112" t="s">
        <v>765</v>
      </c>
      <c r="B185" s="126" t="s">
        <v>766</v>
      </c>
      <c r="C185" s="273">
        <v>8</v>
      </c>
      <c r="D185" s="273">
        <v>20</v>
      </c>
      <c r="E185" s="273">
        <v>10</v>
      </c>
      <c r="F185" s="273">
        <v>6</v>
      </c>
      <c r="G185" s="273">
        <v>5</v>
      </c>
      <c r="H185" s="273">
        <v>0</v>
      </c>
      <c r="I185" s="273">
        <v>0</v>
      </c>
      <c r="J185" s="285">
        <v>49</v>
      </c>
    </row>
    <row r="186" spans="1:10">
      <c r="A186" s="112" t="s">
        <v>767</v>
      </c>
      <c r="B186" s="126" t="s">
        <v>768</v>
      </c>
      <c r="C186" s="273">
        <v>14</v>
      </c>
      <c r="D186" s="273">
        <v>40</v>
      </c>
      <c r="E186" s="273">
        <v>53</v>
      </c>
      <c r="F186" s="273">
        <v>30</v>
      </c>
      <c r="G186" s="273">
        <v>40</v>
      </c>
      <c r="H186" s="273">
        <v>21</v>
      </c>
      <c r="I186" s="273">
        <v>26</v>
      </c>
      <c r="J186" s="285">
        <v>224</v>
      </c>
    </row>
    <row r="187" spans="1:10">
      <c r="A187" s="112" t="s">
        <v>769</v>
      </c>
      <c r="B187" s="126" t="s">
        <v>770</v>
      </c>
      <c r="C187" s="273">
        <v>33</v>
      </c>
      <c r="D187" s="273">
        <v>34</v>
      </c>
      <c r="E187" s="273">
        <v>29</v>
      </c>
      <c r="F187" s="273">
        <v>10</v>
      </c>
      <c r="G187" s="273">
        <v>3</v>
      </c>
      <c r="H187" s="273">
        <v>2</v>
      </c>
      <c r="I187" s="273">
        <v>0</v>
      </c>
      <c r="J187" s="285">
        <v>111</v>
      </c>
    </row>
    <row r="188" spans="1:10">
      <c r="A188" s="112" t="s">
        <v>771</v>
      </c>
      <c r="B188" s="126" t="s">
        <v>772</v>
      </c>
      <c r="C188" s="273">
        <v>8</v>
      </c>
      <c r="D188" s="273">
        <v>16</v>
      </c>
      <c r="E188" s="273">
        <v>18</v>
      </c>
      <c r="F188" s="273">
        <v>6</v>
      </c>
      <c r="G188" s="273">
        <v>4</v>
      </c>
      <c r="H188" s="273">
        <v>0</v>
      </c>
      <c r="I188" s="273">
        <v>2</v>
      </c>
      <c r="J188" s="285">
        <v>54</v>
      </c>
    </row>
    <row r="189" spans="1:10">
      <c r="A189" s="112" t="s">
        <v>773</v>
      </c>
      <c r="B189" s="126" t="s">
        <v>774</v>
      </c>
      <c r="C189" s="273">
        <v>14</v>
      </c>
      <c r="D189" s="273">
        <v>17</v>
      </c>
      <c r="E189" s="273">
        <v>9</v>
      </c>
      <c r="F189" s="273">
        <v>12</v>
      </c>
      <c r="G189" s="273">
        <v>13</v>
      </c>
      <c r="H189" s="273">
        <v>5</v>
      </c>
      <c r="I189" s="273">
        <v>0</v>
      </c>
      <c r="J189" s="285">
        <v>70</v>
      </c>
    </row>
    <row r="190" spans="1:10">
      <c r="A190" s="112" t="s">
        <v>775</v>
      </c>
      <c r="B190" s="126" t="s">
        <v>776</v>
      </c>
      <c r="C190" s="273">
        <v>52</v>
      </c>
      <c r="D190" s="273">
        <v>79</v>
      </c>
      <c r="E190" s="273">
        <v>55</v>
      </c>
      <c r="F190" s="273">
        <v>49</v>
      </c>
      <c r="G190" s="273">
        <v>18</v>
      </c>
      <c r="H190" s="273">
        <v>7</v>
      </c>
      <c r="I190" s="273">
        <v>0</v>
      </c>
      <c r="J190" s="285">
        <v>260</v>
      </c>
    </row>
    <row r="191" spans="1:10">
      <c r="A191" s="112" t="s">
        <v>777</v>
      </c>
      <c r="B191" s="126" t="s">
        <v>778</v>
      </c>
      <c r="C191" s="273">
        <v>17</v>
      </c>
      <c r="D191" s="273">
        <v>30</v>
      </c>
      <c r="E191" s="273">
        <v>18</v>
      </c>
      <c r="F191" s="273">
        <v>11</v>
      </c>
      <c r="G191" s="273">
        <v>12</v>
      </c>
      <c r="H191" s="273">
        <v>4</v>
      </c>
      <c r="I191" s="273">
        <v>2</v>
      </c>
      <c r="J191" s="285">
        <v>94</v>
      </c>
    </row>
    <row r="192" spans="1:10">
      <c r="A192" s="112" t="s">
        <v>779</v>
      </c>
      <c r="B192" s="126" t="s">
        <v>780</v>
      </c>
      <c r="C192" s="273">
        <v>51</v>
      </c>
      <c r="D192" s="273">
        <v>70</v>
      </c>
      <c r="E192" s="273">
        <v>60</v>
      </c>
      <c r="F192" s="273">
        <v>44</v>
      </c>
      <c r="G192" s="273">
        <v>23</v>
      </c>
      <c r="H192" s="273">
        <v>13</v>
      </c>
      <c r="I192" s="273">
        <v>1</v>
      </c>
      <c r="J192" s="285">
        <v>262</v>
      </c>
    </row>
    <row r="193" spans="1:10">
      <c r="A193" s="112" t="s">
        <v>781</v>
      </c>
      <c r="B193" s="126" t="s">
        <v>782</v>
      </c>
      <c r="C193" s="273">
        <v>21</v>
      </c>
      <c r="D193" s="273">
        <v>18</v>
      </c>
      <c r="E193" s="273">
        <v>16</v>
      </c>
      <c r="F193" s="273">
        <v>10</v>
      </c>
      <c r="G193" s="273">
        <v>10</v>
      </c>
      <c r="H193" s="273">
        <v>3</v>
      </c>
      <c r="I193" s="273">
        <v>0</v>
      </c>
      <c r="J193" s="285">
        <v>78</v>
      </c>
    </row>
    <row r="194" spans="1:10">
      <c r="A194" s="112" t="s">
        <v>783</v>
      </c>
      <c r="B194" s="126" t="s">
        <v>784</v>
      </c>
      <c r="C194" s="273">
        <v>26</v>
      </c>
      <c r="D194" s="273">
        <v>27</v>
      </c>
      <c r="E194" s="273">
        <v>26</v>
      </c>
      <c r="F194" s="273">
        <v>28</v>
      </c>
      <c r="G194" s="273">
        <v>19</v>
      </c>
      <c r="H194" s="273">
        <v>20</v>
      </c>
      <c r="I194" s="273">
        <v>5</v>
      </c>
      <c r="J194" s="285">
        <v>151</v>
      </c>
    </row>
    <row r="195" spans="1:10">
      <c r="A195" s="112" t="s">
        <v>785</v>
      </c>
      <c r="B195" s="126" t="s">
        <v>786</v>
      </c>
      <c r="C195" s="273">
        <v>24</v>
      </c>
      <c r="D195" s="273">
        <v>43</v>
      </c>
      <c r="E195" s="273">
        <v>29</v>
      </c>
      <c r="F195" s="273">
        <v>25</v>
      </c>
      <c r="G195" s="273">
        <v>23</v>
      </c>
      <c r="H195" s="273">
        <v>11</v>
      </c>
      <c r="I195" s="273">
        <v>7</v>
      </c>
      <c r="J195" s="285">
        <v>162</v>
      </c>
    </row>
    <row r="196" spans="1:10">
      <c r="A196" s="112" t="s">
        <v>787</v>
      </c>
      <c r="B196" s="126" t="s">
        <v>788</v>
      </c>
      <c r="C196" s="273">
        <v>9</v>
      </c>
      <c r="D196" s="273">
        <v>12</v>
      </c>
      <c r="E196" s="273">
        <v>7</v>
      </c>
      <c r="F196" s="273">
        <v>8</v>
      </c>
      <c r="G196" s="273">
        <v>8</v>
      </c>
      <c r="H196" s="273">
        <v>1</v>
      </c>
      <c r="I196" s="273">
        <v>0</v>
      </c>
      <c r="J196" s="285">
        <v>45</v>
      </c>
    </row>
    <row r="197" spans="1:10">
      <c r="A197" s="112" t="s">
        <v>789</v>
      </c>
      <c r="B197" s="126" t="s">
        <v>790</v>
      </c>
      <c r="C197" s="273">
        <v>0</v>
      </c>
      <c r="D197" s="273">
        <v>4</v>
      </c>
      <c r="E197" s="273">
        <v>4</v>
      </c>
      <c r="F197" s="273">
        <v>3</v>
      </c>
      <c r="G197" s="273">
        <v>0</v>
      </c>
      <c r="H197" s="273">
        <v>0</v>
      </c>
      <c r="I197" s="273">
        <v>0</v>
      </c>
      <c r="J197" s="285">
        <v>11</v>
      </c>
    </row>
    <row r="198" spans="1:10">
      <c r="A198" s="112" t="s">
        <v>791</v>
      </c>
      <c r="B198" s="126" t="s">
        <v>792</v>
      </c>
      <c r="C198" s="273">
        <v>26</v>
      </c>
      <c r="D198" s="273">
        <v>31</v>
      </c>
      <c r="E198" s="273">
        <v>23</v>
      </c>
      <c r="F198" s="273">
        <v>12</v>
      </c>
      <c r="G198" s="273">
        <v>17</v>
      </c>
      <c r="H198" s="273">
        <v>8</v>
      </c>
      <c r="I198" s="273">
        <v>0</v>
      </c>
      <c r="J198" s="285">
        <v>117</v>
      </c>
    </row>
    <row r="199" spans="1:10">
      <c r="A199" s="112" t="s">
        <v>793</v>
      </c>
      <c r="B199" s="126" t="s">
        <v>794</v>
      </c>
      <c r="C199" s="273">
        <v>34</v>
      </c>
      <c r="D199" s="273">
        <v>57</v>
      </c>
      <c r="E199" s="273">
        <v>58</v>
      </c>
      <c r="F199" s="273">
        <v>27</v>
      </c>
      <c r="G199" s="273">
        <v>18</v>
      </c>
      <c r="H199" s="273">
        <v>10</v>
      </c>
      <c r="I199" s="273">
        <v>11</v>
      </c>
      <c r="J199" s="285">
        <v>215</v>
      </c>
    </row>
    <row r="200" spans="1:10">
      <c r="A200" s="112" t="s">
        <v>795</v>
      </c>
      <c r="B200" s="126" t="s">
        <v>796</v>
      </c>
      <c r="C200" s="273">
        <v>40</v>
      </c>
      <c r="D200" s="273">
        <v>73</v>
      </c>
      <c r="E200" s="273">
        <v>60</v>
      </c>
      <c r="F200" s="273">
        <v>41</v>
      </c>
      <c r="G200" s="273">
        <v>37</v>
      </c>
      <c r="H200" s="273">
        <v>20</v>
      </c>
      <c r="I200" s="273">
        <v>17</v>
      </c>
      <c r="J200" s="285">
        <v>288</v>
      </c>
    </row>
    <row r="201" spans="1:10">
      <c r="A201" s="112" t="s">
        <v>797</v>
      </c>
      <c r="B201" s="126" t="s">
        <v>798</v>
      </c>
      <c r="C201" s="273">
        <v>14</v>
      </c>
      <c r="D201" s="273">
        <v>18</v>
      </c>
      <c r="E201" s="273">
        <v>19</v>
      </c>
      <c r="F201" s="273">
        <v>14</v>
      </c>
      <c r="G201" s="273">
        <v>24</v>
      </c>
      <c r="H201" s="273">
        <v>11</v>
      </c>
      <c r="I201" s="273">
        <v>1</v>
      </c>
      <c r="J201" s="285">
        <v>101</v>
      </c>
    </row>
    <row r="202" spans="1:10">
      <c r="A202" s="112" t="s">
        <v>799</v>
      </c>
      <c r="B202" s="126" t="s">
        <v>800</v>
      </c>
      <c r="C202" s="273">
        <v>119</v>
      </c>
      <c r="D202" s="273">
        <v>71</v>
      </c>
      <c r="E202" s="273">
        <v>63</v>
      </c>
      <c r="F202" s="273">
        <v>50</v>
      </c>
      <c r="G202" s="273">
        <v>13</v>
      </c>
      <c r="H202" s="273">
        <v>8</v>
      </c>
      <c r="I202" s="273">
        <v>0</v>
      </c>
      <c r="J202" s="285">
        <v>324</v>
      </c>
    </row>
    <row r="203" spans="1:10">
      <c r="A203" s="112" t="s">
        <v>801</v>
      </c>
      <c r="B203" s="126" t="s">
        <v>802</v>
      </c>
      <c r="C203" s="273">
        <v>4</v>
      </c>
      <c r="D203" s="273">
        <v>11</v>
      </c>
      <c r="E203" s="273">
        <v>5</v>
      </c>
      <c r="F203" s="273">
        <v>2</v>
      </c>
      <c r="G203" s="273">
        <v>3</v>
      </c>
      <c r="H203" s="273">
        <v>4</v>
      </c>
      <c r="I203" s="273">
        <v>23</v>
      </c>
      <c r="J203" s="285">
        <v>52</v>
      </c>
    </row>
    <row r="204" spans="1:10">
      <c r="A204" s="112" t="s">
        <v>803</v>
      </c>
      <c r="B204" s="126" t="s">
        <v>804</v>
      </c>
      <c r="C204" s="273">
        <v>13</v>
      </c>
      <c r="D204" s="273">
        <v>30</v>
      </c>
      <c r="E204" s="273">
        <v>39</v>
      </c>
      <c r="F204" s="273">
        <v>11</v>
      </c>
      <c r="G204" s="273">
        <v>7</v>
      </c>
      <c r="H204" s="273">
        <v>1</v>
      </c>
      <c r="I204" s="273">
        <v>0</v>
      </c>
      <c r="J204" s="285">
        <v>101</v>
      </c>
    </row>
    <row r="205" spans="1:10">
      <c r="A205" s="112" t="s">
        <v>805</v>
      </c>
      <c r="B205" s="126" t="s">
        <v>806</v>
      </c>
      <c r="C205" s="273">
        <v>28</v>
      </c>
      <c r="D205" s="273">
        <v>21</v>
      </c>
      <c r="E205" s="273">
        <v>12</v>
      </c>
      <c r="F205" s="273">
        <v>7</v>
      </c>
      <c r="G205" s="273">
        <v>13</v>
      </c>
      <c r="H205" s="273">
        <v>8</v>
      </c>
      <c r="I205" s="273">
        <v>4</v>
      </c>
      <c r="J205" s="285">
        <v>93</v>
      </c>
    </row>
    <row r="206" spans="1:10">
      <c r="A206" s="112" t="s">
        <v>807</v>
      </c>
      <c r="B206" s="126" t="s">
        <v>808</v>
      </c>
      <c r="C206" s="273">
        <v>13</v>
      </c>
      <c r="D206" s="273">
        <v>27</v>
      </c>
      <c r="E206" s="273">
        <v>22</v>
      </c>
      <c r="F206" s="273">
        <v>20</v>
      </c>
      <c r="G206" s="273">
        <v>22</v>
      </c>
      <c r="H206" s="273">
        <v>10</v>
      </c>
      <c r="I206" s="273">
        <v>22</v>
      </c>
      <c r="J206" s="285">
        <v>136</v>
      </c>
    </row>
    <row r="207" spans="1:10">
      <c r="A207" s="112" t="s">
        <v>809</v>
      </c>
      <c r="B207" s="126" t="s">
        <v>810</v>
      </c>
      <c r="C207" s="273">
        <v>24</v>
      </c>
      <c r="D207" s="273">
        <v>32</v>
      </c>
      <c r="E207" s="273">
        <v>15</v>
      </c>
      <c r="F207" s="273">
        <v>12</v>
      </c>
      <c r="G207" s="273">
        <v>10</v>
      </c>
      <c r="H207" s="273">
        <v>11</v>
      </c>
      <c r="I207" s="273">
        <v>1</v>
      </c>
      <c r="J207" s="285">
        <v>105</v>
      </c>
    </row>
    <row r="208" spans="1:10">
      <c r="A208" s="112" t="s">
        <v>811</v>
      </c>
      <c r="B208" s="126" t="s">
        <v>812</v>
      </c>
      <c r="C208" s="273">
        <v>23</v>
      </c>
      <c r="D208" s="273">
        <v>32</v>
      </c>
      <c r="E208" s="273">
        <v>18</v>
      </c>
      <c r="F208" s="273">
        <v>5</v>
      </c>
      <c r="G208" s="273">
        <v>8</v>
      </c>
      <c r="H208" s="273">
        <v>5</v>
      </c>
      <c r="I208" s="273">
        <v>0</v>
      </c>
      <c r="J208" s="285">
        <v>91</v>
      </c>
    </row>
    <row r="209" spans="1:10">
      <c r="A209" s="112" t="s">
        <v>813</v>
      </c>
      <c r="B209" s="126" t="s">
        <v>814</v>
      </c>
      <c r="C209" s="273">
        <v>77</v>
      </c>
      <c r="D209" s="273">
        <v>53</v>
      </c>
      <c r="E209" s="273">
        <v>67</v>
      </c>
      <c r="F209" s="273">
        <v>41</v>
      </c>
      <c r="G209" s="273">
        <v>50</v>
      </c>
      <c r="H209" s="273">
        <v>23</v>
      </c>
      <c r="I209" s="273">
        <v>0</v>
      </c>
      <c r="J209" s="285">
        <v>311</v>
      </c>
    </row>
    <row r="210" spans="1:10">
      <c r="A210" s="112" t="s">
        <v>815</v>
      </c>
      <c r="B210" s="126" t="s">
        <v>816</v>
      </c>
      <c r="C210" s="273">
        <v>42</v>
      </c>
      <c r="D210" s="273">
        <v>30</v>
      </c>
      <c r="E210" s="273">
        <v>31</v>
      </c>
      <c r="F210" s="273">
        <v>20</v>
      </c>
      <c r="G210" s="273">
        <v>22</v>
      </c>
      <c r="H210" s="273">
        <v>17</v>
      </c>
      <c r="I210" s="273">
        <v>2</v>
      </c>
      <c r="J210" s="285">
        <v>164</v>
      </c>
    </row>
    <row r="211" spans="1:10">
      <c r="A211" s="112" t="s">
        <v>817</v>
      </c>
      <c r="B211" s="126" t="s">
        <v>818</v>
      </c>
      <c r="C211" s="273">
        <v>6</v>
      </c>
      <c r="D211" s="273">
        <v>15</v>
      </c>
      <c r="E211" s="273">
        <v>15</v>
      </c>
      <c r="F211" s="273">
        <v>5</v>
      </c>
      <c r="G211" s="273">
        <v>3</v>
      </c>
      <c r="H211" s="273">
        <v>2</v>
      </c>
      <c r="I211" s="273">
        <v>2</v>
      </c>
      <c r="J211" s="285">
        <v>48</v>
      </c>
    </row>
    <row r="212" spans="1:10">
      <c r="A212" s="112" t="s">
        <v>819</v>
      </c>
      <c r="B212" s="126" t="s">
        <v>820</v>
      </c>
      <c r="C212" s="273">
        <v>39</v>
      </c>
      <c r="D212" s="273">
        <v>24</v>
      </c>
      <c r="E212" s="273">
        <v>53</v>
      </c>
      <c r="F212" s="273">
        <v>18</v>
      </c>
      <c r="G212" s="273">
        <v>22</v>
      </c>
      <c r="H212" s="273">
        <v>10</v>
      </c>
      <c r="I212" s="273">
        <v>2</v>
      </c>
      <c r="J212" s="285">
        <v>168</v>
      </c>
    </row>
    <row r="213" spans="1:10">
      <c r="A213" s="112" t="s">
        <v>821</v>
      </c>
      <c r="B213" s="126" t="s">
        <v>822</v>
      </c>
      <c r="C213" s="273">
        <v>48</v>
      </c>
      <c r="D213" s="273">
        <v>78</v>
      </c>
      <c r="E213" s="273">
        <v>30</v>
      </c>
      <c r="F213" s="273">
        <v>11</v>
      </c>
      <c r="G213" s="273">
        <v>18</v>
      </c>
      <c r="H213" s="273">
        <v>5</v>
      </c>
      <c r="I213" s="273">
        <v>3</v>
      </c>
      <c r="J213" s="285">
        <v>193</v>
      </c>
    </row>
    <row r="214" spans="1:10">
      <c r="A214" s="112" t="s">
        <v>825</v>
      </c>
      <c r="B214" s="126" t="s">
        <v>826</v>
      </c>
      <c r="C214" s="273">
        <v>14</v>
      </c>
      <c r="D214" s="273">
        <v>25</v>
      </c>
      <c r="E214" s="273">
        <v>27</v>
      </c>
      <c r="F214" s="273">
        <v>23</v>
      </c>
      <c r="G214" s="273">
        <v>13</v>
      </c>
      <c r="H214" s="273">
        <v>13</v>
      </c>
      <c r="I214" s="273">
        <v>13</v>
      </c>
      <c r="J214" s="285">
        <v>128</v>
      </c>
    </row>
    <row r="215" spans="1:10">
      <c r="A215" s="112" t="s">
        <v>827</v>
      </c>
      <c r="B215" s="126" t="s">
        <v>828</v>
      </c>
      <c r="C215" s="273">
        <v>10</v>
      </c>
      <c r="D215" s="273">
        <v>15</v>
      </c>
      <c r="E215" s="273">
        <v>14</v>
      </c>
      <c r="F215" s="273">
        <v>5</v>
      </c>
      <c r="G215" s="273">
        <v>9</v>
      </c>
      <c r="H215" s="273">
        <v>3</v>
      </c>
      <c r="I215" s="273">
        <v>9</v>
      </c>
      <c r="J215" s="285">
        <v>65</v>
      </c>
    </row>
    <row r="216" spans="1:10">
      <c r="A216" s="112" t="s">
        <v>829</v>
      </c>
      <c r="B216" s="126" t="s">
        <v>830</v>
      </c>
      <c r="C216" s="273">
        <v>14</v>
      </c>
      <c r="D216" s="273">
        <v>25</v>
      </c>
      <c r="E216" s="273">
        <v>12</v>
      </c>
      <c r="F216" s="273">
        <v>14</v>
      </c>
      <c r="G216" s="273">
        <v>6</v>
      </c>
      <c r="H216" s="273">
        <v>7</v>
      </c>
      <c r="I216" s="273">
        <v>13</v>
      </c>
      <c r="J216" s="285">
        <v>91</v>
      </c>
    </row>
    <row r="217" spans="1:10">
      <c r="A217" s="112" t="s">
        <v>831</v>
      </c>
      <c r="B217" s="126" t="s">
        <v>832</v>
      </c>
      <c r="C217" s="273">
        <v>1</v>
      </c>
      <c r="D217" s="273">
        <v>1</v>
      </c>
      <c r="E217" s="273">
        <v>0</v>
      </c>
      <c r="F217" s="273">
        <v>0</v>
      </c>
      <c r="G217" s="273">
        <v>0</v>
      </c>
      <c r="H217" s="273">
        <v>1</v>
      </c>
      <c r="I217" s="273">
        <v>2</v>
      </c>
      <c r="J217" s="285">
        <v>5</v>
      </c>
    </row>
    <row r="218" spans="1:10">
      <c r="A218" s="112" t="s">
        <v>833</v>
      </c>
      <c r="B218" s="126" t="s">
        <v>834</v>
      </c>
      <c r="C218" s="273">
        <v>0</v>
      </c>
      <c r="D218" s="273">
        <v>1</v>
      </c>
      <c r="E218" s="273">
        <v>0</v>
      </c>
      <c r="F218" s="273">
        <v>1</v>
      </c>
      <c r="G218" s="273">
        <v>0</v>
      </c>
      <c r="H218" s="273">
        <v>0</v>
      </c>
      <c r="I218" s="273">
        <v>0</v>
      </c>
      <c r="J218" s="285">
        <v>2</v>
      </c>
    </row>
    <row r="219" spans="1:10">
      <c r="A219" s="112" t="s">
        <v>835</v>
      </c>
      <c r="B219" s="126" t="s">
        <v>836</v>
      </c>
      <c r="C219" s="273">
        <v>12</v>
      </c>
      <c r="D219" s="273">
        <v>7</v>
      </c>
      <c r="E219" s="273">
        <v>7</v>
      </c>
      <c r="F219" s="273">
        <v>8</v>
      </c>
      <c r="G219" s="273">
        <v>4</v>
      </c>
      <c r="H219" s="273">
        <v>2</v>
      </c>
      <c r="I219" s="273">
        <v>0</v>
      </c>
      <c r="J219" s="285">
        <v>40</v>
      </c>
    </row>
    <row r="220" spans="1:10">
      <c r="A220" s="112" t="s">
        <v>837</v>
      </c>
      <c r="B220" s="126" t="s">
        <v>838</v>
      </c>
      <c r="C220" s="273">
        <v>25</v>
      </c>
      <c r="D220" s="273">
        <v>25</v>
      </c>
      <c r="E220" s="273">
        <v>10</v>
      </c>
      <c r="F220" s="273">
        <v>13</v>
      </c>
      <c r="G220" s="273">
        <v>14</v>
      </c>
      <c r="H220" s="273">
        <v>4</v>
      </c>
      <c r="I220" s="273">
        <v>2</v>
      </c>
      <c r="J220" s="285">
        <v>93</v>
      </c>
    </row>
    <row r="221" spans="1:10">
      <c r="A221" s="112" t="s">
        <v>839</v>
      </c>
      <c r="B221" s="126" t="s">
        <v>840</v>
      </c>
      <c r="C221" s="273">
        <v>5</v>
      </c>
      <c r="D221" s="273">
        <v>13</v>
      </c>
      <c r="E221" s="273">
        <v>17</v>
      </c>
      <c r="F221" s="273">
        <v>14</v>
      </c>
      <c r="G221" s="273">
        <v>19</v>
      </c>
      <c r="H221" s="273">
        <v>8</v>
      </c>
      <c r="I221" s="273">
        <v>3</v>
      </c>
      <c r="J221" s="285">
        <v>79</v>
      </c>
    </row>
    <row r="222" spans="1:10">
      <c r="A222" s="112" t="s">
        <v>841</v>
      </c>
      <c r="B222" s="126" t="s">
        <v>842</v>
      </c>
      <c r="C222" s="273">
        <v>6</v>
      </c>
      <c r="D222" s="273">
        <v>18</v>
      </c>
      <c r="E222" s="273">
        <v>16</v>
      </c>
      <c r="F222" s="273">
        <v>8</v>
      </c>
      <c r="G222" s="273">
        <v>2</v>
      </c>
      <c r="H222" s="273">
        <v>0</v>
      </c>
      <c r="I222" s="273">
        <v>0</v>
      </c>
      <c r="J222" s="285">
        <v>50</v>
      </c>
    </row>
    <row r="223" spans="1:10">
      <c r="A223" s="112" t="s">
        <v>843</v>
      </c>
      <c r="B223" s="126" t="s">
        <v>844</v>
      </c>
      <c r="C223" s="273">
        <v>17</v>
      </c>
      <c r="D223" s="273">
        <v>17</v>
      </c>
      <c r="E223" s="273">
        <v>7</v>
      </c>
      <c r="F223" s="273">
        <v>8</v>
      </c>
      <c r="G223" s="273">
        <v>3</v>
      </c>
      <c r="H223" s="273">
        <v>2</v>
      </c>
      <c r="I223" s="273">
        <v>1</v>
      </c>
      <c r="J223" s="285">
        <v>55</v>
      </c>
    </row>
    <row r="224" spans="1:10">
      <c r="A224" s="112" t="s">
        <v>845</v>
      </c>
      <c r="B224" s="126" t="s">
        <v>846</v>
      </c>
      <c r="C224" s="273">
        <v>2</v>
      </c>
      <c r="D224" s="273">
        <v>4</v>
      </c>
      <c r="E224" s="273">
        <v>3</v>
      </c>
      <c r="F224" s="273">
        <v>2</v>
      </c>
      <c r="G224" s="273">
        <v>1</v>
      </c>
      <c r="H224" s="273">
        <v>0</v>
      </c>
      <c r="I224" s="273">
        <v>3</v>
      </c>
      <c r="J224" s="285">
        <v>15</v>
      </c>
    </row>
    <row r="225" spans="1:10">
      <c r="A225" s="112" t="s">
        <v>847</v>
      </c>
      <c r="B225" s="126" t="s">
        <v>848</v>
      </c>
      <c r="C225" s="273">
        <v>15</v>
      </c>
      <c r="D225" s="273">
        <v>22</v>
      </c>
      <c r="E225" s="273">
        <v>29</v>
      </c>
      <c r="F225" s="273">
        <v>26</v>
      </c>
      <c r="G225" s="273">
        <v>16</v>
      </c>
      <c r="H225" s="273">
        <v>7</v>
      </c>
      <c r="I225" s="273">
        <v>1</v>
      </c>
      <c r="J225" s="285">
        <v>116</v>
      </c>
    </row>
    <row r="226" spans="1:10">
      <c r="A226" s="112" t="s">
        <v>849</v>
      </c>
      <c r="B226" s="126" t="s">
        <v>850</v>
      </c>
      <c r="C226" s="273">
        <v>12</v>
      </c>
      <c r="D226" s="273">
        <v>14</v>
      </c>
      <c r="E226" s="273">
        <v>14</v>
      </c>
      <c r="F226" s="273">
        <v>9</v>
      </c>
      <c r="G226" s="273">
        <v>6</v>
      </c>
      <c r="H226" s="273">
        <v>2</v>
      </c>
      <c r="I226" s="273">
        <v>0</v>
      </c>
      <c r="J226" s="285">
        <v>57</v>
      </c>
    </row>
    <row r="227" spans="1:10">
      <c r="A227" s="112" t="s">
        <v>851</v>
      </c>
      <c r="B227" s="126" t="s">
        <v>852</v>
      </c>
      <c r="C227" s="273">
        <v>0</v>
      </c>
      <c r="D227" s="273">
        <v>7</v>
      </c>
      <c r="E227" s="273">
        <v>4</v>
      </c>
      <c r="F227" s="273">
        <v>10</v>
      </c>
      <c r="G227" s="273">
        <v>7</v>
      </c>
      <c r="H227" s="273">
        <v>1</v>
      </c>
      <c r="I227" s="273">
        <v>0</v>
      </c>
      <c r="J227" s="285">
        <v>29</v>
      </c>
    </row>
    <row r="228" spans="1:10">
      <c r="A228" s="112" t="s">
        <v>853</v>
      </c>
      <c r="B228" s="126" t="s">
        <v>854</v>
      </c>
      <c r="C228" s="273">
        <v>1</v>
      </c>
      <c r="D228" s="273">
        <v>0</v>
      </c>
      <c r="E228" s="273">
        <v>0</v>
      </c>
      <c r="F228" s="273">
        <v>3</v>
      </c>
      <c r="G228" s="273">
        <v>0</v>
      </c>
      <c r="H228" s="273">
        <v>0</v>
      </c>
      <c r="I228" s="273">
        <v>0</v>
      </c>
      <c r="J228" s="285">
        <v>4</v>
      </c>
    </row>
    <row r="229" spans="1:10">
      <c r="A229" s="112" t="s">
        <v>855</v>
      </c>
      <c r="B229" s="126" t="s">
        <v>856</v>
      </c>
      <c r="C229" s="273">
        <v>13</v>
      </c>
      <c r="D229" s="273">
        <v>17</v>
      </c>
      <c r="E229" s="273">
        <v>9</v>
      </c>
      <c r="F229" s="273">
        <v>7</v>
      </c>
      <c r="G229" s="273">
        <v>7</v>
      </c>
      <c r="H229" s="273">
        <v>4</v>
      </c>
      <c r="I229" s="273">
        <v>23</v>
      </c>
      <c r="J229" s="285">
        <v>80</v>
      </c>
    </row>
    <row r="230" spans="1:10">
      <c r="A230" s="112" t="s">
        <v>857</v>
      </c>
      <c r="B230" s="126" t="s">
        <v>858</v>
      </c>
      <c r="C230" s="273">
        <v>15</v>
      </c>
      <c r="D230" s="273">
        <v>24</v>
      </c>
      <c r="E230" s="273">
        <v>20</v>
      </c>
      <c r="F230" s="273">
        <v>14</v>
      </c>
      <c r="G230" s="273">
        <v>11</v>
      </c>
      <c r="H230" s="273">
        <v>6</v>
      </c>
      <c r="I230" s="273">
        <v>8</v>
      </c>
      <c r="J230" s="285">
        <v>98</v>
      </c>
    </row>
    <row r="231" spans="1:10">
      <c r="A231" s="112" t="s">
        <v>859</v>
      </c>
      <c r="B231" s="126" t="s">
        <v>860</v>
      </c>
      <c r="C231" s="273">
        <v>57</v>
      </c>
      <c r="D231" s="273">
        <v>63</v>
      </c>
      <c r="E231" s="273">
        <v>27</v>
      </c>
      <c r="F231" s="273">
        <v>13</v>
      </c>
      <c r="G231" s="273">
        <v>12</v>
      </c>
      <c r="H231" s="273">
        <v>8</v>
      </c>
      <c r="I231" s="273">
        <v>4</v>
      </c>
      <c r="J231" s="285">
        <v>184</v>
      </c>
    </row>
    <row r="232" spans="1:10">
      <c r="A232" s="112" t="s">
        <v>861</v>
      </c>
      <c r="B232" s="126" t="s">
        <v>862</v>
      </c>
      <c r="C232" s="273">
        <v>0</v>
      </c>
      <c r="D232" s="273">
        <v>8</v>
      </c>
      <c r="E232" s="273">
        <v>6</v>
      </c>
      <c r="F232" s="273">
        <v>6</v>
      </c>
      <c r="G232" s="273">
        <v>3</v>
      </c>
      <c r="H232" s="273">
        <v>0</v>
      </c>
      <c r="I232" s="273">
        <v>5</v>
      </c>
      <c r="J232" s="285">
        <v>28</v>
      </c>
    </row>
    <row r="233" spans="1:10">
      <c r="A233" s="112" t="s">
        <v>863</v>
      </c>
      <c r="B233" s="126" t="s">
        <v>864</v>
      </c>
      <c r="C233" s="273">
        <v>71</v>
      </c>
      <c r="D233" s="273">
        <v>59</v>
      </c>
      <c r="E233" s="273">
        <v>57</v>
      </c>
      <c r="F233" s="273">
        <v>24</v>
      </c>
      <c r="G233" s="273">
        <v>17</v>
      </c>
      <c r="H233" s="273">
        <v>0</v>
      </c>
      <c r="I233" s="273">
        <v>0</v>
      </c>
      <c r="J233" s="285">
        <v>228</v>
      </c>
    </row>
    <row r="234" spans="1:10">
      <c r="A234" s="112" t="s">
        <v>865</v>
      </c>
      <c r="B234" s="126" t="s">
        <v>866</v>
      </c>
      <c r="C234" s="273">
        <v>22</v>
      </c>
      <c r="D234" s="273">
        <v>24</v>
      </c>
      <c r="E234" s="273">
        <v>35</v>
      </c>
      <c r="F234" s="273">
        <v>21</v>
      </c>
      <c r="G234" s="273">
        <v>14</v>
      </c>
      <c r="H234" s="273">
        <v>4</v>
      </c>
      <c r="I234" s="273">
        <v>5</v>
      </c>
      <c r="J234" s="285">
        <v>125</v>
      </c>
    </row>
    <row r="235" spans="1:10">
      <c r="A235" s="112" t="s">
        <v>867</v>
      </c>
      <c r="B235" s="126" t="s">
        <v>868</v>
      </c>
      <c r="C235" s="273">
        <v>5</v>
      </c>
      <c r="D235" s="273">
        <v>4</v>
      </c>
      <c r="E235" s="273">
        <v>4</v>
      </c>
      <c r="F235" s="273">
        <v>3</v>
      </c>
      <c r="G235" s="273">
        <v>0</v>
      </c>
      <c r="H235" s="273">
        <v>0</v>
      </c>
      <c r="I235" s="273">
        <v>0</v>
      </c>
      <c r="J235" s="285">
        <v>16</v>
      </c>
    </row>
    <row r="236" spans="1:10">
      <c r="A236" s="112" t="s">
        <v>869</v>
      </c>
      <c r="B236" s="126" t="s">
        <v>870</v>
      </c>
      <c r="C236" s="273">
        <v>0</v>
      </c>
      <c r="D236" s="273">
        <v>1</v>
      </c>
      <c r="E236" s="273">
        <v>0</v>
      </c>
      <c r="F236" s="273">
        <v>0</v>
      </c>
      <c r="G236" s="273">
        <v>0</v>
      </c>
      <c r="H236" s="273">
        <v>0</v>
      </c>
      <c r="I236" s="273">
        <v>0</v>
      </c>
      <c r="J236" s="285">
        <v>1</v>
      </c>
    </row>
    <row r="237" spans="1:10">
      <c r="A237" s="112" t="s">
        <v>871</v>
      </c>
      <c r="B237" s="126" t="s">
        <v>872</v>
      </c>
      <c r="C237" s="273">
        <v>5</v>
      </c>
      <c r="D237" s="273">
        <v>8</v>
      </c>
      <c r="E237" s="273">
        <v>7</v>
      </c>
      <c r="F237" s="273">
        <v>8</v>
      </c>
      <c r="G237" s="273">
        <v>4</v>
      </c>
      <c r="H237" s="273">
        <v>4</v>
      </c>
      <c r="I237" s="273">
        <v>4</v>
      </c>
      <c r="J237" s="285">
        <v>40</v>
      </c>
    </row>
    <row r="238" spans="1:10">
      <c r="A238" s="112" t="s">
        <v>873</v>
      </c>
      <c r="B238" s="126" t="s">
        <v>874</v>
      </c>
      <c r="C238" s="273">
        <v>12</v>
      </c>
      <c r="D238" s="273">
        <v>17</v>
      </c>
      <c r="E238" s="273">
        <v>10</v>
      </c>
      <c r="F238" s="273">
        <v>9</v>
      </c>
      <c r="G238" s="273">
        <v>7</v>
      </c>
      <c r="H238" s="273">
        <v>2</v>
      </c>
      <c r="I238" s="273">
        <v>1</v>
      </c>
      <c r="J238" s="285">
        <v>58</v>
      </c>
    </row>
    <row r="239" spans="1:10">
      <c r="A239" s="112" t="s">
        <v>875</v>
      </c>
      <c r="B239" s="126" t="s">
        <v>876</v>
      </c>
      <c r="C239" s="273">
        <v>0</v>
      </c>
      <c r="D239" s="273">
        <v>5</v>
      </c>
      <c r="E239" s="273">
        <v>3</v>
      </c>
      <c r="F239" s="273">
        <v>1</v>
      </c>
      <c r="G239" s="273">
        <v>2</v>
      </c>
      <c r="H239" s="273">
        <v>1</v>
      </c>
      <c r="I239" s="273">
        <v>0</v>
      </c>
      <c r="J239" s="285">
        <v>12</v>
      </c>
    </row>
    <row r="240" spans="1:10">
      <c r="A240" s="112" t="s">
        <v>877</v>
      </c>
      <c r="B240" s="126" t="s">
        <v>878</v>
      </c>
      <c r="C240" s="273">
        <v>12</v>
      </c>
      <c r="D240" s="273">
        <v>5</v>
      </c>
      <c r="E240" s="273">
        <v>4</v>
      </c>
      <c r="F240" s="273">
        <v>1</v>
      </c>
      <c r="G240" s="273">
        <v>1</v>
      </c>
      <c r="H240" s="273">
        <v>0</v>
      </c>
      <c r="I240" s="273">
        <v>0</v>
      </c>
      <c r="J240" s="285">
        <v>23</v>
      </c>
    </row>
    <row r="241" spans="1:10">
      <c r="A241" s="112" t="s">
        <v>879</v>
      </c>
      <c r="B241" s="126" t="s">
        <v>880</v>
      </c>
      <c r="C241" s="273">
        <v>15</v>
      </c>
      <c r="D241" s="273">
        <v>31</v>
      </c>
      <c r="E241" s="273">
        <v>15</v>
      </c>
      <c r="F241" s="273">
        <v>14</v>
      </c>
      <c r="G241" s="273">
        <v>14</v>
      </c>
      <c r="H241" s="273">
        <v>2</v>
      </c>
      <c r="I241" s="273">
        <v>1</v>
      </c>
      <c r="J241" s="285">
        <v>92</v>
      </c>
    </row>
    <row r="242" spans="1:10">
      <c r="A242" s="112" t="s">
        <v>881</v>
      </c>
      <c r="B242" s="126" t="s">
        <v>882</v>
      </c>
      <c r="C242" s="273">
        <v>10</v>
      </c>
      <c r="D242" s="273">
        <v>5</v>
      </c>
      <c r="E242" s="273">
        <v>5</v>
      </c>
      <c r="F242" s="273">
        <v>3</v>
      </c>
      <c r="G242" s="273">
        <v>1</v>
      </c>
      <c r="H242" s="273">
        <v>3</v>
      </c>
      <c r="I242" s="273">
        <v>0</v>
      </c>
      <c r="J242" s="285">
        <v>27</v>
      </c>
    </row>
    <row r="243" spans="1:10">
      <c r="A243" s="112" t="s">
        <v>883</v>
      </c>
      <c r="B243" s="126" t="s">
        <v>884</v>
      </c>
      <c r="C243" s="273">
        <v>31</v>
      </c>
      <c r="D243" s="273">
        <v>26</v>
      </c>
      <c r="E243" s="273">
        <v>26</v>
      </c>
      <c r="F243" s="273">
        <v>14</v>
      </c>
      <c r="G243" s="273">
        <v>17</v>
      </c>
      <c r="H243" s="273">
        <v>8</v>
      </c>
      <c r="I243" s="273">
        <v>3</v>
      </c>
      <c r="J243" s="285">
        <v>125</v>
      </c>
    </row>
    <row r="244" spans="1:10">
      <c r="A244" s="112" t="s">
        <v>885</v>
      </c>
      <c r="B244" s="126" t="s">
        <v>886</v>
      </c>
      <c r="C244" s="273">
        <v>4</v>
      </c>
      <c r="D244" s="273">
        <v>7</v>
      </c>
      <c r="E244" s="273">
        <v>7</v>
      </c>
      <c r="F244" s="273">
        <v>9</v>
      </c>
      <c r="G244" s="273">
        <v>7</v>
      </c>
      <c r="H244" s="273">
        <v>4</v>
      </c>
      <c r="I244" s="273">
        <v>5</v>
      </c>
      <c r="J244" s="285">
        <v>43</v>
      </c>
    </row>
    <row r="245" spans="1:10">
      <c r="A245" s="112" t="s">
        <v>887</v>
      </c>
      <c r="B245" s="126" t="s">
        <v>888</v>
      </c>
      <c r="C245" s="273">
        <v>33</v>
      </c>
      <c r="D245" s="273">
        <v>27</v>
      </c>
      <c r="E245" s="273">
        <v>33</v>
      </c>
      <c r="F245" s="273">
        <v>24</v>
      </c>
      <c r="G245" s="273">
        <v>21</v>
      </c>
      <c r="H245" s="273">
        <v>8</v>
      </c>
      <c r="I245" s="273">
        <v>13</v>
      </c>
      <c r="J245" s="285">
        <v>159</v>
      </c>
    </row>
    <row r="246" spans="1:10">
      <c r="A246" s="112" t="s">
        <v>889</v>
      </c>
      <c r="B246" s="126" t="s">
        <v>890</v>
      </c>
      <c r="C246" s="273">
        <v>11</v>
      </c>
      <c r="D246" s="273">
        <v>7</v>
      </c>
      <c r="E246" s="273">
        <v>13</v>
      </c>
      <c r="F246" s="273">
        <v>10</v>
      </c>
      <c r="G246" s="273">
        <v>6</v>
      </c>
      <c r="H246" s="273">
        <v>4</v>
      </c>
      <c r="I246" s="273">
        <v>1</v>
      </c>
      <c r="J246" s="285">
        <v>52</v>
      </c>
    </row>
    <row r="247" spans="1:10">
      <c r="A247" s="112" t="s">
        <v>891</v>
      </c>
      <c r="B247" s="126" t="s">
        <v>892</v>
      </c>
      <c r="C247" s="273">
        <v>30</v>
      </c>
      <c r="D247" s="273">
        <v>58</v>
      </c>
      <c r="E247" s="273">
        <v>46</v>
      </c>
      <c r="F247" s="273">
        <v>23</v>
      </c>
      <c r="G247" s="273">
        <v>19</v>
      </c>
      <c r="H247" s="273">
        <v>10</v>
      </c>
      <c r="I247" s="273">
        <v>0</v>
      </c>
      <c r="J247" s="285">
        <v>186</v>
      </c>
    </row>
    <row r="248" spans="1:10">
      <c r="A248" s="112" t="s">
        <v>893</v>
      </c>
      <c r="B248" s="126" t="s">
        <v>894</v>
      </c>
      <c r="C248" s="273">
        <v>26</v>
      </c>
      <c r="D248" s="273">
        <v>30</v>
      </c>
      <c r="E248" s="273">
        <v>31</v>
      </c>
      <c r="F248" s="273">
        <v>16</v>
      </c>
      <c r="G248" s="273">
        <v>12</v>
      </c>
      <c r="H248" s="273">
        <v>12</v>
      </c>
      <c r="I248" s="273">
        <v>6</v>
      </c>
      <c r="J248" s="285">
        <v>133</v>
      </c>
    </row>
    <row r="249" spans="1:10">
      <c r="A249" s="112" t="s">
        <v>895</v>
      </c>
      <c r="B249" s="126" t="s">
        <v>896</v>
      </c>
      <c r="C249" s="273">
        <v>14</v>
      </c>
      <c r="D249" s="273">
        <v>33</v>
      </c>
      <c r="E249" s="273">
        <v>11</v>
      </c>
      <c r="F249" s="273">
        <v>10</v>
      </c>
      <c r="G249" s="273">
        <v>3</v>
      </c>
      <c r="H249" s="273">
        <v>2</v>
      </c>
      <c r="I249" s="273">
        <v>3</v>
      </c>
      <c r="J249" s="285">
        <v>76</v>
      </c>
    </row>
    <row r="250" spans="1:10">
      <c r="A250" s="112" t="s">
        <v>897</v>
      </c>
      <c r="B250" s="126" t="s">
        <v>898</v>
      </c>
      <c r="C250" s="273">
        <v>39</v>
      </c>
      <c r="D250" s="273">
        <v>23</v>
      </c>
      <c r="E250" s="273">
        <v>33</v>
      </c>
      <c r="F250" s="273">
        <v>10</v>
      </c>
      <c r="G250" s="273">
        <v>6</v>
      </c>
      <c r="H250" s="273">
        <v>0</v>
      </c>
      <c r="I250" s="273">
        <v>0</v>
      </c>
      <c r="J250" s="285">
        <v>111</v>
      </c>
    </row>
    <row r="251" spans="1:10">
      <c r="A251" s="112" t="s">
        <v>899</v>
      </c>
      <c r="B251" s="126" t="s">
        <v>900</v>
      </c>
      <c r="C251" s="273">
        <v>11</v>
      </c>
      <c r="D251" s="273">
        <v>27</v>
      </c>
      <c r="E251" s="273">
        <v>18</v>
      </c>
      <c r="F251" s="273">
        <v>10</v>
      </c>
      <c r="G251" s="273">
        <v>10</v>
      </c>
      <c r="H251" s="273">
        <v>3</v>
      </c>
      <c r="I251" s="273">
        <v>3</v>
      </c>
      <c r="J251" s="285">
        <v>82</v>
      </c>
    </row>
    <row r="252" spans="1:10">
      <c r="A252" s="112" t="s">
        <v>901</v>
      </c>
      <c r="B252" s="126" t="s">
        <v>902</v>
      </c>
      <c r="C252" s="273">
        <v>6</v>
      </c>
      <c r="D252" s="273">
        <v>3</v>
      </c>
      <c r="E252" s="273">
        <v>2</v>
      </c>
      <c r="F252" s="273">
        <v>3</v>
      </c>
      <c r="G252" s="273">
        <v>3</v>
      </c>
      <c r="H252" s="273">
        <v>0</v>
      </c>
      <c r="I252" s="273">
        <v>5</v>
      </c>
      <c r="J252" s="285">
        <v>22</v>
      </c>
    </row>
    <row r="253" spans="1:10">
      <c r="A253" s="112" t="s">
        <v>903</v>
      </c>
      <c r="B253" s="126" t="s">
        <v>904</v>
      </c>
      <c r="C253" s="273">
        <v>2</v>
      </c>
      <c r="D253" s="273">
        <v>0</v>
      </c>
      <c r="E253" s="273">
        <v>0</v>
      </c>
      <c r="F253" s="273">
        <v>0</v>
      </c>
      <c r="G253" s="273">
        <v>0</v>
      </c>
      <c r="H253" s="273">
        <v>0</v>
      </c>
      <c r="I253" s="273">
        <v>0</v>
      </c>
      <c r="J253" s="285">
        <v>2</v>
      </c>
    </row>
    <row r="254" spans="1:10">
      <c r="A254" s="112" t="s">
        <v>905</v>
      </c>
      <c r="B254" s="126" t="s">
        <v>906</v>
      </c>
      <c r="C254" s="273">
        <v>16</v>
      </c>
      <c r="D254" s="273">
        <v>6</v>
      </c>
      <c r="E254" s="273">
        <v>10</v>
      </c>
      <c r="F254" s="273">
        <v>2</v>
      </c>
      <c r="G254" s="273">
        <v>1</v>
      </c>
      <c r="H254" s="273">
        <v>0</v>
      </c>
      <c r="I254" s="273">
        <v>2</v>
      </c>
      <c r="J254" s="285">
        <v>37</v>
      </c>
    </row>
    <row r="255" spans="1:10">
      <c r="A255" s="112" t="s">
        <v>907</v>
      </c>
      <c r="B255" s="126" t="s">
        <v>908</v>
      </c>
      <c r="C255" s="273">
        <v>0</v>
      </c>
      <c r="D255" s="273">
        <v>1</v>
      </c>
      <c r="E255" s="273">
        <v>2</v>
      </c>
      <c r="F255" s="273">
        <v>1</v>
      </c>
      <c r="G255" s="273">
        <v>3</v>
      </c>
      <c r="H255" s="273">
        <v>3</v>
      </c>
      <c r="I255" s="273">
        <v>3</v>
      </c>
      <c r="J255" s="285">
        <v>13</v>
      </c>
    </row>
    <row r="256" spans="1:10">
      <c r="A256" s="112" t="s">
        <v>909</v>
      </c>
      <c r="B256" s="126" t="s">
        <v>910</v>
      </c>
      <c r="C256" s="273">
        <v>0</v>
      </c>
      <c r="D256" s="273">
        <v>1</v>
      </c>
      <c r="E256" s="273">
        <v>0</v>
      </c>
      <c r="F256" s="273">
        <v>2</v>
      </c>
      <c r="G256" s="273">
        <v>1</v>
      </c>
      <c r="H256" s="273">
        <v>0</v>
      </c>
      <c r="I256" s="273">
        <v>5</v>
      </c>
      <c r="J256" s="285">
        <v>9</v>
      </c>
    </row>
    <row r="257" spans="1:10">
      <c r="A257" s="112" t="s">
        <v>911</v>
      </c>
      <c r="B257" s="126" t="s">
        <v>912</v>
      </c>
      <c r="C257" s="273">
        <v>1</v>
      </c>
      <c r="D257" s="273">
        <v>2</v>
      </c>
      <c r="E257" s="273">
        <v>2</v>
      </c>
      <c r="F257" s="273">
        <v>4</v>
      </c>
      <c r="G257" s="273">
        <v>3</v>
      </c>
      <c r="H257" s="273">
        <v>4</v>
      </c>
      <c r="I257" s="273">
        <v>29</v>
      </c>
      <c r="J257" s="285">
        <v>45</v>
      </c>
    </row>
    <row r="258" spans="1:10">
      <c r="A258" s="112" t="s">
        <v>913</v>
      </c>
      <c r="B258" s="126" t="s">
        <v>914</v>
      </c>
      <c r="C258" s="273">
        <v>49</v>
      </c>
      <c r="D258" s="273">
        <v>46</v>
      </c>
      <c r="E258" s="273">
        <v>29</v>
      </c>
      <c r="F258" s="273">
        <v>12</v>
      </c>
      <c r="G258" s="273">
        <v>8</v>
      </c>
      <c r="H258" s="273">
        <v>1</v>
      </c>
      <c r="I258" s="273">
        <v>0</v>
      </c>
      <c r="J258" s="285">
        <v>145</v>
      </c>
    </row>
    <row r="259" spans="1:10">
      <c r="A259" s="112" t="s">
        <v>915</v>
      </c>
      <c r="B259" s="126" t="s">
        <v>916</v>
      </c>
      <c r="C259" s="273">
        <v>13</v>
      </c>
      <c r="D259" s="273">
        <v>12</v>
      </c>
      <c r="E259" s="273">
        <v>5</v>
      </c>
      <c r="F259" s="273">
        <v>4</v>
      </c>
      <c r="G259" s="273">
        <v>3</v>
      </c>
      <c r="H259" s="273">
        <v>0</v>
      </c>
      <c r="I259" s="273">
        <v>0</v>
      </c>
      <c r="J259" s="285">
        <v>37</v>
      </c>
    </row>
    <row r="260" spans="1:10">
      <c r="A260" s="112" t="s">
        <v>917</v>
      </c>
      <c r="B260" s="126" t="s">
        <v>918</v>
      </c>
      <c r="C260" s="273">
        <v>0</v>
      </c>
      <c r="D260" s="273">
        <v>0</v>
      </c>
      <c r="E260" s="273">
        <v>0</v>
      </c>
      <c r="F260" s="273">
        <v>0</v>
      </c>
      <c r="G260" s="273">
        <v>4</v>
      </c>
      <c r="H260" s="273">
        <v>1</v>
      </c>
      <c r="I260" s="273">
        <v>4</v>
      </c>
      <c r="J260" s="285">
        <v>9</v>
      </c>
    </row>
    <row r="261" spans="1:10">
      <c r="A261" s="112" t="s">
        <v>919</v>
      </c>
      <c r="B261" s="126" t="s">
        <v>920</v>
      </c>
      <c r="C261" s="273">
        <v>16</v>
      </c>
      <c r="D261" s="273">
        <v>17</v>
      </c>
      <c r="E261" s="273">
        <v>7</v>
      </c>
      <c r="F261" s="273">
        <v>6</v>
      </c>
      <c r="G261" s="273">
        <v>2</v>
      </c>
      <c r="H261" s="273">
        <v>0</v>
      </c>
      <c r="I261" s="273">
        <v>0</v>
      </c>
      <c r="J261" s="285">
        <v>48</v>
      </c>
    </row>
    <row r="262" spans="1:10">
      <c r="A262" s="112" t="s">
        <v>921</v>
      </c>
      <c r="B262" s="126" t="s">
        <v>922</v>
      </c>
      <c r="C262" s="273">
        <v>6</v>
      </c>
      <c r="D262" s="273">
        <v>23</v>
      </c>
      <c r="E262" s="273">
        <v>17</v>
      </c>
      <c r="F262" s="273">
        <v>6</v>
      </c>
      <c r="G262" s="273">
        <v>3</v>
      </c>
      <c r="H262" s="273">
        <v>4</v>
      </c>
      <c r="I262" s="273">
        <v>0</v>
      </c>
      <c r="J262" s="285">
        <v>59</v>
      </c>
    </row>
    <row r="263" spans="1:10">
      <c r="A263" s="112" t="s">
        <v>923</v>
      </c>
      <c r="B263" s="126" t="s">
        <v>924</v>
      </c>
      <c r="C263" s="273">
        <v>7</v>
      </c>
      <c r="D263" s="273">
        <v>26</v>
      </c>
      <c r="E263" s="273">
        <v>20</v>
      </c>
      <c r="F263" s="273">
        <v>24</v>
      </c>
      <c r="G263" s="273">
        <v>34</v>
      </c>
      <c r="H263" s="273">
        <v>13</v>
      </c>
      <c r="I263" s="273">
        <v>0</v>
      </c>
      <c r="J263" s="285">
        <v>124</v>
      </c>
    </row>
    <row r="264" spans="1:10">
      <c r="A264" s="112" t="s">
        <v>925</v>
      </c>
      <c r="B264" s="126" t="s">
        <v>926</v>
      </c>
      <c r="C264" s="273">
        <v>8</v>
      </c>
      <c r="D264" s="273">
        <v>8</v>
      </c>
      <c r="E264" s="273">
        <v>11</v>
      </c>
      <c r="F264" s="273">
        <v>14</v>
      </c>
      <c r="G264" s="273">
        <v>11</v>
      </c>
      <c r="H264" s="273">
        <v>5</v>
      </c>
      <c r="I264" s="273">
        <v>14</v>
      </c>
      <c r="J264" s="285">
        <v>71</v>
      </c>
    </row>
    <row r="265" spans="1:10">
      <c r="A265" s="112" t="s">
        <v>927</v>
      </c>
      <c r="B265" s="126" t="s">
        <v>928</v>
      </c>
      <c r="C265" s="273">
        <v>9</v>
      </c>
      <c r="D265" s="273">
        <v>7</v>
      </c>
      <c r="E265" s="273">
        <v>6</v>
      </c>
      <c r="F265" s="273">
        <v>6</v>
      </c>
      <c r="G265" s="273">
        <v>8</v>
      </c>
      <c r="H265" s="273">
        <v>3</v>
      </c>
      <c r="I265" s="273">
        <v>5</v>
      </c>
      <c r="J265" s="285">
        <v>44</v>
      </c>
    </row>
    <row r="266" spans="1:10">
      <c r="A266" s="112" t="s">
        <v>929</v>
      </c>
      <c r="B266" s="126" t="s">
        <v>930</v>
      </c>
      <c r="C266" s="273">
        <v>7</v>
      </c>
      <c r="D266" s="273">
        <v>9</v>
      </c>
      <c r="E266" s="273">
        <v>8</v>
      </c>
      <c r="F266" s="273">
        <v>3</v>
      </c>
      <c r="G266" s="273">
        <v>2</v>
      </c>
      <c r="H266" s="273">
        <v>0</v>
      </c>
      <c r="I266" s="273">
        <v>0</v>
      </c>
      <c r="J266" s="285">
        <v>29</v>
      </c>
    </row>
    <row r="267" spans="1:10">
      <c r="A267" s="112" t="s">
        <v>931</v>
      </c>
      <c r="B267" s="126" t="s">
        <v>932</v>
      </c>
      <c r="C267" s="273">
        <v>35</v>
      </c>
      <c r="D267" s="273">
        <v>27</v>
      </c>
      <c r="E267" s="273">
        <v>19</v>
      </c>
      <c r="F267" s="273">
        <v>18</v>
      </c>
      <c r="G267" s="273">
        <v>17</v>
      </c>
      <c r="H267" s="273">
        <v>13</v>
      </c>
      <c r="I267" s="273">
        <v>1</v>
      </c>
      <c r="J267" s="285">
        <v>130</v>
      </c>
    </row>
    <row r="268" spans="1:10">
      <c r="A268" s="112" t="s">
        <v>933</v>
      </c>
      <c r="B268" s="126" t="s">
        <v>934</v>
      </c>
      <c r="C268" s="273">
        <v>32</v>
      </c>
      <c r="D268" s="273">
        <v>43</v>
      </c>
      <c r="E268" s="273">
        <v>41</v>
      </c>
      <c r="F268" s="273">
        <v>26</v>
      </c>
      <c r="G268" s="273">
        <v>16</v>
      </c>
      <c r="H268" s="273">
        <v>0</v>
      </c>
      <c r="I268" s="273">
        <v>0</v>
      </c>
      <c r="J268" s="285">
        <v>158</v>
      </c>
    </row>
    <row r="269" spans="1:10">
      <c r="A269" s="112" t="s">
        <v>935</v>
      </c>
      <c r="B269" s="126" t="s">
        <v>936</v>
      </c>
      <c r="C269" s="273">
        <v>7</v>
      </c>
      <c r="D269" s="273">
        <v>12</v>
      </c>
      <c r="E269" s="273">
        <v>6</v>
      </c>
      <c r="F269" s="273">
        <v>6</v>
      </c>
      <c r="G269" s="273">
        <v>5</v>
      </c>
      <c r="H269" s="273">
        <v>2</v>
      </c>
      <c r="I269" s="273">
        <v>3</v>
      </c>
      <c r="J269" s="285">
        <v>41</v>
      </c>
    </row>
    <row r="270" spans="1:10">
      <c r="A270" s="112" t="s">
        <v>937</v>
      </c>
      <c r="B270" s="126" t="s">
        <v>938</v>
      </c>
      <c r="C270" s="273">
        <v>2</v>
      </c>
      <c r="D270" s="273">
        <v>0</v>
      </c>
      <c r="E270" s="273">
        <v>1</v>
      </c>
      <c r="F270" s="273">
        <v>4</v>
      </c>
      <c r="G270" s="273">
        <v>4</v>
      </c>
      <c r="H270" s="273">
        <v>0</v>
      </c>
      <c r="I270" s="273">
        <v>4</v>
      </c>
      <c r="J270" s="285">
        <v>15</v>
      </c>
    </row>
    <row r="271" spans="1:10">
      <c r="A271" s="112" t="s">
        <v>939</v>
      </c>
      <c r="B271" s="126" t="s">
        <v>940</v>
      </c>
      <c r="C271" s="273">
        <v>2</v>
      </c>
      <c r="D271" s="273">
        <v>3</v>
      </c>
      <c r="E271" s="273">
        <v>5</v>
      </c>
      <c r="F271" s="273">
        <v>3</v>
      </c>
      <c r="G271" s="273">
        <v>2</v>
      </c>
      <c r="H271" s="273">
        <v>0</v>
      </c>
      <c r="I271" s="273">
        <v>0</v>
      </c>
      <c r="J271" s="285">
        <v>15</v>
      </c>
    </row>
    <row r="272" spans="1:10">
      <c r="A272" s="112" t="s">
        <v>941</v>
      </c>
      <c r="B272" s="126" t="s">
        <v>942</v>
      </c>
      <c r="C272" s="273">
        <v>1</v>
      </c>
      <c r="D272" s="273">
        <v>5</v>
      </c>
      <c r="E272" s="273">
        <v>5</v>
      </c>
      <c r="F272" s="273">
        <v>2</v>
      </c>
      <c r="G272" s="273">
        <v>1</v>
      </c>
      <c r="H272" s="273">
        <v>0</v>
      </c>
      <c r="I272" s="273">
        <v>4</v>
      </c>
      <c r="J272" s="285">
        <v>18</v>
      </c>
    </row>
    <row r="273" spans="1:10">
      <c r="A273" s="112" t="s">
        <v>943</v>
      </c>
      <c r="B273" s="126" t="s">
        <v>944</v>
      </c>
      <c r="C273" s="273">
        <v>0</v>
      </c>
      <c r="D273" s="273">
        <v>3</v>
      </c>
      <c r="E273" s="273">
        <v>2</v>
      </c>
      <c r="F273" s="273">
        <v>0</v>
      </c>
      <c r="G273" s="273">
        <v>2</v>
      </c>
      <c r="H273" s="273">
        <v>1</v>
      </c>
      <c r="I273" s="273">
        <v>1</v>
      </c>
      <c r="J273" s="285">
        <v>9</v>
      </c>
    </row>
    <row r="274" spans="1:10">
      <c r="A274" s="112" t="s">
        <v>945</v>
      </c>
      <c r="B274" s="126" t="s">
        <v>946</v>
      </c>
      <c r="C274" s="273">
        <v>2</v>
      </c>
      <c r="D274" s="273">
        <v>9</v>
      </c>
      <c r="E274" s="273">
        <v>18</v>
      </c>
      <c r="F274" s="273">
        <v>9</v>
      </c>
      <c r="G274" s="273">
        <v>7</v>
      </c>
      <c r="H274" s="273">
        <v>3</v>
      </c>
      <c r="I274" s="273">
        <v>9</v>
      </c>
      <c r="J274" s="285">
        <v>57</v>
      </c>
    </row>
    <row r="275" spans="1:10">
      <c r="A275" s="112" t="s">
        <v>947</v>
      </c>
      <c r="B275" s="126" t="s">
        <v>948</v>
      </c>
      <c r="C275" s="273">
        <v>1</v>
      </c>
      <c r="D275" s="273">
        <v>4</v>
      </c>
      <c r="E275" s="273">
        <v>2</v>
      </c>
      <c r="F275" s="273">
        <v>3</v>
      </c>
      <c r="G275" s="273">
        <v>3</v>
      </c>
      <c r="H275" s="273">
        <v>7</v>
      </c>
      <c r="I275" s="273">
        <v>5</v>
      </c>
      <c r="J275" s="285">
        <v>25</v>
      </c>
    </row>
    <row r="276" spans="1:10">
      <c r="A276" s="112" t="s">
        <v>949</v>
      </c>
      <c r="B276" s="126" t="s">
        <v>950</v>
      </c>
      <c r="C276" s="273">
        <v>2</v>
      </c>
      <c r="D276" s="273">
        <v>2</v>
      </c>
      <c r="E276" s="273">
        <v>0</v>
      </c>
      <c r="F276" s="273">
        <v>5</v>
      </c>
      <c r="G276" s="273">
        <v>1</v>
      </c>
      <c r="H276" s="273">
        <v>3</v>
      </c>
      <c r="I276" s="273">
        <v>2</v>
      </c>
      <c r="J276" s="285">
        <v>15</v>
      </c>
    </row>
    <row r="277" spans="1:10">
      <c r="A277" s="112" t="s">
        <v>951</v>
      </c>
      <c r="B277" s="126" t="s">
        <v>952</v>
      </c>
      <c r="C277" s="273">
        <v>1</v>
      </c>
      <c r="D277" s="273">
        <v>6</v>
      </c>
      <c r="E277" s="273">
        <v>8</v>
      </c>
      <c r="F277" s="273">
        <v>4</v>
      </c>
      <c r="G277" s="273">
        <v>3</v>
      </c>
      <c r="H277" s="273">
        <v>0</v>
      </c>
      <c r="I277" s="273">
        <v>4</v>
      </c>
      <c r="J277" s="285">
        <v>26</v>
      </c>
    </row>
    <row r="278" spans="1:10">
      <c r="A278" s="112" t="s">
        <v>953</v>
      </c>
      <c r="B278" s="126" t="s">
        <v>954</v>
      </c>
      <c r="C278" s="273">
        <v>12</v>
      </c>
      <c r="D278" s="273">
        <v>4</v>
      </c>
      <c r="E278" s="273">
        <v>8</v>
      </c>
      <c r="F278" s="273">
        <v>8</v>
      </c>
      <c r="G278" s="273">
        <v>1</v>
      </c>
      <c r="H278" s="273">
        <v>1</v>
      </c>
      <c r="I278" s="273">
        <v>2</v>
      </c>
      <c r="J278" s="285">
        <v>36</v>
      </c>
    </row>
    <row r="279" spans="1:10">
      <c r="A279" s="112" t="s">
        <v>955</v>
      </c>
      <c r="B279" s="126" t="s">
        <v>956</v>
      </c>
      <c r="C279" s="273">
        <v>5</v>
      </c>
      <c r="D279" s="273">
        <v>7</v>
      </c>
      <c r="E279" s="273">
        <v>3</v>
      </c>
      <c r="F279" s="273">
        <v>7</v>
      </c>
      <c r="G279" s="273">
        <v>6</v>
      </c>
      <c r="H279" s="273">
        <v>2</v>
      </c>
      <c r="I279" s="273">
        <v>0</v>
      </c>
      <c r="J279" s="285">
        <v>30</v>
      </c>
    </row>
    <row r="280" spans="1:10">
      <c r="A280" s="112" t="s">
        <v>957</v>
      </c>
      <c r="B280" s="126" t="s">
        <v>958</v>
      </c>
      <c r="C280" s="273">
        <v>10</v>
      </c>
      <c r="D280" s="273">
        <v>4</v>
      </c>
      <c r="E280" s="273">
        <v>5</v>
      </c>
      <c r="F280" s="273">
        <v>0</v>
      </c>
      <c r="G280" s="273">
        <v>1</v>
      </c>
      <c r="H280" s="273">
        <v>0</v>
      </c>
      <c r="I280" s="273">
        <v>0</v>
      </c>
      <c r="J280" s="285">
        <v>20</v>
      </c>
    </row>
    <row r="281" spans="1:10">
      <c r="A281" s="112" t="s">
        <v>959</v>
      </c>
      <c r="B281" s="126" t="s">
        <v>960</v>
      </c>
      <c r="C281" s="273">
        <v>32</v>
      </c>
      <c r="D281" s="273">
        <v>15</v>
      </c>
      <c r="E281" s="273">
        <v>5</v>
      </c>
      <c r="F281" s="273">
        <v>3</v>
      </c>
      <c r="G281" s="273">
        <v>3</v>
      </c>
      <c r="H281" s="273">
        <v>0</v>
      </c>
      <c r="I281" s="273">
        <v>3</v>
      </c>
      <c r="J281" s="285">
        <v>61</v>
      </c>
    </row>
    <row r="282" spans="1:10">
      <c r="A282" s="112" t="s">
        <v>961</v>
      </c>
      <c r="B282" s="126" t="s">
        <v>962</v>
      </c>
      <c r="C282" s="273">
        <v>67</v>
      </c>
      <c r="D282" s="273">
        <v>83</v>
      </c>
      <c r="E282" s="273">
        <v>51</v>
      </c>
      <c r="F282" s="273">
        <v>17</v>
      </c>
      <c r="G282" s="273">
        <v>8</v>
      </c>
      <c r="H282" s="273">
        <v>2</v>
      </c>
      <c r="I282" s="273">
        <v>3</v>
      </c>
      <c r="J282" s="285">
        <v>231</v>
      </c>
    </row>
    <row r="283" spans="1:10">
      <c r="A283" s="112" t="s">
        <v>963</v>
      </c>
      <c r="B283" s="126" t="s">
        <v>964</v>
      </c>
      <c r="C283" s="273">
        <v>4</v>
      </c>
      <c r="D283" s="273">
        <v>7</v>
      </c>
      <c r="E283" s="273">
        <v>8</v>
      </c>
      <c r="F283" s="273">
        <v>11</v>
      </c>
      <c r="G283" s="273">
        <v>11</v>
      </c>
      <c r="H283" s="273">
        <v>3</v>
      </c>
      <c r="I283" s="273">
        <v>10</v>
      </c>
      <c r="J283" s="285">
        <v>54</v>
      </c>
    </row>
    <row r="284" spans="1:10">
      <c r="A284" s="112" t="s">
        <v>965</v>
      </c>
      <c r="B284" s="126" t="s">
        <v>966</v>
      </c>
      <c r="C284" s="273">
        <v>0</v>
      </c>
      <c r="D284" s="273">
        <v>0</v>
      </c>
      <c r="E284" s="273">
        <v>0</v>
      </c>
      <c r="F284" s="273">
        <v>1</v>
      </c>
      <c r="G284" s="273">
        <v>0</v>
      </c>
      <c r="H284" s="273">
        <v>0</v>
      </c>
      <c r="I284" s="273">
        <v>0</v>
      </c>
      <c r="J284" s="285">
        <v>1</v>
      </c>
    </row>
    <row r="285" spans="1:10">
      <c r="A285" s="112" t="s">
        <v>967</v>
      </c>
      <c r="B285" s="126" t="s">
        <v>968</v>
      </c>
      <c r="C285" s="273">
        <v>6</v>
      </c>
      <c r="D285" s="273">
        <v>14</v>
      </c>
      <c r="E285" s="273">
        <v>11</v>
      </c>
      <c r="F285" s="273">
        <v>13</v>
      </c>
      <c r="G285" s="273">
        <v>6</v>
      </c>
      <c r="H285" s="273">
        <v>1</v>
      </c>
      <c r="I285" s="273">
        <v>2</v>
      </c>
      <c r="J285" s="285">
        <v>53</v>
      </c>
    </row>
    <row r="286" spans="1:10">
      <c r="A286" s="112" t="s">
        <v>969</v>
      </c>
      <c r="B286" s="126" t="s">
        <v>970</v>
      </c>
      <c r="C286" s="273">
        <v>0</v>
      </c>
      <c r="D286" s="273">
        <v>4</v>
      </c>
      <c r="E286" s="273">
        <v>1</v>
      </c>
      <c r="F286" s="273">
        <v>2</v>
      </c>
      <c r="G286" s="273">
        <v>5</v>
      </c>
      <c r="H286" s="273">
        <v>0</v>
      </c>
      <c r="I286" s="273">
        <v>6</v>
      </c>
      <c r="J286" s="285">
        <v>18</v>
      </c>
    </row>
    <row r="287" spans="1:10">
      <c r="A287" s="112" t="s">
        <v>971</v>
      </c>
      <c r="B287" s="126" t="s">
        <v>972</v>
      </c>
      <c r="C287" s="273">
        <v>0</v>
      </c>
      <c r="D287" s="273">
        <v>0</v>
      </c>
      <c r="E287" s="273">
        <v>2</v>
      </c>
      <c r="F287" s="273">
        <v>1</v>
      </c>
      <c r="G287" s="273">
        <v>0</v>
      </c>
      <c r="H287" s="273">
        <v>0</v>
      </c>
      <c r="I287" s="273">
        <v>4</v>
      </c>
      <c r="J287" s="285">
        <v>7</v>
      </c>
    </row>
    <row r="288" spans="1:10">
      <c r="A288" s="112" t="s">
        <v>973</v>
      </c>
      <c r="B288" s="126" t="s">
        <v>974</v>
      </c>
      <c r="C288" s="273">
        <v>2</v>
      </c>
      <c r="D288" s="273">
        <v>2</v>
      </c>
      <c r="E288" s="273">
        <v>1</v>
      </c>
      <c r="F288" s="273">
        <v>3</v>
      </c>
      <c r="G288" s="273">
        <v>1</v>
      </c>
      <c r="H288" s="273">
        <v>0</v>
      </c>
      <c r="I288" s="273">
        <v>0</v>
      </c>
      <c r="J288" s="285">
        <v>9</v>
      </c>
    </row>
    <row r="289" spans="1:10">
      <c r="A289" s="112" t="s">
        <v>975</v>
      </c>
      <c r="B289" s="126" t="s">
        <v>976</v>
      </c>
      <c r="C289" s="273">
        <v>7</v>
      </c>
      <c r="D289" s="273">
        <v>24</v>
      </c>
      <c r="E289" s="273">
        <v>5</v>
      </c>
      <c r="F289" s="273">
        <v>2</v>
      </c>
      <c r="G289" s="273">
        <v>5</v>
      </c>
      <c r="H289" s="273">
        <v>1</v>
      </c>
      <c r="I289" s="273">
        <v>1</v>
      </c>
      <c r="J289" s="285">
        <v>45</v>
      </c>
    </row>
    <row r="290" spans="1:10">
      <c r="A290" s="112" t="s">
        <v>977</v>
      </c>
      <c r="B290" s="126" t="s">
        <v>978</v>
      </c>
      <c r="C290" s="273">
        <v>15</v>
      </c>
      <c r="D290" s="273">
        <v>6</v>
      </c>
      <c r="E290" s="273">
        <v>10</v>
      </c>
      <c r="F290" s="273">
        <v>12</v>
      </c>
      <c r="G290" s="273">
        <v>8</v>
      </c>
      <c r="H290" s="273">
        <v>3</v>
      </c>
      <c r="I290" s="273">
        <v>0</v>
      </c>
      <c r="J290" s="285">
        <v>54</v>
      </c>
    </row>
    <row r="291" spans="1:10">
      <c r="A291" s="112" t="s">
        <v>979</v>
      </c>
      <c r="B291" s="126" t="s">
        <v>980</v>
      </c>
      <c r="C291" s="273">
        <v>9</v>
      </c>
      <c r="D291" s="273">
        <v>6</v>
      </c>
      <c r="E291" s="273">
        <v>17</v>
      </c>
      <c r="F291" s="273">
        <v>5</v>
      </c>
      <c r="G291" s="273">
        <v>9</v>
      </c>
      <c r="H291" s="273">
        <v>8</v>
      </c>
      <c r="I291" s="273">
        <v>3</v>
      </c>
      <c r="J291" s="285">
        <v>57</v>
      </c>
    </row>
    <row r="292" spans="1:10">
      <c r="A292" s="112" t="s">
        <v>981</v>
      </c>
      <c r="B292" s="126" t="s">
        <v>982</v>
      </c>
      <c r="C292" s="273">
        <v>19</v>
      </c>
      <c r="D292" s="273">
        <v>24</v>
      </c>
      <c r="E292" s="273">
        <v>30</v>
      </c>
      <c r="F292" s="273">
        <v>6</v>
      </c>
      <c r="G292" s="273">
        <v>12</v>
      </c>
      <c r="H292" s="273">
        <v>6</v>
      </c>
      <c r="I292" s="273">
        <v>6</v>
      </c>
      <c r="J292" s="285">
        <v>103</v>
      </c>
    </row>
    <row r="293" spans="1:10">
      <c r="A293" s="112" t="s">
        <v>983</v>
      </c>
      <c r="B293" s="126" t="s">
        <v>984</v>
      </c>
      <c r="C293" s="273">
        <v>11</v>
      </c>
      <c r="D293" s="273">
        <v>8</v>
      </c>
      <c r="E293" s="273">
        <v>5</v>
      </c>
      <c r="F293" s="273">
        <v>7</v>
      </c>
      <c r="G293" s="273">
        <v>2</v>
      </c>
      <c r="H293" s="273">
        <v>0</v>
      </c>
      <c r="I293" s="273">
        <v>0</v>
      </c>
      <c r="J293" s="285">
        <v>33</v>
      </c>
    </row>
    <row r="294" spans="1:10">
      <c r="A294" s="112" t="s">
        <v>985</v>
      </c>
      <c r="B294" s="126" t="s">
        <v>986</v>
      </c>
      <c r="C294" s="273">
        <v>0</v>
      </c>
      <c r="D294" s="273">
        <v>0</v>
      </c>
      <c r="E294" s="273">
        <v>2</v>
      </c>
      <c r="F294" s="273">
        <v>0</v>
      </c>
      <c r="G294" s="273">
        <v>2</v>
      </c>
      <c r="H294" s="273">
        <v>1</v>
      </c>
      <c r="I294" s="273">
        <v>0</v>
      </c>
      <c r="J294" s="285">
        <v>5</v>
      </c>
    </row>
    <row r="295" spans="1:10">
      <c r="A295" s="112" t="s">
        <v>987</v>
      </c>
      <c r="B295" s="126" t="s">
        <v>988</v>
      </c>
      <c r="C295" s="273">
        <v>9</v>
      </c>
      <c r="D295" s="273">
        <v>10</v>
      </c>
      <c r="E295" s="273">
        <v>9</v>
      </c>
      <c r="F295" s="273">
        <v>3</v>
      </c>
      <c r="G295" s="273">
        <v>2</v>
      </c>
      <c r="H295" s="273">
        <v>4</v>
      </c>
      <c r="I295" s="273">
        <v>0</v>
      </c>
      <c r="J295" s="285">
        <v>37</v>
      </c>
    </row>
    <row r="296" spans="1:10">
      <c r="A296" s="112" t="s">
        <v>989</v>
      </c>
      <c r="B296" s="126" t="s">
        <v>990</v>
      </c>
      <c r="C296" s="273">
        <v>0</v>
      </c>
      <c r="D296" s="273">
        <v>0</v>
      </c>
      <c r="E296" s="273">
        <v>0</v>
      </c>
      <c r="F296" s="273">
        <v>0</v>
      </c>
      <c r="G296" s="273">
        <v>0</v>
      </c>
      <c r="H296" s="273">
        <v>1</v>
      </c>
      <c r="I296" s="273">
        <v>0</v>
      </c>
      <c r="J296" s="285">
        <v>1</v>
      </c>
    </row>
    <row r="297" spans="1:10">
      <c r="A297" s="112" t="s">
        <v>991</v>
      </c>
      <c r="B297" s="126" t="s">
        <v>992</v>
      </c>
      <c r="C297" s="273">
        <v>2</v>
      </c>
      <c r="D297" s="273">
        <v>19</v>
      </c>
      <c r="E297" s="273">
        <v>15</v>
      </c>
      <c r="F297" s="273">
        <v>8</v>
      </c>
      <c r="G297" s="273">
        <v>8</v>
      </c>
      <c r="H297" s="273">
        <v>1</v>
      </c>
      <c r="I297" s="273">
        <v>0</v>
      </c>
      <c r="J297" s="285">
        <v>53</v>
      </c>
    </row>
    <row r="298" spans="1:10">
      <c r="A298" s="112" t="s">
        <v>993</v>
      </c>
      <c r="B298" s="126" t="s">
        <v>994</v>
      </c>
      <c r="C298" s="273">
        <v>4</v>
      </c>
      <c r="D298" s="273">
        <v>4</v>
      </c>
      <c r="E298" s="273">
        <v>0</v>
      </c>
      <c r="F298" s="273">
        <v>2</v>
      </c>
      <c r="G298" s="273">
        <v>2</v>
      </c>
      <c r="H298" s="273">
        <v>0</v>
      </c>
      <c r="I298" s="273">
        <v>6</v>
      </c>
      <c r="J298" s="285">
        <v>18</v>
      </c>
    </row>
    <row r="299" spans="1:10">
      <c r="A299" s="112" t="s">
        <v>995</v>
      </c>
      <c r="B299" s="126" t="s">
        <v>996</v>
      </c>
      <c r="C299" s="273">
        <v>0</v>
      </c>
      <c r="D299" s="273">
        <v>1</v>
      </c>
      <c r="E299" s="273">
        <v>1</v>
      </c>
      <c r="F299" s="273">
        <v>1</v>
      </c>
      <c r="G299" s="273">
        <v>1</v>
      </c>
      <c r="H299" s="273">
        <v>0</v>
      </c>
      <c r="I299" s="273">
        <v>4</v>
      </c>
      <c r="J299" s="285">
        <v>8</v>
      </c>
    </row>
    <row r="300" spans="1:10">
      <c r="A300" s="112" t="s">
        <v>997</v>
      </c>
      <c r="B300" s="126" t="s">
        <v>998</v>
      </c>
      <c r="C300" s="273">
        <v>21</v>
      </c>
      <c r="D300" s="273">
        <v>34</v>
      </c>
      <c r="E300" s="273">
        <v>33</v>
      </c>
      <c r="F300" s="273">
        <v>21</v>
      </c>
      <c r="G300" s="273">
        <v>15</v>
      </c>
      <c r="H300" s="273">
        <v>12</v>
      </c>
      <c r="I300" s="273">
        <v>1</v>
      </c>
      <c r="J300" s="285">
        <v>137</v>
      </c>
    </row>
    <row r="301" spans="1:10">
      <c r="A301" s="112" t="s">
        <v>999</v>
      </c>
      <c r="B301" s="126" t="s">
        <v>1000</v>
      </c>
      <c r="C301" s="273">
        <v>3</v>
      </c>
      <c r="D301" s="273">
        <v>5</v>
      </c>
      <c r="E301" s="273">
        <v>6</v>
      </c>
      <c r="F301" s="273">
        <v>7</v>
      </c>
      <c r="G301" s="273">
        <v>2</v>
      </c>
      <c r="H301" s="273">
        <v>2</v>
      </c>
      <c r="I301" s="273">
        <v>2</v>
      </c>
      <c r="J301" s="285">
        <v>27</v>
      </c>
    </row>
    <row r="302" spans="1:10">
      <c r="A302" s="112" t="s">
        <v>1001</v>
      </c>
      <c r="B302" s="126" t="s">
        <v>1002</v>
      </c>
      <c r="C302" s="273">
        <v>4</v>
      </c>
      <c r="D302" s="273">
        <v>11</v>
      </c>
      <c r="E302" s="273">
        <v>3</v>
      </c>
      <c r="F302" s="273">
        <v>1</v>
      </c>
      <c r="G302" s="273">
        <v>1</v>
      </c>
      <c r="H302" s="273">
        <v>1</v>
      </c>
      <c r="I302" s="273">
        <v>2</v>
      </c>
      <c r="J302" s="285">
        <v>23</v>
      </c>
    </row>
    <row r="303" spans="1:10">
      <c r="A303" s="112" t="s">
        <v>1003</v>
      </c>
      <c r="B303" s="126" t="s">
        <v>1004</v>
      </c>
      <c r="C303" s="273">
        <v>2</v>
      </c>
      <c r="D303" s="273">
        <v>6</v>
      </c>
      <c r="E303" s="273">
        <v>1</v>
      </c>
      <c r="F303" s="273">
        <v>3</v>
      </c>
      <c r="G303" s="273">
        <v>0</v>
      </c>
      <c r="H303" s="273">
        <v>1</v>
      </c>
      <c r="I303" s="273">
        <v>3</v>
      </c>
      <c r="J303" s="285">
        <v>16</v>
      </c>
    </row>
    <row r="304" spans="1:10">
      <c r="A304" s="112" t="s">
        <v>1005</v>
      </c>
      <c r="B304" s="126" t="s">
        <v>1006</v>
      </c>
      <c r="C304" s="273">
        <v>2</v>
      </c>
      <c r="D304" s="273">
        <v>10</v>
      </c>
      <c r="E304" s="273">
        <v>3</v>
      </c>
      <c r="F304" s="273">
        <v>10</v>
      </c>
      <c r="G304" s="273">
        <v>3</v>
      </c>
      <c r="H304" s="273">
        <v>0</v>
      </c>
      <c r="I304" s="273">
        <v>0</v>
      </c>
      <c r="J304" s="285">
        <v>28</v>
      </c>
    </row>
    <row r="305" spans="1:10">
      <c r="A305" s="112" t="s">
        <v>1007</v>
      </c>
      <c r="B305" s="126" t="s">
        <v>1008</v>
      </c>
      <c r="C305" s="273">
        <v>2</v>
      </c>
      <c r="D305" s="273">
        <v>2</v>
      </c>
      <c r="E305" s="273">
        <v>5</v>
      </c>
      <c r="F305" s="273">
        <v>0</v>
      </c>
      <c r="G305" s="273">
        <v>0</v>
      </c>
      <c r="H305" s="273">
        <v>0</v>
      </c>
      <c r="I305" s="273">
        <v>2</v>
      </c>
      <c r="J305" s="285">
        <v>11</v>
      </c>
    </row>
    <row r="306" spans="1:10">
      <c r="A306" s="112" t="s">
        <v>1009</v>
      </c>
      <c r="B306" s="126" t="s">
        <v>1010</v>
      </c>
      <c r="C306" s="273">
        <v>2</v>
      </c>
      <c r="D306" s="273">
        <v>9</v>
      </c>
      <c r="E306" s="273">
        <v>8</v>
      </c>
      <c r="F306" s="273">
        <v>8</v>
      </c>
      <c r="G306" s="273">
        <v>5</v>
      </c>
      <c r="H306" s="273">
        <v>1</v>
      </c>
      <c r="I306" s="273">
        <v>1</v>
      </c>
      <c r="J306" s="285">
        <v>34</v>
      </c>
    </row>
    <row r="307" spans="1:10">
      <c r="A307" s="112" t="s">
        <v>1011</v>
      </c>
      <c r="B307" s="126" t="s">
        <v>1012</v>
      </c>
      <c r="C307" s="273">
        <v>1</v>
      </c>
      <c r="D307" s="273">
        <v>0</v>
      </c>
      <c r="E307" s="273">
        <v>3</v>
      </c>
      <c r="F307" s="273">
        <v>0</v>
      </c>
      <c r="G307" s="273">
        <v>0</v>
      </c>
      <c r="H307" s="273">
        <v>0</v>
      </c>
      <c r="I307" s="273">
        <v>3</v>
      </c>
      <c r="J307" s="285">
        <v>7</v>
      </c>
    </row>
    <row r="308" spans="1:10">
      <c r="A308" s="112" t="s">
        <v>1013</v>
      </c>
      <c r="B308" s="126" t="s">
        <v>1014</v>
      </c>
      <c r="C308" s="273">
        <v>1</v>
      </c>
      <c r="D308" s="273">
        <v>0</v>
      </c>
      <c r="E308" s="273">
        <v>2</v>
      </c>
      <c r="F308" s="273">
        <v>2</v>
      </c>
      <c r="G308" s="273">
        <v>1</v>
      </c>
      <c r="H308" s="273">
        <v>2</v>
      </c>
      <c r="I308" s="273">
        <v>3</v>
      </c>
      <c r="J308" s="285">
        <v>11</v>
      </c>
    </row>
    <row r="309" spans="1:10">
      <c r="A309" s="520" t="s">
        <v>1031</v>
      </c>
      <c r="B309" s="126" t="s">
        <v>1032</v>
      </c>
      <c r="C309" s="273">
        <v>10</v>
      </c>
      <c r="D309" s="273">
        <v>27</v>
      </c>
      <c r="E309" s="273">
        <v>23</v>
      </c>
      <c r="F309" s="273">
        <v>10</v>
      </c>
      <c r="G309" s="273">
        <v>9</v>
      </c>
      <c r="H309" s="273">
        <v>4</v>
      </c>
      <c r="I309" s="273">
        <v>0</v>
      </c>
      <c r="J309" s="285">
        <v>83</v>
      </c>
    </row>
    <row r="310" spans="1:10">
      <c r="A310" s="520" t="s">
        <v>1033</v>
      </c>
      <c r="B310" s="126" t="s">
        <v>1034</v>
      </c>
      <c r="C310" s="273">
        <v>11</v>
      </c>
      <c r="D310" s="273">
        <v>16</v>
      </c>
      <c r="E310" s="273">
        <v>13</v>
      </c>
      <c r="F310" s="273">
        <v>7</v>
      </c>
      <c r="G310" s="273">
        <v>7</v>
      </c>
      <c r="H310" s="273">
        <v>3</v>
      </c>
      <c r="I310" s="273">
        <v>0</v>
      </c>
      <c r="J310" s="285">
        <v>57</v>
      </c>
    </row>
    <row r="311" spans="1:10">
      <c r="A311" s="520" t="s">
        <v>1035</v>
      </c>
      <c r="B311" s="126" t="s">
        <v>1036</v>
      </c>
      <c r="C311" s="273">
        <v>28</v>
      </c>
      <c r="D311" s="273">
        <v>37</v>
      </c>
      <c r="E311" s="273">
        <v>39</v>
      </c>
      <c r="F311" s="273">
        <v>20</v>
      </c>
      <c r="G311" s="273">
        <v>19</v>
      </c>
      <c r="H311" s="273">
        <v>3</v>
      </c>
      <c r="I311" s="273">
        <v>2</v>
      </c>
      <c r="J311" s="285">
        <v>148</v>
      </c>
    </row>
    <row r="312" spans="1:10">
      <c r="A312" s="520" t="s">
        <v>1037</v>
      </c>
      <c r="B312" s="126" t="s">
        <v>1038</v>
      </c>
      <c r="C312" s="273">
        <v>2</v>
      </c>
      <c r="D312" s="273">
        <v>0</v>
      </c>
      <c r="E312" s="273">
        <v>2</v>
      </c>
      <c r="F312" s="273">
        <v>2</v>
      </c>
      <c r="G312" s="273">
        <v>0</v>
      </c>
      <c r="H312" s="273">
        <v>0</v>
      </c>
      <c r="I312" s="273">
        <v>1</v>
      </c>
      <c r="J312" s="285">
        <v>7</v>
      </c>
    </row>
    <row r="313" spans="1:10">
      <c r="A313" s="520" t="s">
        <v>1039</v>
      </c>
      <c r="B313" s="126" t="s">
        <v>1040</v>
      </c>
      <c r="C313" s="273">
        <v>10</v>
      </c>
      <c r="D313" s="273">
        <v>8</v>
      </c>
      <c r="E313" s="273">
        <v>11</v>
      </c>
      <c r="F313" s="273">
        <v>4</v>
      </c>
      <c r="G313" s="273">
        <v>0</v>
      </c>
      <c r="H313" s="273">
        <v>0</v>
      </c>
      <c r="I313" s="273">
        <v>0</v>
      </c>
      <c r="J313" s="285">
        <v>33</v>
      </c>
    </row>
    <row r="314" spans="1:10">
      <c r="A314" s="112" t="s">
        <v>1041</v>
      </c>
      <c r="B314" s="126" t="s">
        <v>1042</v>
      </c>
      <c r="C314" s="273">
        <v>7</v>
      </c>
      <c r="D314" s="273">
        <v>2</v>
      </c>
      <c r="E314" s="273">
        <v>2</v>
      </c>
      <c r="F314" s="273">
        <v>1</v>
      </c>
      <c r="G314" s="273">
        <v>2</v>
      </c>
      <c r="H314" s="273">
        <v>4</v>
      </c>
      <c r="I314" s="273">
        <v>2</v>
      </c>
      <c r="J314" s="285">
        <v>20</v>
      </c>
    </row>
    <row r="315" spans="1:10">
      <c r="A315" s="112" t="s">
        <v>1051</v>
      </c>
      <c r="B315" s="126" t="s">
        <v>1052</v>
      </c>
      <c r="C315" s="273">
        <v>0</v>
      </c>
      <c r="D315" s="273">
        <v>0</v>
      </c>
      <c r="E315" s="273">
        <v>0</v>
      </c>
      <c r="F315" s="273">
        <v>0</v>
      </c>
      <c r="G315" s="273">
        <v>1</v>
      </c>
      <c r="H315" s="273">
        <v>0</v>
      </c>
      <c r="I315" s="273">
        <v>0</v>
      </c>
      <c r="J315" s="285">
        <v>1</v>
      </c>
    </row>
    <row r="316" spans="1:10">
      <c r="A316" s="112" t="s">
        <v>1053</v>
      </c>
      <c r="B316" s="126" t="s">
        <v>1054</v>
      </c>
      <c r="C316" s="273">
        <v>4</v>
      </c>
      <c r="D316" s="273">
        <v>13</v>
      </c>
      <c r="E316" s="273">
        <v>19</v>
      </c>
      <c r="F316" s="273">
        <v>12</v>
      </c>
      <c r="G316" s="273">
        <v>21</v>
      </c>
      <c r="H316" s="273">
        <v>16</v>
      </c>
      <c r="I316" s="273">
        <v>20</v>
      </c>
      <c r="J316" s="285">
        <v>105</v>
      </c>
    </row>
    <row r="317" spans="1:10" ht="13.9" thickBot="1">
      <c r="A317" s="113"/>
      <c r="B317" s="557"/>
      <c r="C317" s="279"/>
      <c r="D317" s="279"/>
      <c r="E317" s="279"/>
      <c r="F317" s="279"/>
      <c r="G317" s="279"/>
      <c r="H317" s="279"/>
      <c r="I317" s="279"/>
      <c r="J317" s="552"/>
    </row>
    <row r="318" spans="1:10" ht="13.9" thickBot="1">
      <c r="A318" s="560" t="s">
        <v>40</v>
      </c>
      <c r="B318" s="561"/>
      <c r="C318" s="555">
        <v>5073</v>
      </c>
      <c r="D318" s="555">
        <v>6736</v>
      </c>
      <c r="E318" s="555">
        <v>5602</v>
      </c>
      <c r="F318" s="555">
        <v>3844</v>
      </c>
      <c r="G318" s="555">
        <v>3214</v>
      </c>
      <c r="H318" s="555">
        <v>1797</v>
      </c>
      <c r="I318" s="555">
        <v>1702</v>
      </c>
      <c r="J318" s="556">
        <v>27968</v>
      </c>
    </row>
    <row r="319" spans="1:10" ht="13.9" thickBot="1">
      <c r="A319" s="558"/>
      <c r="B319" s="559"/>
      <c r="C319" s="562">
        <f>C318/$J$318</f>
        <v>0.18138586956521738</v>
      </c>
      <c r="D319" s="563">
        <f t="shared" ref="D319:J319" si="0">D318/$J$318</f>
        <v>0.2408466819221968</v>
      </c>
      <c r="E319" s="563">
        <f t="shared" si="0"/>
        <v>0.20030034324942791</v>
      </c>
      <c r="F319" s="563">
        <f t="shared" si="0"/>
        <v>0.13744279176201374</v>
      </c>
      <c r="G319" s="563">
        <f t="shared" si="0"/>
        <v>0.11491704805491991</v>
      </c>
      <c r="H319" s="563">
        <f t="shared" si="0"/>
        <v>6.4252002288329516E-2</v>
      </c>
      <c r="I319" s="563">
        <f t="shared" si="0"/>
        <v>6.0855263157894739E-2</v>
      </c>
      <c r="J319" s="564">
        <f t="shared" si="0"/>
        <v>1</v>
      </c>
    </row>
  </sheetData>
  <autoFilter ref="C4:J317" xr:uid="{00000000-0009-0000-0000-000009000000}"/>
  <mergeCells count="2">
    <mergeCell ref="C3:I3"/>
    <mergeCell ref="C2:I2"/>
  </mergeCells>
  <hyperlinks>
    <hyperlink ref="L2" location="Home!A1" display="Home" xr:uid="{8031AB69-09E4-448F-8288-CF40E6AD2DE6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9DB4-F035-43B7-8294-844B5E94DEA9}">
  <sheetPr>
    <pageSetUpPr fitToPage="1"/>
  </sheetPr>
  <dimension ref="A1:H318"/>
  <sheetViews>
    <sheetView zoomScaleNormal="100" workbookViewId="0">
      <pane xSplit="2" ySplit="4" topLeftCell="C308" activePane="bottomRight" state="frozen"/>
      <selection pane="bottomRight" activeCell="B331" sqref="B331"/>
      <selection pane="bottomLeft" activeCell="A4" sqref="A4:R4"/>
      <selection pane="topRight" activeCell="A4" sqref="A4:R4"/>
    </sheetView>
  </sheetViews>
  <sheetFormatPr defaultColWidth="13" defaultRowHeight="13.15"/>
  <cols>
    <col min="1" max="1" width="8.7109375" style="163" customWidth="1"/>
    <col min="2" max="2" width="43.28515625" style="165" customWidth="1"/>
    <col min="3" max="3" width="14.5703125" style="165" customWidth="1"/>
    <col min="4" max="4" width="14.5703125" style="161" customWidth="1"/>
    <col min="5" max="6" width="21.7109375" style="161" customWidth="1"/>
    <col min="7" max="7" width="3.28515625" style="161" customWidth="1"/>
    <col min="8" max="8" width="8.7109375" style="161" customWidth="1"/>
    <col min="9" max="9" width="2.7109375" style="161" customWidth="1"/>
    <col min="10" max="16384" width="13" style="161"/>
  </cols>
  <sheetData>
    <row r="1" spans="1:8" s="160" customFormat="1" ht="13.9" thickBot="1">
      <c r="A1" s="30" t="s">
        <v>1055</v>
      </c>
      <c r="B1" s="862"/>
      <c r="C1" s="862"/>
      <c r="D1" s="862"/>
      <c r="E1" s="539"/>
      <c r="F1" s="540" t="s">
        <v>260</v>
      </c>
      <c r="G1" s="385"/>
      <c r="H1" s="726"/>
    </row>
    <row r="2" spans="1:8" s="160" customFormat="1" ht="15" thickTop="1" thickBot="1">
      <c r="A2" s="31"/>
      <c r="B2" s="864"/>
      <c r="C2" s="632" t="s">
        <v>130</v>
      </c>
      <c r="D2" s="632"/>
      <c r="E2" s="632"/>
      <c r="F2" s="618"/>
      <c r="G2" s="385"/>
      <c r="H2" s="208" t="s">
        <v>18</v>
      </c>
    </row>
    <row r="3" spans="1:8" ht="12.75" customHeight="1" thickTop="1" thickBot="1">
      <c r="A3" s="465"/>
      <c r="B3" s="466"/>
      <c r="C3" s="136"/>
      <c r="D3" s="132"/>
      <c r="E3" s="542"/>
      <c r="F3" s="543"/>
      <c r="G3" s="726"/>
      <c r="H3" s="385"/>
    </row>
    <row r="4" spans="1:8" ht="40.15" thickBot="1">
      <c r="A4" s="613" t="s">
        <v>386</v>
      </c>
      <c r="B4" s="614" t="s">
        <v>134</v>
      </c>
      <c r="C4" s="619" t="s">
        <v>1187</v>
      </c>
      <c r="D4" s="547" t="s">
        <v>1188</v>
      </c>
      <c r="E4" s="548" t="s">
        <v>1061</v>
      </c>
      <c r="F4" s="549" t="s">
        <v>1189</v>
      </c>
      <c r="G4" s="726"/>
      <c r="H4" s="726"/>
    </row>
    <row r="5" spans="1:8">
      <c r="A5" s="611" t="s">
        <v>395</v>
      </c>
      <c r="B5" s="612" t="s">
        <v>396</v>
      </c>
      <c r="C5" s="615">
        <v>97</v>
      </c>
      <c r="D5" s="544">
        <v>104</v>
      </c>
      <c r="E5" s="545">
        <v>201</v>
      </c>
      <c r="F5" s="546">
        <f>D5/E5</f>
        <v>0.51741293532338306</v>
      </c>
      <c r="G5" s="726"/>
      <c r="H5" s="872"/>
    </row>
    <row r="6" spans="1:8">
      <c r="A6" s="112" t="s">
        <v>397</v>
      </c>
      <c r="B6" s="469" t="s">
        <v>398</v>
      </c>
      <c r="C6" s="616">
        <v>64</v>
      </c>
      <c r="D6" s="273">
        <v>28</v>
      </c>
      <c r="E6" s="541">
        <v>92</v>
      </c>
      <c r="F6" s="538">
        <f t="shared" ref="F6:F69" si="0">D6/E6</f>
        <v>0.30434782608695654</v>
      </c>
      <c r="G6" s="726"/>
      <c r="H6" s="872"/>
    </row>
    <row r="7" spans="1:8">
      <c r="A7" s="112" t="s">
        <v>399</v>
      </c>
      <c r="B7" s="469" t="s">
        <v>400</v>
      </c>
      <c r="C7" s="616">
        <v>150</v>
      </c>
      <c r="D7" s="273">
        <v>66</v>
      </c>
      <c r="E7" s="541">
        <v>216</v>
      </c>
      <c r="F7" s="538">
        <f t="shared" si="0"/>
        <v>0.30555555555555558</v>
      </c>
      <c r="G7" s="726"/>
      <c r="H7" s="872"/>
    </row>
    <row r="8" spans="1:8">
      <c r="A8" s="112" t="s">
        <v>401</v>
      </c>
      <c r="B8" s="469" t="s">
        <v>402</v>
      </c>
      <c r="C8" s="616">
        <v>52</v>
      </c>
      <c r="D8" s="273">
        <v>51</v>
      </c>
      <c r="E8" s="541">
        <v>103</v>
      </c>
      <c r="F8" s="538">
        <f t="shared" si="0"/>
        <v>0.49514563106796117</v>
      </c>
      <c r="G8" s="726"/>
      <c r="H8" s="872"/>
    </row>
    <row r="9" spans="1:8">
      <c r="A9" s="112" t="s">
        <v>403</v>
      </c>
      <c r="B9" s="469" t="s">
        <v>404</v>
      </c>
      <c r="C9" s="616">
        <v>29</v>
      </c>
      <c r="D9" s="273">
        <v>7</v>
      </c>
      <c r="E9" s="541">
        <v>36</v>
      </c>
      <c r="F9" s="538">
        <f t="shared" si="0"/>
        <v>0.19444444444444445</v>
      </c>
      <c r="G9" s="726"/>
      <c r="H9" s="872"/>
    </row>
    <row r="10" spans="1:8">
      <c r="A10" s="112" t="s">
        <v>405</v>
      </c>
      <c r="B10" s="469" t="s">
        <v>406</v>
      </c>
      <c r="C10" s="616">
        <v>45</v>
      </c>
      <c r="D10" s="273">
        <v>33</v>
      </c>
      <c r="E10" s="541">
        <v>78</v>
      </c>
      <c r="F10" s="538">
        <f t="shared" si="0"/>
        <v>0.42307692307692307</v>
      </c>
      <c r="G10" s="726"/>
      <c r="H10" s="872"/>
    </row>
    <row r="11" spans="1:8">
      <c r="A11" s="112" t="s">
        <v>407</v>
      </c>
      <c r="B11" s="469" t="s">
        <v>408</v>
      </c>
      <c r="C11" s="616">
        <v>49</v>
      </c>
      <c r="D11" s="273">
        <v>22</v>
      </c>
      <c r="E11" s="541">
        <v>71</v>
      </c>
      <c r="F11" s="538">
        <f t="shared" si="0"/>
        <v>0.30985915492957744</v>
      </c>
      <c r="G11" s="726"/>
      <c r="H11" s="872"/>
    </row>
    <row r="12" spans="1:8">
      <c r="A12" s="112" t="s">
        <v>409</v>
      </c>
      <c r="B12" s="469" t="s">
        <v>410</v>
      </c>
      <c r="C12" s="616">
        <v>154</v>
      </c>
      <c r="D12" s="273">
        <v>123</v>
      </c>
      <c r="E12" s="541">
        <v>277</v>
      </c>
      <c r="F12" s="538">
        <f t="shared" si="0"/>
        <v>0.44404332129963897</v>
      </c>
      <c r="G12" s="726"/>
      <c r="H12" s="872"/>
    </row>
    <row r="13" spans="1:8">
      <c r="A13" s="112" t="s">
        <v>411</v>
      </c>
      <c r="B13" s="469" t="s">
        <v>412</v>
      </c>
      <c r="C13" s="616">
        <v>85</v>
      </c>
      <c r="D13" s="273">
        <v>58</v>
      </c>
      <c r="E13" s="541">
        <v>143</v>
      </c>
      <c r="F13" s="538">
        <f t="shared" si="0"/>
        <v>0.40559440559440557</v>
      </c>
      <c r="G13" s="726"/>
      <c r="H13" s="872"/>
    </row>
    <row r="14" spans="1:8">
      <c r="A14" s="112" t="s">
        <v>413</v>
      </c>
      <c r="B14" s="469" t="s">
        <v>414</v>
      </c>
      <c r="C14" s="616">
        <v>74</v>
      </c>
      <c r="D14" s="273">
        <v>76</v>
      </c>
      <c r="E14" s="541">
        <v>150</v>
      </c>
      <c r="F14" s="538">
        <f t="shared" si="0"/>
        <v>0.50666666666666671</v>
      </c>
      <c r="G14" s="726"/>
      <c r="H14" s="872"/>
    </row>
    <row r="15" spans="1:8">
      <c r="A15" s="112" t="s">
        <v>415</v>
      </c>
      <c r="B15" s="469" t="s">
        <v>416</v>
      </c>
      <c r="C15" s="616">
        <v>119</v>
      </c>
      <c r="D15" s="273">
        <v>49</v>
      </c>
      <c r="E15" s="541">
        <v>168</v>
      </c>
      <c r="F15" s="538">
        <f t="shared" si="0"/>
        <v>0.29166666666666669</v>
      </c>
      <c r="G15" s="726"/>
      <c r="H15" s="872"/>
    </row>
    <row r="16" spans="1:8">
      <c r="A16" s="112" t="s">
        <v>419</v>
      </c>
      <c r="B16" s="469" t="s">
        <v>420</v>
      </c>
      <c r="C16" s="616">
        <v>54</v>
      </c>
      <c r="D16" s="273">
        <v>55</v>
      </c>
      <c r="E16" s="541">
        <v>109</v>
      </c>
      <c r="F16" s="538">
        <f t="shared" si="0"/>
        <v>0.50458715596330272</v>
      </c>
      <c r="G16" s="726"/>
      <c r="H16" s="872"/>
    </row>
    <row r="17" spans="1:8">
      <c r="A17" s="112" t="s">
        <v>421</v>
      </c>
      <c r="B17" s="469" t="s">
        <v>422</v>
      </c>
      <c r="C17" s="616">
        <v>18</v>
      </c>
      <c r="D17" s="273">
        <v>14</v>
      </c>
      <c r="E17" s="541">
        <v>32</v>
      </c>
      <c r="F17" s="538">
        <f t="shared" si="0"/>
        <v>0.4375</v>
      </c>
      <c r="G17" s="726"/>
      <c r="H17" s="872"/>
    </row>
    <row r="18" spans="1:8">
      <c r="A18" s="112" t="s">
        <v>423</v>
      </c>
      <c r="B18" s="469" t="s">
        <v>424</v>
      </c>
      <c r="C18" s="616">
        <v>91</v>
      </c>
      <c r="D18" s="273">
        <v>24</v>
      </c>
      <c r="E18" s="541">
        <v>115</v>
      </c>
      <c r="F18" s="538">
        <f t="shared" si="0"/>
        <v>0.20869565217391303</v>
      </c>
      <c r="G18" s="726"/>
      <c r="H18" s="872"/>
    </row>
    <row r="19" spans="1:8">
      <c r="A19" s="112" t="s">
        <v>425</v>
      </c>
      <c r="B19" s="469" t="s">
        <v>426</v>
      </c>
      <c r="C19" s="616">
        <v>91</v>
      </c>
      <c r="D19" s="273">
        <v>116</v>
      </c>
      <c r="E19" s="541">
        <v>207</v>
      </c>
      <c r="F19" s="538">
        <f t="shared" si="0"/>
        <v>0.56038647342995174</v>
      </c>
      <c r="G19" s="726"/>
      <c r="H19" s="872"/>
    </row>
    <row r="20" spans="1:8">
      <c r="A20" s="112" t="s">
        <v>427</v>
      </c>
      <c r="B20" s="469" t="s">
        <v>428</v>
      </c>
      <c r="C20" s="616">
        <v>47</v>
      </c>
      <c r="D20" s="273">
        <v>68</v>
      </c>
      <c r="E20" s="541">
        <v>115</v>
      </c>
      <c r="F20" s="538">
        <f t="shared" si="0"/>
        <v>0.59130434782608698</v>
      </c>
      <c r="G20" s="726"/>
      <c r="H20" s="872"/>
    </row>
    <row r="21" spans="1:8">
      <c r="A21" s="112" t="s">
        <v>429</v>
      </c>
      <c r="B21" s="469" t="s">
        <v>430</v>
      </c>
      <c r="C21" s="616">
        <v>142</v>
      </c>
      <c r="D21" s="273">
        <v>49</v>
      </c>
      <c r="E21" s="541">
        <v>191</v>
      </c>
      <c r="F21" s="538">
        <f t="shared" si="0"/>
        <v>0.25654450261780104</v>
      </c>
      <c r="G21" s="726"/>
      <c r="H21" s="872"/>
    </row>
    <row r="22" spans="1:8">
      <c r="A22" s="112" t="s">
        <v>431</v>
      </c>
      <c r="B22" s="469" t="s">
        <v>432</v>
      </c>
      <c r="C22" s="616">
        <v>65</v>
      </c>
      <c r="D22" s="273">
        <v>42</v>
      </c>
      <c r="E22" s="541">
        <v>107</v>
      </c>
      <c r="F22" s="538">
        <f t="shared" si="0"/>
        <v>0.3925233644859813</v>
      </c>
      <c r="G22" s="726"/>
      <c r="H22" s="872"/>
    </row>
    <row r="23" spans="1:8">
      <c r="A23" s="112" t="s">
        <v>433</v>
      </c>
      <c r="B23" s="469" t="s">
        <v>434</v>
      </c>
      <c r="C23" s="616">
        <v>21</v>
      </c>
      <c r="D23" s="273">
        <v>2</v>
      </c>
      <c r="E23" s="541">
        <v>23</v>
      </c>
      <c r="F23" s="538">
        <f t="shared" si="0"/>
        <v>8.6956521739130432E-2</v>
      </c>
      <c r="G23" s="726"/>
      <c r="H23" s="872"/>
    </row>
    <row r="24" spans="1:8">
      <c r="A24" s="112" t="s">
        <v>435</v>
      </c>
      <c r="B24" s="469" t="s">
        <v>436</v>
      </c>
      <c r="C24" s="616">
        <v>18</v>
      </c>
      <c r="D24" s="273">
        <v>8</v>
      </c>
      <c r="E24" s="541">
        <v>26</v>
      </c>
      <c r="F24" s="538">
        <f t="shared" si="0"/>
        <v>0.30769230769230771</v>
      </c>
      <c r="G24" s="726"/>
      <c r="H24" s="872"/>
    </row>
    <row r="25" spans="1:8">
      <c r="A25" s="112" t="s">
        <v>437</v>
      </c>
      <c r="B25" s="469" t="s">
        <v>438</v>
      </c>
      <c r="C25" s="616">
        <v>10</v>
      </c>
      <c r="D25" s="273">
        <v>7</v>
      </c>
      <c r="E25" s="541">
        <v>17</v>
      </c>
      <c r="F25" s="538">
        <f t="shared" si="0"/>
        <v>0.41176470588235292</v>
      </c>
      <c r="G25" s="726"/>
      <c r="H25" s="872"/>
    </row>
    <row r="26" spans="1:8">
      <c r="A26" s="112" t="s">
        <v>439</v>
      </c>
      <c r="B26" s="469" t="s">
        <v>440</v>
      </c>
      <c r="C26" s="616">
        <v>5</v>
      </c>
      <c r="D26" s="273">
        <v>8</v>
      </c>
      <c r="E26" s="541">
        <v>13</v>
      </c>
      <c r="F26" s="538">
        <f t="shared" si="0"/>
        <v>0.61538461538461542</v>
      </c>
      <c r="G26" s="726"/>
      <c r="H26" s="872"/>
    </row>
    <row r="27" spans="1:8">
      <c r="A27" s="112" t="s">
        <v>441</v>
      </c>
      <c r="B27" s="469" t="s">
        <v>442</v>
      </c>
      <c r="C27" s="616">
        <v>47</v>
      </c>
      <c r="D27" s="273">
        <v>26</v>
      </c>
      <c r="E27" s="541">
        <v>73</v>
      </c>
      <c r="F27" s="538">
        <f t="shared" si="0"/>
        <v>0.35616438356164382</v>
      </c>
      <c r="G27" s="726"/>
      <c r="H27" s="872"/>
    </row>
    <row r="28" spans="1:8">
      <c r="A28" s="112" t="s">
        <v>443</v>
      </c>
      <c r="B28" s="469" t="s">
        <v>444</v>
      </c>
      <c r="C28" s="616">
        <v>160</v>
      </c>
      <c r="D28" s="273">
        <v>77</v>
      </c>
      <c r="E28" s="541">
        <v>237</v>
      </c>
      <c r="F28" s="538">
        <f t="shared" si="0"/>
        <v>0.32489451476793246</v>
      </c>
      <c r="G28" s="726"/>
      <c r="H28" s="872"/>
    </row>
    <row r="29" spans="1:8">
      <c r="A29" s="112" t="s">
        <v>445</v>
      </c>
      <c r="B29" s="469" t="s">
        <v>446</v>
      </c>
      <c r="C29" s="616">
        <v>49</v>
      </c>
      <c r="D29" s="273">
        <v>15</v>
      </c>
      <c r="E29" s="541">
        <v>64</v>
      </c>
      <c r="F29" s="538">
        <f t="shared" si="0"/>
        <v>0.234375</v>
      </c>
      <c r="G29" s="726"/>
      <c r="H29" s="872"/>
    </row>
    <row r="30" spans="1:8">
      <c r="A30" s="112" t="s">
        <v>447</v>
      </c>
      <c r="B30" s="469" t="s">
        <v>448</v>
      </c>
      <c r="C30" s="616">
        <v>38</v>
      </c>
      <c r="D30" s="273">
        <v>9</v>
      </c>
      <c r="E30" s="541">
        <v>47</v>
      </c>
      <c r="F30" s="538">
        <f t="shared" si="0"/>
        <v>0.19148936170212766</v>
      </c>
      <c r="G30" s="726"/>
      <c r="H30" s="872"/>
    </row>
    <row r="31" spans="1:8">
      <c r="A31" s="112" t="s">
        <v>449</v>
      </c>
      <c r="B31" s="469" t="s">
        <v>450</v>
      </c>
      <c r="C31" s="616">
        <v>73</v>
      </c>
      <c r="D31" s="273">
        <v>54</v>
      </c>
      <c r="E31" s="541">
        <v>127</v>
      </c>
      <c r="F31" s="538">
        <f t="shared" si="0"/>
        <v>0.42519685039370081</v>
      </c>
      <c r="G31" s="726"/>
      <c r="H31" s="872"/>
    </row>
    <row r="32" spans="1:8">
      <c r="A32" s="112" t="s">
        <v>451</v>
      </c>
      <c r="B32" s="469" t="s">
        <v>452</v>
      </c>
      <c r="C32" s="616">
        <v>1</v>
      </c>
      <c r="D32" s="273">
        <v>1</v>
      </c>
      <c r="E32" s="541">
        <v>2</v>
      </c>
      <c r="F32" s="538">
        <f t="shared" si="0"/>
        <v>0.5</v>
      </c>
      <c r="G32" s="726"/>
      <c r="H32" s="872"/>
    </row>
    <row r="33" spans="1:8">
      <c r="A33" s="112" t="s">
        <v>453</v>
      </c>
      <c r="B33" s="469" t="s">
        <v>454</v>
      </c>
      <c r="C33" s="616">
        <v>42</v>
      </c>
      <c r="D33" s="273">
        <v>18</v>
      </c>
      <c r="E33" s="541">
        <v>60</v>
      </c>
      <c r="F33" s="538">
        <f t="shared" si="0"/>
        <v>0.3</v>
      </c>
      <c r="G33" s="726"/>
      <c r="H33" s="872"/>
    </row>
    <row r="34" spans="1:8">
      <c r="A34" s="112" t="s">
        <v>455</v>
      </c>
      <c r="B34" s="469" t="s">
        <v>456</v>
      </c>
      <c r="C34" s="616">
        <v>44</v>
      </c>
      <c r="D34" s="273">
        <v>40</v>
      </c>
      <c r="E34" s="541">
        <v>84</v>
      </c>
      <c r="F34" s="538">
        <f t="shared" si="0"/>
        <v>0.47619047619047616</v>
      </c>
      <c r="G34" s="726"/>
      <c r="H34" s="872"/>
    </row>
    <row r="35" spans="1:8">
      <c r="A35" s="112" t="s">
        <v>457</v>
      </c>
      <c r="B35" s="469" t="s">
        <v>458</v>
      </c>
      <c r="C35" s="616">
        <v>50</v>
      </c>
      <c r="D35" s="273">
        <v>41</v>
      </c>
      <c r="E35" s="541">
        <v>91</v>
      </c>
      <c r="F35" s="538">
        <f t="shared" si="0"/>
        <v>0.45054945054945056</v>
      </c>
      <c r="G35" s="726"/>
      <c r="H35" s="872"/>
    </row>
    <row r="36" spans="1:8">
      <c r="A36" s="112" t="s">
        <v>459</v>
      </c>
      <c r="B36" s="469" t="s">
        <v>460</v>
      </c>
      <c r="C36" s="616">
        <v>37</v>
      </c>
      <c r="D36" s="273">
        <v>5</v>
      </c>
      <c r="E36" s="541">
        <v>42</v>
      </c>
      <c r="F36" s="538">
        <f t="shared" si="0"/>
        <v>0.11904761904761904</v>
      </c>
      <c r="G36" s="726"/>
      <c r="H36" s="872"/>
    </row>
    <row r="37" spans="1:8">
      <c r="A37" s="112" t="s">
        <v>461</v>
      </c>
      <c r="B37" s="469" t="s">
        <v>462</v>
      </c>
      <c r="C37" s="616">
        <v>26</v>
      </c>
      <c r="D37" s="273">
        <v>14</v>
      </c>
      <c r="E37" s="541">
        <v>40</v>
      </c>
      <c r="F37" s="538">
        <f t="shared" si="0"/>
        <v>0.35</v>
      </c>
      <c r="G37" s="726"/>
      <c r="H37" s="872"/>
    </row>
    <row r="38" spans="1:8">
      <c r="A38" s="112" t="s">
        <v>463</v>
      </c>
      <c r="B38" s="469" t="s">
        <v>464</v>
      </c>
      <c r="C38" s="616">
        <v>16</v>
      </c>
      <c r="D38" s="273">
        <v>6</v>
      </c>
      <c r="E38" s="541">
        <v>22</v>
      </c>
      <c r="F38" s="538">
        <f t="shared" si="0"/>
        <v>0.27272727272727271</v>
      </c>
      <c r="G38" s="726"/>
      <c r="H38" s="872"/>
    </row>
    <row r="39" spans="1:8">
      <c r="A39" s="112" t="s">
        <v>465</v>
      </c>
      <c r="B39" s="469" t="s">
        <v>466</v>
      </c>
      <c r="C39" s="616">
        <v>41</v>
      </c>
      <c r="D39" s="273">
        <v>47</v>
      </c>
      <c r="E39" s="541">
        <v>88</v>
      </c>
      <c r="F39" s="538">
        <f t="shared" si="0"/>
        <v>0.53409090909090906</v>
      </c>
      <c r="G39" s="726"/>
      <c r="H39" s="872"/>
    </row>
    <row r="40" spans="1:8">
      <c r="A40" s="112" t="s">
        <v>467</v>
      </c>
      <c r="B40" s="469" t="s">
        <v>468</v>
      </c>
      <c r="C40" s="616">
        <v>57</v>
      </c>
      <c r="D40" s="273">
        <v>40</v>
      </c>
      <c r="E40" s="541">
        <v>97</v>
      </c>
      <c r="F40" s="538">
        <f t="shared" si="0"/>
        <v>0.41237113402061853</v>
      </c>
      <c r="G40" s="726"/>
      <c r="H40" s="872"/>
    </row>
    <row r="41" spans="1:8">
      <c r="A41" s="112" t="s">
        <v>469</v>
      </c>
      <c r="B41" s="469" t="s">
        <v>470</v>
      </c>
      <c r="C41" s="616">
        <v>71</v>
      </c>
      <c r="D41" s="273">
        <v>29</v>
      </c>
      <c r="E41" s="541">
        <v>100</v>
      </c>
      <c r="F41" s="538">
        <f t="shared" si="0"/>
        <v>0.28999999999999998</v>
      </c>
      <c r="G41" s="726"/>
      <c r="H41" s="872"/>
    </row>
    <row r="42" spans="1:8">
      <c r="A42" s="112" t="s">
        <v>471</v>
      </c>
      <c r="B42" s="469" t="s">
        <v>472</v>
      </c>
      <c r="C42" s="616">
        <v>49</v>
      </c>
      <c r="D42" s="273">
        <v>15</v>
      </c>
      <c r="E42" s="541">
        <v>64</v>
      </c>
      <c r="F42" s="538">
        <f t="shared" si="0"/>
        <v>0.234375</v>
      </c>
      <c r="G42" s="726"/>
      <c r="H42" s="872"/>
    </row>
    <row r="43" spans="1:8">
      <c r="A43" s="112" t="s">
        <v>473</v>
      </c>
      <c r="B43" s="469" t="s">
        <v>474</v>
      </c>
      <c r="C43" s="616">
        <v>135</v>
      </c>
      <c r="D43" s="273">
        <v>68</v>
      </c>
      <c r="E43" s="541">
        <v>203</v>
      </c>
      <c r="F43" s="538">
        <f t="shared" si="0"/>
        <v>0.33497536945812806</v>
      </c>
      <c r="G43" s="726"/>
      <c r="H43" s="872"/>
    </row>
    <row r="44" spans="1:8">
      <c r="A44" s="112" t="s">
        <v>475</v>
      </c>
      <c r="B44" s="469" t="s">
        <v>476</v>
      </c>
      <c r="C44" s="616">
        <v>171</v>
      </c>
      <c r="D44" s="273">
        <v>158</v>
      </c>
      <c r="E44" s="541">
        <v>329</v>
      </c>
      <c r="F44" s="538">
        <f t="shared" si="0"/>
        <v>0.48024316109422494</v>
      </c>
      <c r="G44" s="726"/>
      <c r="H44" s="872"/>
    </row>
    <row r="45" spans="1:8">
      <c r="A45" s="112" t="s">
        <v>477</v>
      </c>
      <c r="B45" s="469" t="s">
        <v>478</v>
      </c>
      <c r="C45" s="616">
        <v>54</v>
      </c>
      <c r="D45" s="273">
        <v>23</v>
      </c>
      <c r="E45" s="541">
        <v>77</v>
      </c>
      <c r="F45" s="538">
        <f t="shared" si="0"/>
        <v>0.29870129870129869</v>
      </c>
      <c r="G45" s="726"/>
      <c r="H45" s="872"/>
    </row>
    <row r="46" spans="1:8">
      <c r="A46" s="112" t="s">
        <v>479</v>
      </c>
      <c r="B46" s="469" t="s">
        <v>480</v>
      </c>
      <c r="C46" s="616">
        <v>14</v>
      </c>
      <c r="D46" s="273">
        <v>10</v>
      </c>
      <c r="E46" s="541">
        <v>24</v>
      </c>
      <c r="F46" s="538">
        <f t="shared" si="0"/>
        <v>0.41666666666666669</v>
      </c>
      <c r="G46" s="726"/>
      <c r="H46" s="872"/>
    </row>
    <row r="47" spans="1:8">
      <c r="A47" s="112" t="s">
        <v>481</v>
      </c>
      <c r="B47" s="469" t="s">
        <v>482</v>
      </c>
      <c r="C47" s="616">
        <v>14</v>
      </c>
      <c r="D47" s="273">
        <v>11</v>
      </c>
      <c r="E47" s="541">
        <v>25</v>
      </c>
      <c r="F47" s="538">
        <f t="shared" si="0"/>
        <v>0.44</v>
      </c>
      <c r="G47" s="726"/>
      <c r="H47" s="872"/>
    </row>
    <row r="48" spans="1:8">
      <c r="A48" s="112" t="s">
        <v>483</v>
      </c>
      <c r="B48" s="469" t="s">
        <v>484</v>
      </c>
      <c r="C48" s="616">
        <v>14</v>
      </c>
      <c r="D48" s="273">
        <v>10</v>
      </c>
      <c r="E48" s="541">
        <v>24</v>
      </c>
      <c r="F48" s="538">
        <f t="shared" si="0"/>
        <v>0.41666666666666669</v>
      </c>
      <c r="G48" s="726"/>
      <c r="H48" s="872"/>
    </row>
    <row r="49" spans="1:8">
      <c r="A49" s="112" t="s">
        <v>485</v>
      </c>
      <c r="B49" s="469" t="s">
        <v>486</v>
      </c>
      <c r="C49" s="616">
        <v>63</v>
      </c>
      <c r="D49" s="273">
        <v>13</v>
      </c>
      <c r="E49" s="541">
        <v>76</v>
      </c>
      <c r="F49" s="538">
        <f t="shared" si="0"/>
        <v>0.17105263157894737</v>
      </c>
      <c r="G49" s="726"/>
      <c r="H49" s="872"/>
    </row>
    <row r="50" spans="1:8">
      <c r="A50" s="112" t="s">
        <v>487</v>
      </c>
      <c r="B50" s="469" t="s">
        <v>488</v>
      </c>
      <c r="C50" s="616">
        <v>24</v>
      </c>
      <c r="D50" s="273">
        <v>21</v>
      </c>
      <c r="E50" s="541">
        <v>45</v>
      </c>
      <c r="F50" s="538">
        <f t="shared" si="0"/>
        <v>0.46666666666666667</v>
      </c>
      <c r="G50" s="726"/>
      <c r="H50" s="872"/>
    </row>
    <row r="51" spans="1:8">
      <c r="A51" s="112" t="s">
        <v>491</v>
      </c>
      <c r="B51" s="469" t="s">
        <v>492</v>
      </c>
      <c r="C51" s="616">
        <v>74</v>
      </c>
      <c r="D51" s="273">
        <v>43</v>
      </c>
      <c r="E51" s="541">
        <v>117</v>
      </c>
      <c r="F51" s="538">
        <f t="shared" si="0"/>
        <v>0.36752136752136755</v>
      </c>
      <c r="G51" s="726"/>
      <c r="H51" s="872"/>
    </row>
    <row r="52" spans="1:8">
      <c r="A52" s="112" t="s">
        <v>493</v>
      </c>
      <c r="B52" s="469" t="s">
        <v>494</v>
      </c>
      <c r="C52" s="616">
        <v>28</v>
      </c>
      <c r="D52" s="273">
        <v>16</v>
      </c>
      <c r="E52" s="541">
        <v>44</v>
      </c>
      <c r="F52" s="538">
        <f t="shared" si="0"/>
        <v>0.36363636363636365</v>
      </c>
      <c r="G52" s="726"/>
      <c r="H52" s="872"/>
    </row>
    <row r="53" spans="1:8">
      <c r="A53" s="112" t="s">
        <v>495</v>
      </c>
      <c r="B53" s="469" t="s">
        <v>496</v>
      </c>
      <c r="C53" s="616">
        <v>81</v>
      </c>
      <c r="D53" s="273">
        <v>49</v>
      </c>
      <c r="E53" s="541">
        <v>130</v>
      </c>
      <c r="F53" s="538">
        <f t="shared" si="0"/>
        <v>0.37692307692307692</v>
      </c>
      <c r="G53" s="726"/>
      <c r="H53" s="872"/>
    </row>
    <row r="54" spans="1:8">
      <c r="A54" s="112" t="s">
        <v>497</v>
      </c>
      <c r="B54" s="469" t="s">
        <v>498</v>
      </c>
      <c r="C54" s="616">
        <v>71</v>
      </c>
      <c r="D54" s="273">
        <v>50</v>
      </c>
      <c r="E54" s="541">
        <v>121</v>
      </c>
      <c r="F54" s="538">
        <f t="shared" si="0"/>
        <v>0.41322314049586778</v>
      </c>
      <c r="G54" s="726"/>
      <c r="H54" s="872"/>
    </row>
    <row r="55" spans="1:8">
      <c r="A55" s="112" t="s">
        <v>499</v>
      </c>
      <c r="B55" s="469" t="s">
        <v>500</v>
      </c>
      <c r="C55" s="616">
        <v>31</v>
      </c>
      <c r="D55" s="273">
        <v>34</v>
      </c>
      <c r="E55" s="541">
        <v>65</v>
      </c>
      <c r="F55" s="538">
        <f t="shared" si="0"/>
        <v>0.52307692307692311</v>
      </c>
      <c r="G55" s="726"/>
      <c r="H55" s="872"/>
    </row>
    <row r="56" spans="1:8">
      <c r="A56" s="112" t="s">
        <v>501</v>
      </c>
      <c r="B56" s="469" t="s">
        <v>502</v>
      </c>
      <c r="C56" s="616">
        <v>63</v>
      </c>
      <c r="D56" s="273">
        <v>7</v>
      </c>
      <c r="E56" s="541">
        <v>70</v>
      </c>
      <c r="F56" s="538">
        <f t="shared" si="0"/>
        <v>0.1</v>
      </c>
      <c r="G56" s="726"/>
      <c r="H56" s="872"/>
    </row>
    <row r="57" spans="1:8">
      <c r="A57" s="112" t="s">
        <v>503</v>
      </c>
      <c r="B57" s="469" t="s">
        <v>504</v>
      </c>
      <c r="C57" s="616">
        <v>201</v>
      </c>
      <c r="D57" s="273">
        <v>151</v>
      </c>
      <c r="E57" s="541">
        <v>352</v>
      </c>
      <c r="F57" s="538">
        <f t="shared" si="0"/>
        <v>0.42897727272727271</v>
      </c>
      <c r="G57" s="726"/>
      <c r="H57" s="872"/>
    </row>
    <row r="58" spans="1:8">
      <c r="A58" s="112" t="s">
        <v>505</v>
      </c>
      <c r="B58" s="469" t="s">
        <v>506</v>
      </c>
      <c r="C58" s="616">
        <v>105</v>
      </c>
      <c r="D58" s="273">
        <v>90</v>
      </c>
      <c r="E58" s="541">
        <v>195</v>
      </c>
      <c r="F58" s="538">
        <f t="shared" si="0"/>
        <v>0.46153846153846156</v>
      </c>
      <c r="G58" s="726"/>
      <c r="H58" s="872"/>
    </row>
    <row r="59" spans="1:8">
      <c r="A59" s="112" t="s">
        <v>507</v>
      </c>
      <c r="B59" s="469" t="s">
        <v>508</v>
      </c>
      <c r="C59" s="616">
        <v>46</v>
      </c>
      <c r="D59" s="273">
        <v>34</v>
      </c>
      <c r="E59" s="541">
        <v>80</v>
      </c>
      <c r="F59" s="538">
        <f t="shared" si="0"/>
        <v>0.42499999999999999</v>
      </c>
      <c r="G59" s="726"/>
      <c r="H59" s="872"/>
    </row>
    <row r="60" spans="1:8">
      <c r="A60" s="112" t="s">
        <v>509</v>
      </c>
      <c r="B60" s="469" t="s">
        <v>510</v>
      </c>
      <c r="C60" s="616">
        <v>51</v>
      </c>
      <c r="D60" s="273">
        <v>53</v>
      </c>
      <c r="E60" s="541">
        <v>104</v>
      </c>
      <c r="F60" s="538">
        <f t="shared" si="0"/>
        <v>0.50961538461538458</v>
      </c>
      <c r="G60" s="726"/>
      <c r="H60" s="872"/>
    </row>
    <row r="61" spans="1:8">
      <c r="A61" s="112" t="s">
        <v>511</v>
      </c>
      <c r="B61" s="469" t="s">
        <v>512</v>
      </c>
      <c r="C61" s="616">
        <v>13</v>
      </c>
      <c r="D61" s="273">
        <v>35</v>
      </c>
      <c r="E61" s="541">
        <v>48</v>
      </c>
      <c r="F61" s="538">
        <f t="shared" si="0"/>
        <v>0.72916666666666663</v>
      </c>
      <c r="G61" s="726"/>
      <c r="H61" s="872"/>
    </row>
    <row r="62" spans="1:8">
      <c r="A62" s="112" t="s">
        <v>513</v>
      </c>
      <c r="B62" s="469" t="s">
        <v>514</v>
      </c>
      <c r="C62" s="616">
        <v>52</v>
      </c>
      <c r="D62" s="273">
        <v>63</v>
      </c>
      <c r="E62" s="541">
        <v>115</v>
      </c>
      <c r="F62" s="538">
        <f t="shared" si="0"/>
        <v>0.54782608695652169</v>
      </c>
      <c r="G62" s="726"/>
      <c r="H62" s="872"/>
    </row>
    <row r="63" spans="1:8">
      <c r="A63" s="112" t="s">
        <v>517</v>
      </c>
      <c r="B63" s="469" t="s">
        <v>518</v>
      </c>
      <c r="C63" s="616">
        <v>96</v>
      </c>
      <c r="D63" s="273">
        <v>43</v>
      </c>
      <c r="E63" s="541">
        <v>139</v>
      </c>
      <c r="F63" s="538">
        <f t="shared" si="0"/>
        <v>0.30935251798561153</v>
      </c>
      <c r="G63" s="726"/>
      <c r="H63" s="872"/>
    </row>
    <row r="64" spans="1:8">
      <c r="A64" s="112" t="s">
        <v>519</v>
      </c>
      <c r="B64" s="469" t="s">
        <v>520</v>
      </c>
      <c r="C64" s="616">
        <v>23</v>
      </c>
      <c r="D64" s="273">
        <v>17</v>
      </c>
      <c r="E64" s="541">
        <v>40</v>
      </c>
      <c r="F64" s="538">
        <f t="shared" si="0"/>
        <v>0.42499999999999999</v>
      </c>
      <c r="G64" s="726"/>
      <c r="H64" s="872"/>
    </row>
    <row r="65" spans="1:8">
      <c r="A65" s="112" t="s">
        <v>521</v>
      </c>
      <c r="B65" s="469" t="s">
        <v>522</v>
      </c>
      <c r="C65" s="616">
        <v>93</v>
      </c>
      <c r="D65" s="273">
        <v>81</v>
      </c>
      <c r="E65" s="541">
        <v>174</v>
      </c>
      <c r="F65" s="538">
        <f t="shared" si="0"/>
        <v>0.46551724137931033</v>
      </c>
      <c r="G65" s="726"/>
      <c r="H65" s="872"/>
    </row>
    <row r="66" spans="1:8">
      <c r="A66" s="112" t="s">
        <v>523</v>
      </c>
      <c r="B66" s="469" t="s">
        <v>524</v>
      </c>
      <c r="C66" s="616">
        <v>66</v>
      </c>
      <c r="D66" s="273">
        <v>49</v>
      </c>
      <c r="E66" s="541">
        <v>115</v>
      </c>
      <c r="F66" s="538">
        <f t="shared" si="0"/>
        <v>0.42608695652173911</v>
      </c>
      <c r="G66" s="726"/>
      <c r="H66" s="872"/>
    </row>
    <row r="67" spans="1:8">
      <c r="A67" s="112" t="s">
        <v>525</v>
      </c>
      <c r="B67" s="469" t="s">
        <v>526</v>
      </c>
      <c r="C67" s="616">
        <v>215</v>
      </c>
      <c r="D67" s="273">
        <v>83</v>
      </c>
      <c r="E67" s="541">
        <v>298</v>
      </c>
      <c r="F67" s="538">
        <f t="shared" si="0"/>
        <v>0.27852348993288589</v>
      </c>
      <c r="G67" s="726"/>
      <c r="H67" s="872"/>
    </row>
    <row r="68" spans="1:8">
      <c r="A68" s="112" t="s">
        <v>527</v>
      </c>
      <c r="B68" s="469" t="s">
        <v>528</v>
      </c>
      <c r="C68" s="616">
        <v>49</v>
      </c>
      <c r="D68" s="273">
        <v>22</v>
      </c>
      <c r="E68" s="541">
        <v>71</v>
      </c>
      <c r="F68" s="538">
        <f t="shared" si="0"/>
        <v>0.30985915492957744</v>
      </c>
      <c r="G68" s="726"/>
      <c r="H68" s="872"/>
    </row>
    <row r="69" spans="1:8">
      <c r="A69" s="112" t="s">
        <v>529</v>
      </c>
      <c r="B69" s="469" t="s">
        <v>530</v>
      </c>
      <c r="C69" s="616">
        <v>65</v>
      </c>
      <c r="D69" s="273">
        <v>21</v>
      </c>
      <c r="E69" s="541">
        <v>86</v>
      </c>
      <c r="F69" s="538">
        <f t="shared" si="0"/>
        <v>0.2441860465116279</v>
      </c>
      <c r="G69" s="726"/>
      <c r="H69" s="872"/>
    </row>
    <row r="70" spans="1:8">
      <c r="A70" s="112" t="s">
        <v>531</v>
      </c>
      <c r="B70" s="469" t="s">
        <v>532</v>
      </c>
      <c r="C70" s="616">
        <v>49</v>
      </c>
      <c r="D70" s="273">
        <v>31</v>
      </c>
      <c r="E70" s="541">
        <v>80</v>
      </c>
      <c r="F70" s="538">
        <f t="shared" ref="F70:F133" si="1">D70/E70</f>
        <v>0.38750000000000001</v>
      </c>
      <c r="G70" s="726"/>
      <c r="H70" s="872"/>
    </row>
    <row r="71" spans="1:8">
      <c r="A71" s="112" t="s">
        <v>533</v>
      </c>
      <c r="B71" s="469" t="s">
        <v>534</v>
      </c>
      <c r="C71" s="616">
        <v>88</v>
      </c>
      <c r="D71" s="273">
        <v>58</v>
      </c>
      <c r="E71" s="541">
        <v>146</v>
      </c>
      <c r="F71" s="538">
        <f t="shared" si="1"/>
        <v>0.39726027397260272</v>
      </c>
      <c r="G71" s="726"/>
      <c r="H71" s="872"/>
    </row>
    <row r="72" spans="1:8">
      <c r="A72" s="112" t="s">
        <v>537</v>
      </c>
      <c r="B72" s="469" t="s">
        <v>538</v>
      </c>
      <c r="C72" s="616">
        <v>1</v>
      </c>
      <c r="D72" s="273">
        <v>0</v>
      </c>
      <c r="E72" s="541">
        <v>1</v>
      </c>
      <c r="F72" s="538">
        <f t="shared" si="1"/>
        <v>0</v>
      </c>
      <c r="G72" s="726"/>
      <c r="H72" s="872"/>
    </row>
    <row r="73" spans="1:8">
      <c r="A73" s="112" t="s">
        <v>541</v>
      </c>
      <c r="B73" s="469" t="s">
        <v>542</v>
      </c>
      <c r="C73" s="616">
        <v>51</v>
      </c>
      <c r="D73" s="273">
        <v>16</v>
      </c>
      <c r="E73" s="541">
        <v>67</v>
      </c>
      <c r="F73" s="538">
        <f t="shared" si="1"/>
        <v>0.23880597014925373</v>
      </c>
      <c r="G73" s="726"/>
      <c r="H73" s="872"/>
    </row>
    <row r="74" spans="1:8">
      <c r="A74" s="112" t="s">
        <v>543</v>
      </c>
      <c r="B74" s="469" t="s">
        <v>544</v>
      </c>
      <c r="C74" s="616">
        <v>111</v>
      </c>
      <c r="D74" s="273">
        <v>103</v>
      </c>
      <c r="E74" s="541">
        <v>214</v>
      </c>
      <c r="F74" s="538">
        <f t="shared" si="1"/>
        <v>0.48130841121495327</v>
      </c>
      <c r="G74" s="726"/>
      <c r="H74" s="872"/>
    </row>
    <row r="75" spans="1:8">
      <c r="A75" s="112" t="s">
        <v>545</v>
      </c>
      <c r="B75" s="469" t="s">
        <v>546</v>
      </c>
      <c r="C75" s="616">
        <v>165</v>
      </c>
      <c r="D75" s="273">
        <v>93</v>
      </c>
      <c r="E75" s="541">
        <v>258</v>
      </c>
      <c r="F75" s="538">
        <f t="shared" si="1"/>
        <v>0.36046511627906974</v>
      </c>
      <c r="G75" s="726"/>
      <c r="H75" s="872"/>
    </row>
    <row r="76" spans="1:8">
      <c r="A76" s="112" t="s">
        <v>547</v>
      </c>
      <c r="B76" s="469" t="s">
        <v>548</v>
      </c>
      <c r="C76" s="616">
        <v>158</v>
      </c>
      <c r="D76" s="273">
        <v>40</v>
      </c>
      <c r="E76" s="541">
        <v>198</v>
      </c>
      <c r="F76" s="538">
        <f t="shared" si="1"/>
        <v>0.20202020202020202</v>
      </c>
      <c r="G76" s="726"/>
      <c r="H76" s="872"/>
    </row>
    <row r="77" spans="1:8">
      <c r="A77" s="112" t="s">
        <v>549</v>
      </c>
      <c r="B77" s="469" t="s">
        <v>550</v>
      </c>
      <c r="C77" s="616">
        <v>31</v>
      </c>
      <c r="D77" s="273">
        <v>39</v>
      </c>
      <c r="E77" s="541">
        <v>70</v>
      </c>
      <c r="F77" s="538">
        <f t="shared" si="1"/>
        <v>0.55714285714285716</v>
      </c>
      <c r="G77" s="726"/>
      <c r="H77" s="872"/>
    </row>
    <row r="78" spans="1:8">
      <c r="A78" s="112" t="s">
        <v>551</v>
      </c>
      <c r="B78" s="469" t="s">
        <v>552</v>
      </c>
      <c r="C78" s="616">
        <v>48</v>
      </c>
      <c r="D78" s="273">
        <v>27</v>
      </c>
      <c r="E78" s="541">
        <v>75</v>
      </c>
      <c r="F78" s="538">
        <f t="shared" si="1"/>
        <v>0.36</v>
      </c>
      <c r="G78" s="726"/>
      <c r="H78" s="872"/>
    </row>
    <row r="79" spans="1:8">
      <c r="A79" s="112" t="s">
        <v>553</v>
      </c>
      <c r="B79" s="469" t="s">
        <v>554</v>
      </c>
      <c r="C79" s="616">
        <v>13</v>
      </c>
      <c r="D79" s="273">
        <v>8</v>
      </c>
      <c r="E79" s="541">
        <v>21</v>
      </c>
      <c r="F79" s="538">
        <f t="shared" si="1"/>
        <v>0.38095238095238093</v>
      </c>
      <c r="G79" s="726"/>
      <c r="H79" s="872"/>
    </row>
    <row r="80" spans="1:8">
      <c r="A80" s="112" t="s">
        <v>555</v>
      </c>
      <c r="B80" s="469" t="s">
        <v>556</v>
      </c>
      <c r="C80" s="616">
        <v>13</v>
      </c>
      <c r="D80" s="273">
        <v>12</v>
      </c>
      <c r="E80" s="541">
        <v>25</v>
      </c>
      <c r="F80" s="538">
        <f t="shared" si="1"/>
        <v>0.48</v>
      </c>
      <c r="G80" s="726"/>
      <c r="H80" s="872"/>
    </row>
    <row r="81" spans="1:8">
      <c r="A81" s="112" t="s">
        <v>557</v>
      </c>
      <c r="B81" s="469" t="s">
        <v>558</v>
      </c>
      <c r="C81" s="616">
        <v>55</v>
      </c>
      <c r="D81" s="273">
        <v>40</v>
      </c>
      <c r="E81" s="541">
        <v>95</v>
      </c>
      <c r="F81" s="538">
        <f t="shared" si="1"/>
        <v>0.42105263157894735</v>
      </c>
      <c r="G81" s="726"/>
      <c r="H81" s="872"/>
    </row>
    <row r="82" spans="1:8">
      <c r="A82" s="112" t="s">
        <v>559</v>
      </c>
      <c r="B82" s="469" t="s">
        <v>560</v>
      </c>
      <c r="C82" s="616">
        <v>81</v>
      </c>
      <c r="D82" s="273">
        <v>43</v>
      </c>
      <c r="E82" s="541">
        <v>124</v>
      </c>
      <c r="F82" s="538">
        <f t="shared" si="1"/>
        <v>0.34677419354838712</v>
      </c>
      <c r="G82" s="726"/>
      <c r="H82" s="872"/>
    </row>
    <row r="83" spans="1:8">
      <c r="A83" s="112" t="s">
        <v>561</v>
      </c>
      <c r="B83" s="469" t="s">
        <v>562</v>
      </c>
      <c r="C83" s="616">
        <v>18</v>
      </c>
      <c r="D83" s="273">
        <v>11</v>
      </c>
      <c r="E83" s="541">
        <v>29</v>
      </c>
      <c r="F83" s="538">
        <f t="shared" si="1"/>
        <v>0.37931034482758619</v>
      </c>
      <c r="G83" s="726"/>
      <c r="H83" s="872"/>
    </row>
    <row r="84" spans="1:8">
      <c r="A84" s="112" t="s">
        <v>563</v>
      </c>
      <c r="B84" s="469" t="s">
        <v>564</v>
      </c>
      <c r="C84" s="616">
        <v>24</v>
      </c>
      <c r="D84" s="273">
        <v>19</v>
      </c>
      <c r="E84" s="541">
        <v>43</v>
      </c>
      <c r="F84" s="538">
        <f t="shared" si="1"/>
        <v>0.44186046511627908</v>
      </c>
      <c r="G84" s="726"/>
      <c r="H84" s="872"/>
    </row>
    <row r="85" spans="1:8">
      <c r="A85" s="112" t="s">
        <v>565</v>
      </c>
      <c r="B85" s="469" t="s">
        <v>566</v>
      </c>
      <c r="C85" s="616">
        <v>28</v>
      </c>
      <c r="D85" s="273">
        <v>7</v>
      </c>
      <c r="E85" s="541">
        <v>35</v>
      </c>
      <c r="F85" s="538">
        <f t="shared" si="1"/>
        <v>0.2</v>
      </c>
      <c r="G85" s="726"/>
      <c r="H85" s="872"/>
    </row>
    <row r="86" spans="1:8">
      <c r="A86" s="112" t="s">
        <v>567</v>
      </c>
      <c r="B86" s="469" t="s">
        <v>568</v>
      </c>
      <c r="C86" s="616">
        <v>25</v>
      </c>
      <c r="D86" s="273">
        <v>18</v>
      </c>
      <c r="E86" s="541">
        <v>43</v>
      </c>
      <c r="F86" s="538">
        <f t="shared" si="1"/>
        <v>0.41860465116279072</v>
      </c>
      <c r="G86" s="726"/>
      <c r="H86" s="872"/>
    </row>
    <row r="87" spans="1:8">
      <c r="A87" s="112" t="s">
        <v>569</v>
      </c>
      <c r="B87" s="469" t="s">
        <v>570</v>
      </c>
      <c r="C87" s="616">
        <v>2</v>
      </c>
      <c r="D87" s="273">
        <v>2</v>
      </c>
      <c r="E87" s="541">
        <v>4</v>
      </c>
      <c r="F87" s="538">
        <f t="shared" si="1"/>
        <v>0.5</v>
      </c>
      <c r="G87" s="726"/>
      <c r="H87" s="872"/>
    </row>
    <row r="88" spans="1:8">
      <c r="A88" s="112" t="s">
        <v>571</v>
      </c>
      <c r="B88" s="469" t="s">
        <v>572</v>
      </c>
      <c r="C88" s="616">
        <v>28</v>
      </c>
      <c r="D88" s="273">
        <v>8</v>
      </c>
      <c r="E88" s="541">
        <v>36</v>
      </c>
      <c r="F88" s="538">
        <f t="shared" si="1"/>
        <v>0.22222222222222221</v>
      </c>
      <c r="G88" s="726"/>
      <c r="H88" s="872"/>
    </row>
    <row r="89" spans="1:8">
      <c r="A89" s="112" t="s">
        <v>573</v>
      </c>
      <c r="B89" s="469" t="s">
        <v>574</v>
      </c>
      <c r="C89" s="616">
        <v>67</v>
      </c>
      <c r="D89" s="273">
        <v>38</v>
      </c>
      <c r="E89" s="541">
        <v>105</v>
      </c>
      <c r="F89" s="538">
        <f t="shared" si="1"/>
        <v>0.3619047619047619</v>
      </c>
      <c r="G89" s="726"/>
      <c r="H89" s="872"/>
    </row>
    <row r="90" spans="1:8">
      <c r="A90" s="112" t="s">
        <v>575</v>
      </c>
      <c r="B90" s="469" t="s">
        <v>576</v>
      </c>
      <c r="C90" s="616">
        <v>40</v>
      </c>
      <c r="D90" s="273">
        <v>21</v>
      </c>
      <c r="E90" s="541">
        <v>61</v>
      </c>
      <c r="F90" s="538">
        <f t="shared" si="1"/>
        <v>0.34426229508196721</v>
      </c>
      <c r="G90" s="726"/>
      <c r="H90" s="872"/>
    </row>
    <row r="91" spans="1:8">
      <c r="A91" s="112" t="s">
        <v>577</v>
      </c>
      <c r="B91" s="469" t="s">
        <v>578</v>
      </c>
      <c r="C91" s="616">
        <v>32</v>
      </c>
      <c r="D91" s="273">
        <v>22</v>
      </c>
      <c r="E91" s="541">
        <v>54</v>
      </c>
      <c r="F91" s="538">
        <f t="shared" si="1"/>
        <v>0.40740740740740738</v>
      </c>
      <c r="G91" s="726"/>
      <c r="H91" s="872"/>
    </row>
    <row r="92" spans="1:8">
      <c r="A92" s="112" t="s">
        <v>579</v>
      </c>
      <c r="B92" s="469" t="s">
        <v>580</v>
      </c>
      <c r="C92" s="616">
        <v>9</v>
      </c>
      <c r="D92" s="273">
        <v>15</v>
      </c>
      <c r="E92" s="541">
        <v>24</v>
      </c>
      <c r="F92" s="538">
        <f t="shared" si="1"/>
        <v>0.625</v>
      </c>
      <c r="G92" s="726"/>
      <c r="H92" s="872"/>
    </row>
    <row r="93" spans="1:8">
      <c r="A93" s="112" t="s">
        <v>581</v>
      </c>
      <c r="B93" s="469" t="s">
        <v>582</v>
      </c>
      <c r="C93" s="616">
        <v>117</v>
      </c>
      <c r="D93" s="273">
        <v>13</v>
      </c>
      <c r="E93" s="541">
        <v>130</v>
      </c>
      <c r="F93" s="538">
        <f t="shared" si="1"/>
        <v>0.1</v>
      </c>
      <c r="G93" s="726"/>
      <c r="H93" s="872"/>
    </row>
    <row r="94" spans="1:8">
      <c r="A94" s="112" t="s">
        <v>583</v>
      </c>
      <c r="B94" s="469" t="s">
        <v>584</v>
      </c>
      <c r="C94" s="616">
        <v>98</v>
      </c>
      <c r="D94" s="273">
        <v>18</v>
      </c>
      <c r="E94" s="541">
        <v>116</v>
      </c>
      <c r="F94" s="538">
        <f t="shared" si="1"/>
        <v>0.15517241379310345</v>
      </c>
      <c r="G94" s="726"/>
      <c r="H94" s="872"/>
    </row>
    <row r="95" spans="1:8">
      <c r="A95" s="112" t="s">
        <v>585</v>
      </c>
      <c r="B95" s="469" t="s">
        <v>586</v>
      </c>
      <c r="C95" s="616">
        <v>20</v>
      </c>
      <c r="D95" s="273">
        <v>5</v>
      </c>
      <c r="E95" s="541">
        <v>25</v>
      </c>
      <c r="F95" s="538">
        <f t="shared" si="1"/>
        <v>0.2</v>
      </c>
      <c r="G95" s="726"/>
      <c r="H95" s="872"/>
    </row>
    <row r="96" spans="1:8">
      <c r="A96" s="112" t="s">
        <v>587</v>
      </c>
      <c r="B96" s="469" t="s">
        <v>588</v>
      </c>
      <c r="C96" s="616">
        <v>108</v>
      </c>
      <c r="D96" s="273">
        <v>12</v>
      </c>
      <c r="E96" s="541">
        <v>120</v>
      </c>
      <c r="F96" s="538">
        <f t="shared" si="1"/>
        <v>0.1</v>
      </c>
      <c r="G96" s="726"/>
      <c r="H96" s="872"/>
    </row>
    <row r="97" spans="1:8">
      <c r="A97" s="112" t="s">
        <v>589</v>
      </c>
      <c r="B97" s="469" t="s">
        <v>590</v>
      </c>
      <c r="C97" s="616">
        <v>43</v>
      </c>
      <c r="D97" s="273">
        <v>19</v>
      </c>
      <c r="E97" s="541">
        <v>62</v>
      </c>
      <c r="F97" s="538">
        <f t="shared" si="1"/>
        <v>0.30645161290322581</v>
      </c>
      <c r="G97" s="726"/>
      <c r="H97" s="872"/>
    </row>
    <row r="98" spans="1:8">
      <c r="A98" s="112" t="s">
        <v>591</v>
      </c>
      <c r="B98" s="469" t="s">
        <v>592</v>
      </c>
      <c r="C98" s="616">
        <v>14</v>
      </c>
      <c r="D98" s="273">
        <v>19</v>
      </c>
      <c r="E98" s="541">
        <v>33</v>
      </c>
      <c r="F98" s="538">
        <f t="shared" si="1"/>
        <v>0.5757575757575758</v>
      </c>
      <c r="G98" s="726"/>
      <c r="H98" s="872"/>
    </row>
    <row r="99" spans="1:8">
      <c r="A99" s="112" t="s">
        <v>593</v>
      </c>
      <c r="B99" s="469" t="s">
        <v>594</v>
      </c>
      <c r="C99" s="616">
        <v>157</v>
      </c>
      <c r="D99" s="273">
        <v>65</v>
      </c>
      <c r="E99" s="541">
        <v>222</v>
      </c>
      <c r="F99" s="538">
        <f t="shared" si="1"/>
        <v>0.2927927927927928</v>
      </c>
      <c r="G99" s="726"/>
      <c r="H99" s="872"/>
    </row>
    <row r="100" spans="1:8">
      <c r="A100" s="112" t="s">
        <v>595</v>
      </c>
      <c r="B100" s="469" t="s">
        <v>596</v>
      </c>
      <c r="C100" s="616">
        <v>166</v>
      </c>
      <c r="D100" s="273">
        <v>45</v>
      </c>
      <c r="E100" s="541">
        <v>211</v>
      </c>
      <c r="F100" s="538">
        <f t="shared" si="1"/>
        <v>0.2132701421800948</v>
      </c>
      <c r="G100" s="726"/>
      <c r="H100" s="872"/>
    </row>
    <row r="101" spans="1:8">
      <c r="A101" s="112" t="s">
        <v>597</v>
      </c>
      <c r="B101" s="469" t="s">
        <v>598</v>
      </c>
      <c r="C101" s="616">
        <v>132</v>
      </c>
      <c r="D101" s="273">
        <v>13</v>
      </c>
      <c r="E101" s="541">
        <v>145</v>
      </c>
      <c r="F101" s="538">
        <f t="shared" si="1"/>
        <v>8.9655172413793102E-2</v>
      </c>
      <c r="G101" s="726"/>
      <c r="H101" s="872"/>
    </row>
    <row r="102" spans="1:8">
      <c r="A102" s="112" t="s">
        <v>599</v>
      </c>
      <c r="B102" s="469" t="s">
        <v>600</v>
      </c>
      <c r="C102" s="616">
        <v>81</v>
      </c>
      <c r="D102" s="273">
        <v>37</v>
      </c>
      <c r="E102" s="541">
        <v>118</v>
      </c>
      <c r="F102" s="538">
        <f t="shared" si="1"/>
        <v>0.3135593220338983</v>
      </c>
      <c r="G102" s="726"/>
      <c r="H102" s="872"/>
    </row>
    <row r="103" spans="1:8">
      <c r="A103" s="112" t="s">
        <v>601</v>
      </c>
      <c r="B103" s="469" t="s">
        <v>602</v>
      </c>
      <c r="C103" s="616">
        <v>182</v>
      </c>
      <c r="D103" s="273">
        <v>96</v>
      </c>
      <c r="E103" s="541">
        <v>278</v>
      </c>
      <c r="F103" s="538">
        <f t="shared" si="1"/>
        <v>0.34532374100719426</v>
      </c>
      <c r="G103" s="726"/>
      <c r="H103" s="872"/>
    </row>
    <row r="104" spans="1:8">
      <c r="A104" s="112" t="s">
        <v>603</v>
      </c>
      <c r="B104" s="469" t="s">
        <v>604</v>
      </c>
      <c r="C104" s="616">
        <v>157</v>
      </c>
      <c r="D104" s="273">
        <v>79</v>
      </c>
      <c r="E104" s="541">
        <v>236</v>
      </c>
      <c r="F104" s="538">
        <f t="shared" si="1"/>
        <v>0.3347457627118644</v>
      </c>
      <c r="G104" s="726"/>
      <c r="H104" s="872"/>
    </row>
    <row r="105" spans="1:8">
      <c r="A105" s="112" t="s">
        <v>605</v>
      </c>
      <c r="B105" s="469" t="s">
        <v>606</v>
      </c>
      <c r="C105" s="616">
        <v>72</v>
      </c>
      <c r="D105" s="273">
        <v>29</v>
      </c>
      <c r="E105" s="541">
        <v>101</v>
      </c>
      <c r="F105" s="538">
        <f t="shared" si="1"/>
        <v>0.28712871287128711</v>
      </c>
      <c r="G105" s="726"/>
      <c r="H105" s="872"/>
    </row>
    <row r="106" spans="1:8">
      <c r="A106" s="112" t="s">
        <v>607</v>
      </c>
      <c r="B106" s="469" t="s">
        <v>608</v>
      </c>
      <c r="C106" s="616">
        <v>0</v>
      </c>
      <c r="D106" s="273">
        <v>2</v>
      </c>
      <c r="E106" s="541">
        <v>2</v>
      </c>
      <c r="F106" s="538">
        <f t="shared" si="1"/>
        <v>1</v>
      </c>
      <c r="G106" s="726"/>
      <c r="H106" s="872"/>
    </row>
    <row r="107" spans="1:8">
      <c r="A107" s="112" t="s">
        <v>609</v>
      </c>
      <c r="B107" s="469" t="s">
        <v>610</v>
      </c>
      <c r="C107" s="616">
        <v>102</v>
      </c>
      <c r="D107" s="273">
        <v>29</v>
      </c>
      <c r="E107" s="541">
        <v>131</v>
      </c>
      <c r="F107" s="538">
        <f t="shared" si="1"/>
        <v>0.22137404580152673</v>
      </c>
      <c r="G107" s="726"/>
      <c r="H107" s="872"/>
    </row>
    <row r="108" spans="1:8">
      <c r="A108" s="112" t="s">
        <v>611</v>
      </c>
      <c r="B108" s="469" t="s">
        <v>612</v>
      </c>
      <c r="C108" s="616">
        <v>149</v>
      </c>
      <c r="D108" s="273">
        <v>114</v>
      </c>
      <c r="E108" s="541">
        <v>263</v>
      </c>
      <c r="F108" s="538">
        <f t="shared" si="1"/>
        <v>0.43346007604562736</v>
      </c>
      <c r="G108" s="726"/>
      <c r="H108" s="872"/>
    </row>
    <row r="109" spans="1:8">
      <c r="A109" s="112" t="s">
        <v>613</v>
      </c>
      <c r="B109" s="469" t="s">
        <v>614</v>
      </c>
      <c r="C109" s="616">
        <v>65</v>
      </c>
      <c r="D109" s="273">
        <v>59</v>
      </c>
      <c r="E109" s="541">
        <v>124</v>
      </c>
      <c r="F109" s="538">
        <f t="shared" si="1"/>
        <v>0.47580645161290325</v>
      </c>
      <c r="G109" s="726"/>
      <c r="H109" s="872"/>
    </row>
    <row r="110" spans="1:8">
      <c r="A110" s="112" t="s">
        <v>615</v>
      </c>
      <c r="B110" s="469" t="s">
        <v>616</v>
      </c>
      <c r="C110" s="616">
        <v>52</v>
      </c>
      <c r="D110" s="273">
        <v>24</v>
      </c>
      <c r="E110" s="541">
        <v>76</v>
      </c>
      <c r="F110" s="538">
        <f t="shared" si="1"/>
        <v>0.31578947368421051</v>
      </c>
      <c r="G110" s="726"/>
      <c r="H110" s="872"/>
    </row>
    <row r="111" spans="1:8">
      <c r="A111" s="112" t="s">
        <v>617</v>
      </c>
      <c r="B111" s="469" t="s">
        <v>618</v>
      </c>
      <c r="C111" s="616">
        <v>82</v>
      </c>
      <c r="D111" s="273">
        <v>39</v>
      </c>
      <c r="E111" s="541">
        <v>121</v>
      </c>
      <c r="F111" s="538">
        <f t="shared" si="1"/>
        <v>0.32231404958677684</v>
      </c>
      <c r="G111" s="726"/>
      <c r="H111" s="872"/>
    </row>
    <row r="112" spans="1:8">
      <c r="A112" s="112" t="s">
        <v>619</v>
      </c>
      <c r="B112" s="469" t="s">
        <v>620</v>
      </c>
      <c r="C112" s="616">
        <v>52</v>
      </c>
      <c r="D112" s="273">
        <v>25</v>
      </c>
      <c r="E112" s="541">
        <v>77</v>
      </c>
      <c r="F112" s="538">
        <f t="shared" si="1"/>
        <v>0.32467532467532467</v>
      </c>
      <c r="G112" s="726"/>
      <c r="H112" s="872"/>
    </row>
    <row r="113" spans="1:8">
      <c r="A113" s="112" t="s">
        <v>621</v>
      </c>
      <c r="B113" s="469" t="s">
        <v>622</v>
      </c>
      <c r="C113" s="616">
        <v>43</v>
      </c>
      <c r="D113" s="273">
        <v>29</v>
      </c>
      <c r="E113" s="541">
        <v>72</v>
      </c>
      <c r="F113" s="538">
        <f t="shared" si="1"/>
        <v>0.40277777777777779</v>
      </c>
      <c r="G113" s="726"/>
      <c r="H113" s="872"/>
    </row>
    <row r="114" spans="1:8">
      <c r="A114" s="112" t="s">
        <v>623</v>
      </c>
      <c r="B114" s="469" t="s">
        <v>624</v>
      </c>
      <c r="C114" s="616">
        <v>90</v>
      </c>
      <c r="D114" s="273">
        <v>44</v>
      </c>
      <c r="E114" s="541">
        <v>134</v>
      </c>
      <c r="F114" s="538">
        <f t="shared" si="1"/>
        <v>0.32835820895522388</v>
      </c>
      <c r="G114" s="726"/>
      <c r="H114" s="872"/>
    </row>
    <row r="115" spans="1:8">
      <c r="A115" s="112" t="s">
        <v>625</v>
      </c>
      <c r="B115" s="469" t="s">
        <v>626</v>
      </c>
      <c r="C115" s="616">
        <v>42</v>
      </c>
      <c r="D115" s="273">
        <v>14</v>
      </c>
      <c r="E115" s="541">
        <v>56</v>
      </c>
      <c r="F115" s="538">
        <f t="shared" si="1"/>
        <v>0.25</v>
      </c>
      <c r="G115" s="726"/>
      <c r="H115" s="872"/>
    </row>
    <row r="116" spans="1:8">
      <c r="A116" s="112" t="s">
        <v>627</v>
      </c>
      <c r="B116" s="469" t="s">
        <v>628</v>
      </c>
      <c r="C116" s="616">
        <v>38</v>
      </c>
      <c r="D116" s="273">
        <v>26</v>
      </c>
      <c r="E116" s="541">
        <v>64</v>
      </c>
      <c r="F116" s="538">
        <f t="shared" si="1"/>
        <v>0.40625</v>
      </c>
      <c r="G116" s="726"/>
      <c r="H116" s="872"/>
    </row>
    <row r="117" spans="1:8">
      <c r="A117" s="112" t="s">
        <v>629</v>
      </c>
      <c r="B117" s="469" t="s">
        <v>630</v>
      </c>
      <c r="C117" s="616">
        <v>108</v>
      </c>
      <c r="D117" s="273">
        <v>32</v>
      </c>
      <c r="E117" s="541">
        <v>140</v>
      </c>
      <c r="F117" s="538">
        <f t="shared" si="1"/>
        <v>0.22857142857142856</v>
      </c>
      <c r="G117" s="726"/>
      <c r="H117" s="872"/>
    </row>
    <row r="118" spans="1:8">
      <c r="A118" s="112" t="s">
        <v>631</v>
      </c>
      <c r="B118" s="469" t="s">
        <v>632</v>
      </c>
      <c r="C118" s="616">
        <v>51</v>
      </c>
      <c r="D118" s="273">
        <v>14</v>
      </c>
      <c r="E118" s="541">
        <v>65</v>
      </c>
      <c r="F118" s="538">
        <f t="shared" si="1"/>
        <v>0.2153846153846154</v>
      </c>
      <c r="G118" s="726"/>
      <c r="H118" s="872"/>
    </row>
    <row r="119" spans="1:8">
      <c r="A119" s="112" t="s">
        <v>633</v>
      </c>
      <c r="B119" s="469" t="s">
        <v>634</v>
      </c>
      <c r="C119" s="616">
        <v>202</v>
      </c>
      <c r="D119" s="273">
        <v>55</v>
      </c>
      <c r="E119" s="541">
        <v>257</v>
      </c>
      <c r="F119" s="538">
        <f t="shared" si="1"/>
        <v>0.2140077821011673</v>
      </c>
      <c r="G119" s="726"/>
      <c r="H119" s="872"/>
    </row>
    <row r="120" spans="1:8">
      <c r="A120" s="112" t="s">
        <v>635</v>
      </c>
      <c r="B120" s="469" t="s">
        <v>636</v>
      </c>
      <c r="C120" s="616">
        <v>155</v>
      </c>
      <c r="D120" s="273">
        <v>84</v>
      </c>
      <c r="E120" s="541">
        <v>239</v>
      </c>
      <c r="F120" s="538">
        <f t="shared" si="1"/>
        <v>0.35146443514644349</v>
      </c>
      <c r="G120" s="726"/>
      <c r="H120" s="872"/>
    </row>
    <row r="121" spans="1:8">
      <c r="A121" s="112" t="s">
        <v>637</v>
      </c>
      <c r="B121" s="469" t="s">
        <v>638</v>
      </c>
      <c r="C121" s="616">
        <v>60</v>
      </c>
      <c r="D121" s="273">
        <v>15</v>
      </c>
      <c r="E121" s="541">
        <v>75</v>
      </c>
      <c r="F121" s="538">
        <f t="shared" si="1"/>
        <v>0.2</v>
      </c>
      <c r="G121" s="726"/>
      <c r="H121" s="872"/>
    </row>
    <row r="122" spans="1:8">
      <c r="A122" s="112" t="s">
        <v>639</v>
      </c>
      <c r="B122" s="469" t="s">
        <v>640</v>
      </c>
      <c r="C122" s="616">
        <v>38</v>
      </c>
      <c r="D122" s="273">
        <v>30</v>
      </c>
      <c r="E122" s="541">
        <v>68</v>
      </c>
      <c r="F122" s="538">
        <f t="shared" si="1"/>
        <v>0.44117647058823528</v>
      </c>
      <c r="G122" s="726"/>
      <c r="H122" s="872"/>
    </row>
    <row r="123" spans="1:8">
      <c r="A123" s="112" t="s">
        <v>641</v>
      </c>
      <c r="B123" s="469" t="s">
        <v>642</v>
      </c>
      <c r="C123" s="616">
        <v>49</v>
      </c>
      <c r="D123" s="273">
        <v>17</v>
      </c>
      <c r="E123" s="541">
        <v>66</v>
      </c>
      <c r="F123" s="538">
        <f t="shared" si="1"/>
        <v>0.25757575757575757</v>
      </c>
      <c r="G123" s="726"/>
      <c r="H123" s="872"/>
    </row>
    <row r="124" spans="1:8">
      <c r="A124" s="112" t="s">
        <v>643</v>
      </c>
      <c r="B124" s="469" t="s">
        <v>644</v>
      </c>
      <c r="C124" s="616">
        <v>11</v>
      </c>
      <c r="D124" s="273">
        <v>10</v>
      </c>
      <c r="E124" s="541">
        <v>21</v>
      </c>
      <c r="F124" s="538">
        <f t="shared" si="1"/>
        <v>0.47619047619047616</v>
      </c>
      <c r="G124" s="726"/>
      <c r="H124" s="872"/>
    </row>
    <row r="125" spans="1:8">
      <c r="A125" s="112" t="s">
        <v>645</v>
      </c>
      <c r="B125" s="469" t="s">
        <v>646</v>
      </c>
      <c r="C125" s="616">
        <v>26</v>
      </c>
      <c r="D125" s="273">
        <v>10</v>
      </c>
      <c r="E125" s="541">
        <v>36</v>
      </c>
      <c r="F125" s="538">
        <f t="shared" si="1"/>
        <v>0.27777777777777779</v>
      </c>
      <c r="G125" s="726"/>
      <c r="H125" s="872"/>
    </row>
    <row r="126" spans="1:8">
      <c r="A126" s="112" t="s">
        <v>647</v>
      </c>
      <c r="B126" s="469" t="s">
        <v>648</v>
      </c>
      <c r="C126" s="616">
        <v>78</v>
      </c>
      <c r="D126" s="273">
        <v>28</v>
      </c>
      <c r="E126" s="541">
        <v>106</v>
      </c>
      <c r="F126" s="538">
        <f t="shared" si="1"/>
        <v>0.26415094339622641</v>
      </c>
      <c r="G126" s="726"/>
      <c r="H126" s="872"/>
    </row>
    <row r="127" spans="1:8">
      <c r="A127" s="112" t="s">
        <v>649</v>
      </c>
      <c r="B127" s="469" t="s">
        <v>650</v>
      </c>
      <c r="C127" s="616">
        <v>77</v>
      </c>
      <c r="D127" s="273">
        <v>36</v>
      </c>
      <c r="E127" s="541">
        <v>113</v>
      </c>
      <c r="F127" s="538">
        <f t="shared" si="1"/>
        <v>0.31858407079646017</v>
      </c>
      <c r="G127" s="726"/>
      <c r="H127" s="872"/>
    </row>
    <row r="128" spans="1:8">
      <c r="A128" s="112" t="s">
        <v>651</v>
      </c>
      <c r="B128" s="469" t="s">
        <v>652</v>
      </c>
      <c r="C128" s="616">
        <v>2</v>
      </c>
      <c r="D128" s="273">
        <v>1</v>
      </c>
      <c r="E128" s="541">
        <v>3</v>
      </c>
      <c r="F128" s="538">
        <f t="shared" si="1"/>
        <v>0.33333333333333331</v>
      </c>
      <c r="G128" s="726"/>
      <c r="H128" s="872"/>
    </row>
    <row r="129" spans="1:8">
      <c r="A129" s="112" t="s">
        <v>653</v>
      </c>
      <c r="B129" s="469" t="s">
        <v>654</v>
      </c>
      <c r="C129" s="616">
        <v>3</v>
      </c>
      <c r="D129" s="273">
        <v>1</v>
      </c>
      <c r="E129" s="541">
        <v>4</v>
      </c>
      <c r="F129" s="538">
        <f t="shared" si="1"/>
        <v>0.25</v>
      </c>
      <c r="G129" s="726"/>
      <c r="H129" s="872"/>
    </row>
    <row r="130" spans="1:8">
      <c r="A130" s="112" t="s">
        <v>655</v>
      </c>
      <c r="B130" s="469" t="s">
        <v>656</v>
      </c>
      <c r="C130" s="616">
        <v>158</v>
      </c>
      <c r="D130" s="273">
        <v>31</v>
      </c>
      <c r="E130" s="541">
        <v>189</v>
      </c>
      <c r="F130" s="538">
        <f t="shared" si="1"/>
        <v>0.16402116402116401</v>
      </c>
      <c r="G130" s="726"/>
      <c r="H130" s="872"/>
    </row>
    <row r="131" spans="1:8">
      <c r="A131" s="112" t="s">
        <v>657</v>
      </c>
      <c r="B131" s="469" t="s">
        <v>658</v>
      </c>
      <c r="C131" s="616">
        <v>67</v>
      </c>
      <c r="D131" s="273">
        <v>54</v>
      </c>
      <c r="E131" s="541">
        <v>121</v>
      </c>
      <c r="F131" s="538">
        <f t="shared" si="1"/>
        <v>0.4462809917355372</v>
      </c>
      <c r="G131" s="726"/>
      <c r="H131" s="872"/>
    </row>
    <row r="132" spans="1:8">
      <c r="A132" s="112" t="s">
        <v>659</v>
      </c>
      <c r="B132" s="469" t="s">
        <v>660</v>
      </c>
      <c r="C132" s="616">
        <v>66</v>
      </c>
      <c r="D132" s="273">
        <v>56</v>
      </c>
      <c r="E132" s="541">
        <v>122</v>
      </c>
      <c r="F132" s="538">
        <f t="shared" si="1"/>
        <v>0.45901639344262296</v>
      </c>
      <c r="G132" s="726"/>
      <c r="H132" s="872"/>
    </row>
    <row r="133" spans="1:8">
      <c r="A133" s="112" t="s">
        <v>661</v>
      </c>
      <c r="B133" s="469" t="s">
        <v>662</v>
      </c>
      <c r="C133" s="616">
        <v>27</v>
      </c>
      <c r="D133" s="273">
        <v>34</v>
      </c>
      <c r="E133" s="541">
        <v>61</v>
      </c>
      <c r="F133" s="538">
        <f t="shared" si="1"/>
        <v>0.55737704918032782</v>
      </c>
      <c r="G133" s="726"/>
      <c r="H133" s="872"/>
    </row>
    <row r="134" spans="1:8">
      <c r="A134" s="112" t="s">
        <v>663</v>
      </c>
      <c r="B134" s="469" t="s">
        <v>664</v>
      </c>
      <c r="C134" s="616">
        <v>49</v>
      </c>
      <c r="D134" s="273">
        <v>92</v>
      </c>
      <c r="E134" s="541">
        <v>141</v>
      </c>
      <c r="F134" s="538">
        <f t="shared" ref="F134:F197" si="2">D134/E134</f>
        <v>0.65248226950354615</v>
      </c>
      <c r="G134" s="726"/>
      <c r="H134" s="872"/>
    </row>
    <row r="135" spans="1:8">
      <c r="A135" s="112" t="s">
        <v>665</v>
      </c>
      <c r="B135" s="469" t="s">
        <v>666</v>
      </c>
      <c r="C135" s="616">
        <v>41</v>
      </c>
      <c r="D135" s="273">
        <v>63</v>
      </c>
      <c r="E135" s="541">
        <v>104</v>
      </c>
      <c r="F135" s="538">
        <f t="shared" si="2"/>
        <v>0.60576923076923073</v>
      </c>
      <c r="G135" s="726"/>
      <c r="H135" s="872"/>
    </row>
    <row r="136" spans="1:8">
      <c r="A136" s="112" t="s">
        <v>667</v>
      </c>
      <c r="B136" s="469" t="s">
        <v>668</v>
      </c>
      <c r="C136" s="616">
        <v>18</v>
      </c>
      <c r="D136" s="273">
        <v>8</v>
      </c>
      <c r="E136" s="541">
        <v>26</v>
      </c>
      <c r="F136" s="538">
        <f t="shared" si="2"/>
        <v>0.30769230769230771</v>
      </c>
      <c r="G136" s="726"/>
      <c r="H136" s="726"/>
    </row>
    <row r="137" spans="1:8">
      <c r="A137" s="112" t="s">
        <v>669</v>
      </c>
      <c r="B137" s="469" t="s">
        <v>670</v>
      </c>
      <c r="C137" s="616">
        <v>31</v>
      </c>
      <c r="D137" s="273">
        <v>27</v>
      </c>
      <c r="E137" s="541">
        <v>58</v>
      </c>
      <c r="F137" s="538">
        <f t="shared" si="2"/>
        <v>0.46551724137931033</v>
      </c>
      <c r="G137" s="726"/>
      <c r="H137" s="726"/>
    </row>
    <row r="138" spans="1:8">
      <c r="A138" s="112" t="s">
        <v>671</v>
      </c>
      <c r="B138" s="469" t="s">
        <v>672</v>
      </c>
      <c r="C138" s="616">
        <v>28</v>
      </c>
      <c r="D138" s="273">
        <v>13</v>
      </c>
      <c r="E138" s="541">
        <v>41</v>
      </c>
      <c r="F138" s="538">
        <f t="shared" si="2"/>
        <v>0.31707317073170732</v>
      </c>
      <c r="G138" s="726"/>
      <c r="H138" s="726"/>
    </row>
    <row r="139" spans="1:8">
      <c r="A139" s="112" t="s">
        <v>673</v>
      </c>
      <c r="B139" s="469" t="s">
        <v>674</v>
      </c>
      <c r="C139" s="616">
        <v>93</v>
      </c>
      <c r="D139" s="273">
        <v>30</v>
      </c>
      <c r="E139" s="541">
        <v>123</v>
      </c>
      <c r="F139" s="538">
        <f t="shared" si="2"/>
        <v>0.24390243902439024</v>
      </c>
      <c r="G139" s="726"/>
      <c r="H139" s="726"/>
    </row>
    <row r="140" spans="1:8">
      <c r="A140" s="112" t="s">
        <v>675</v>
      </c>
      <c r="B140" s="469" t="s">
        <v>676</v>
      </c>
      <c r="C140" s="616">
        <v>139</v>
      </c>
      <c r="D140" s="273">
        <v>64</v>
      </c>
      <c r="E140" s="541">
        <v>203</v>
      </c>
      <c r="F140" s="538">
        <f t="shared" si="2"/>
        <v>0.31527093596059114</v>
      </c>
      <c r="G140" s="726"/>
      <c r="H140" s="726"/>
    </row>
    <row r="141" spans="1:8">
      <c r="A141" s="112" t="s">
        <v>677</v>
      </c>
      <c r="B141" s="469" t="s">
        <v>678</v>
      </c>
      <c r="C141" s="616">
        <v>41</v>
      </c>
      <c r="D141" s="273">
        <v>19</v>
      </c>
      <c r="E141" s="541">
        <v>60</v>
      </c>
      <c r="F141" s="538">
        <f t="shared" si="2"/>
        <v>0.31666666666666665</v>
      </c>
      <c r="G141" s="726"/>
      <c r="H141" s="726"/>
    </row>
    <row r="142" spans="1:8">
      <c r="A142" s="112" t="s">
        <v>679</v>
      </c>
      <c r="B142" s="469" t="s">
        <v>680</v>
      </c>
      <c r="C142" s="616">
        <v>26</v>
      </c>
      <c r="D142" s="273">
        <v>29</v>
      </c>
      <c r="E142" s="541">
        <v>55</v>
      </c>
      <c r="F142" s="538">
        <f t="shared" si="2"/>
        <v>0.52727272727272723</v>
      </c>
      <c r="G142" s="726"/>
      <c r="H142" s="726"/>
    </row>
    <row r="143" spans="1:8">
      <c r="A143" s="112" t="s">
        <v>681</v>
      </c>
      <c r="B143" s="469" t="s">
        <v>682</v>
      </c>
      <c r="C143" s="616">
        <v>13</v>
      </c>
      <c r="D143" s="273">
        <v>10</v>
      </c>
      <c r="E143" s="541">
        <v>23</v>
      </c>
      <c r="F143" s="538">
        <f t="shared" si="2"/>
        <v>0.43478260869565216</v>
      </c>
      <c r="G143" s="726"/>
      <c r="H143" s="726"/>
    </row>
    <row r="144" spans="1:8">
      <c r="A144" s="112" t="s">
        <v>683</v>
      </c>
      <c r="B144" s="469" t="s">
        <v>684</v>
      </c>
      <c r="C144" s="616">
        <v>104</v>
      </c>
      <c r="D144" s="273">
        <v>45</v>
      </c>
      <c r="E144" s="541">
        <v>149</v>
      </c>
      <c r="F144" s="538">
        <f t="shared" si="2"/>
        <v>0.30201342281879195</v>
      </c>
      <c r="G144" s="726"/>
      <c r="H144" s="726"/>
    </row>
    <row r="145" spans="1:6">
      <c r="A145" s="112" t="s">
        <v>685</v>
      </c>
      <c r="B145" s="469" t="s">
        <v>686</v>
      </c>
      <c r="C145" s="616">
        <v>46</v>
      </c>
      <c r="D145" s="273">
        <v>36</v>
      </c>
      <c r="E145" s="541">
        <v>82</v>
      </c>
      <c r="F145" s="538">
        <f t="shared" si="2"/>
        <v>0.43902439024390244</v>
      </c>
    </row>
    <row r="146" spans="1:6">
      <c r="A146" s="112" t="s">
        <v>687</v>
      </c>
      <c r="B146" s="469" t="s">
        <v>688</v>
      </c>
      <c r="C146" s="616">
        <v>29</v>
      </c>
      <c r="D146" s="273">
        <v>19</v>
      </c>
      <c r="E146" s="541">
        <v>48</v>
      </c>
      <c r="F146" s="538">
        <f t="shared" si="2"/>
        <v>0.39583333333333331</v>
      </c>
    </row>
    <row r="147" spans="1:6">
      <c r="A147" s="112" t="s">
        <v>689</v>
      </c>
      <c r="B147" s="469" t="s">
        <v>690</v>
      </c>
      <c r="C147" s="616">
        <v>59</v>
      </c>
      <c r="D147" s="273">
        <v>25</v>
      </c>
      <c r="E147" s="541">
        <v>84</v>
      </c>
      <c r="F147" s="538">
        <f t="shared" si="2"/>
        <v>0.29761904761904762</v>
      </c>
    </row>
    <row r="148" spans="1:6">
      <c r="A148" s="112" t="s">
        <v>691</v>
      </c>
      <c r="B148" s="469" t="s">
        <v>692</v>
      </c>
      <c r="C148" s="616">
        <v>25</v>
      </c>
      <c r="D148" s="273">
        <v>14</v>
      </c>
      <c r="E148" s="541">
        <v>39</v>
      </c>
      <c r="F148" s="538">
        <f t="shared" si="2"/>
        <v>0.35897435897435898</v>
      </c>
    </row>
    <row r="149" spans="1:6">
      <c r="A149" s="112" t="s">
        <v>693</v>
      </c>
      <c r="B149" s="469" t="s">
        <v>694</v>
      </c>
      <c r="C149" s="616">
        <v>114</v>
      </c>
      <c r="D149" s="273">
        <v>26</v>
      </c>
      <c r="E149" s="541">
        <v>140</v>
      </c>
      <c r="F149" s="538">
        <f t="shared" si="2"/>
        <v>0.18571428571428572</v>
      </c>
    </row>
    <row r="150" spans="1:6">
      <c r="A150" s="112" t="s">
        <v>695</v>
      </c>
      <c r="B150" s="469" t="s">
        <v>696</v>
      </c>
      <c r="C150" s="616">
        <v>148</v>
      </c>
      <c r="D150" s="273">
        <v>104</v>
      </c>
      <c r="E150" s="541">
        <v>252</v>
      </c>
      <c r="F150" s="538">
        <f t="shared" si="2"/>
        <v>0.41269841269841268</v>
      </c>
    </row>
    <row r="151" spans="1:6">
      <c r="A151" s="112" t="s">
        <v>697</v>
      </c>
      <c r="B151" s="469" t="s">
        <v>698</v>
      </c>
      <c r="C151" s="616">
        <v>49</v>
      </c>
      <c r="D151" s="273">
        <v>16</v>
      </c>
      <c r="E151" s="541">
        <v>65</v>
      </c>
      <c r="F151" s="538">
        <f t="shared" si="2"/>
        <v>0.24615384615384617</v>
      </c>
    </row>
    <row r="152" spans="1:6">
      <c r="A152" s="112" t="s">
        <v>699</v>
      </c>
      <c r="B152" s="469" t="s">
        <v>700</v>
      </c>
      <c r="C152" s="616">
        <v>165</v>
      </c>
      <c r="D152" s="273">
        <v>38</v>
      </c>
      <c r="E152" s="541">
        <v>203</v>
      </c>
      <c r="F152" s="538">
        <f t="shared" si="2"/>
        <v>0.18719211822660098</v>
      </c>
    </row>
    <row r="153" spans="1:6">
      <c r="A153" s="112" t="s">
        <v>701</v>
      </c>
      <c r="B153" s="469" t="s">
        <v>702</v>
      </c>
      <c r="C153" s="616">
        <v>8</v>
      </c>
      <c r="D153" s="273">
        <v>4</v>
      </c>
      <c r="E153" s="541">
        <v>12</v>
      </c>
      <c r="F153" s="538">
        <f t="shared" si="2"/>
        <v>0.33333333333333331</v>
      </c>
    </row>
    <row r="154" spans="1:6">
      <c r="A154" s="112" t="s">
        <v>703</v>
      </c>
      <c r="B154" s="469" t="s">
        <v>704</v>
      </c>
      <c r="C154" s="616">
        <v>43</v>
      </c>
      <c r="D154" s="273">
        <v>36</v>
      </c>
      <c r="E154" s="541">
        <v>79</v>
      </c>
      <c r="F154" s="538">
        <f t="shared" si="2"/>
        <v>0.45569620253164556</v>
      </c>
    </row>
    <row r="155" spans="1:6">
      <c r="A155" s="112" t="s">
        <v>705</v>
      </c>
      <c r="B155" s="469" t="s">
        <v>706</v>
      </c>
      <c r="C155" s="616">
        <v>66</v>
      </c>
      <c r="D155" s="273">
        <v>29</v>
      </c>
      <c r="E155" s="541">
        <v>95</v>
      </c>
      <c r="F155" s="538">
        <f t="shared" si="2"/>
        <v>0.30526315789473685</v>
      </c>
    </row>
    <row r="156" spans="1:6">
      <c r="A156" s="112" t="s">
        <v>707</v>
      </c>
      <c r="B156" s="469" t="s">
        <v>708</v>
      </c>
      <c r="C156" s="616">
        <v>65</v>
      </c>
      <c r="D156" s="273">
        <v>17</v>
      </c>
      <c r="E156" s="541">
        <v>82</v>
      </c>
      <c r="F156" s="538">
        <f t="shared" si="2"/>
        <v>0.2073170731707317</v>
      </c>
    </row>
    <row r="157" spans="1:6">
      <c r="A157" s="112" t="s">
        <v>709</v>
      </c>
      <c r="B157" s="469" t="s">
        <v>710</v>
      </c>
      <c r="C157" s="616">
        <v>45</v>
      </c>
      <c r="D157" s="273">
        <v>39</v>
      </c>
      <c r="E157" s="541">
        <v>84</v>
      </c>
      <c r="F157" s="538">
        <f t="shared" si="2"/>
        <v>0.4642857142857143</v>
      </c>
    </row>
    <row r="158" spans="1:6">
      <c r="A158" s="112" t="s">
        <v>711</v>
      </c>
      <c r="B158" s="469" t="s">
        <v>712</v>
      </c>
      <c r="C158" s="616">
        <v>113</v>
      </c>
      <c r="D158" s="273">
        <v>51</v>
      </c>
      <c r="E158" s="541">
        <v>164</v>
      </c>
      <c r="F158" s="538">
        <f t="shared" si="2"/>
        <v>0.31097560975609756</v>
      </c>
    </row>
    <row r="159" spans="1:6">
      <c r="A159" s="112" t="s">
        <v>713</v>
      </c>
      <c r="B159" s="469" t="s">
        <v>714</v>
      </c>
      <c r="C159" s="616">
        <v>40</v>
      </c>
      <c r="D159" s="273">
        <v>26</v>
      </c>
      <c r="E159" s="541">
        <v>66</v>
      </c>
      <c r="F159" s="538">
        <f t="shared" si="2"/>
        <v>0.39393939393939392</v>
      </c>
    </row>
    <row r="160" spans="1:6">
      <c r="A160" s="112" t="s">
        <v>715</v>
      </c>
      <c r="B160" s="469" t="s">
        <v>716</v>
      </c>
      <c r="C160" s="616">
        <v>48</v>
      </c>
      <c r="D160" s="273">
        <v>30</v>
      </c>
      <c r="E160" s="541">
        <v>78</v>
      </c>
      <c r="F160" s="538">
        <f t="shared" si="2"/>
        <v>0.38461538461538464</v>
      </c>
    </row>
    <row r="161" spans="1:6">
      <c r="A161" s="112" t="s">
        <v>717</v>
      </c>
      <c r="B161" s="469" t="s">
        <v>718</v>
      </c>
      <c r="C161" s="616">
        <v>97</v>
      </c>
      <c r="D161" s="273">
        <v>60</v>
      </c>
      <c r="E161" s="541">
        <v>157</v>
      </c>
      <c r="F161" s="538">
        <f t="shared" si="2"/>
        <v>0.38216560509554143</v>
      </c>
    </row>
    <row r="162" spans="1:6">
      <c r="A162" s="112" t="s">
        <v>719</v>
      </c>
      <c r="B162" s="469" t="s">
        <v>720</v>
      </c>
      <c r="C162" s="616">
        <v>44</v>
      </c>
      <c r="D162" s="273">
        <v>20</v>
      </c>
      <c r="E162" s="541">
        <v>64</v>
      </c>
      <c r="F162" s="538">
        <f t="shared" si="2"/>
        <v>0.3125</v>
      </c>
    </row>
    <row r="163" spans="1:6">
      <c r="A163" s="112" t="s">
        <v>721</v>
      </c>
      <c r="B163" s="469" t="s">
        <v>722</v>
      </c>
      <c r="C163" s="616">
        <v>129</v>
      </c>
      <c r="D163" s="273">
        <v>24</v>
      </c>
      <c r="E163" s="541">
        <v>153</v>
      </c>
      <c r="F163" s="538">
        <f t="shared" si="2"/>
        <v>0.15686274509803921</v>
      </c>
    </row>
    <row r="164" spans="1:6">
      <c r="A164" s="112" t="s">
        <v>723</v>
      </c>
      <c r="B164" s="469" t="s">
        <v>724</v>
      </c>
      <c r="C164" s="616">
        <v>54</v>
      </c>
      <c r="D164" s="273">
        <v>39</v>
      </c>
      <c r="E164" s="541">
        <v>93</v>
      </c>
      <c r="F164" s="538">
        <f t="shared" si="2"/>
        <v>0.41935483870967744</v>
      </c>
    </row>
    <row r="165" spans="1:6">
      <c r="A165" s="112" t="s">
        <v>725</v>
      </c>
      <c r="B165" s="469" t="s">
        <v>726</v>
      </c>
      <c r="C165" s="616">
        <v>29</v>
      </c>
      <c r="D165" s="273">
        <v>14</v>
      </c>
      <c r="E165" s="541">
        <v>43</v>
      </c>
      <c r="F165" s="538">
        <f t="shared" si="2"/>
        <v>0.32558139534883723</v>
      </c>
    </row>
    <row r="166" spans="1:6">
      <c r="A166" s="112" t="s">
        <v>727</v>
      </c>
      <c r="B166" s="469" t="s">
        <v>728</v>
      </c>
      <c r="C166" s="616">
        <v>54</v>
      </c>
      <c r="D166" s="273">
        <v>45</v>
      </c>
      <c r="E166" s="541">
        <v>99</v>
      </c>
      <c r="F166" s="538">
        <f t="shared" si="2"/>
        <v>0.45454545454545453</v>
      </c>
    </row>
    <row r="167" spans="1:6">
      <c r="A167" s="112" t="s">
        <v>729</v>
      </c>
      <c r="B167" s="469" t="s">
        <v>730</v>
      </c>
      <c r="C167" s="616">
        <v>28</v>
      </c>
      <c r="D167" s="273">
        <v>27</v>
      </c>
      <c r="E167" s="541">
        <v>55</v>
      </c>
      <c r="F167" s="538">
        <f t="shared" si="2"/>
        <v>0.49090909090909091</v>
      </c>
    </row>
    <row r="168" spans="1:6">
      <c r="A168" s="112" t="s">
        <v>731</v>
      </c>
      <c r="B168" s="469" t="s">
        <v>732</v>
      </c>
      <c r="C168" s="616">
        <v>34</v>
      </c>
      <c r="D168" s="273">
        <v>34</v>
      </c>
      <c r="E168" s="541">
        <v>68</v>
      </c>
      <c r="F168" s="538">
        <f t="shared" si="2"/>
        <v>0.5</v>
      </c>
    </row>
    <row r="169" spans="1:6">
      <c r="A169" s="112" t="s">
        <v>733</v>
      </c>
      <c r="B169" s="469" t="s">
        <v>734</v>
      </c>
      <c r="C169" s="616">
        <v>102</v>
      </c>
      <c r="D169" s="273">
        <v>90</v>
      </c>
      <c r="E169" s="541">
        <v>192</v>
      </c>
      <c r="F169" s="538">
        <f t="shared" si="2"/>
        <v>0.46875</v>
      </c>
    </row>
    <row r="170" spans="1:6">
      <c r="A170" s="112" t="s">
        <v>735</v>
      </c>
      <c r="B170" s="469" t="s">
        <v>736</v>
      </c>
      <c r="C170" s="616">
        <v>146</v>
      </c>
      <c r="D170" s="273">
        <v>75</v>
      </c>
      <c r="E170" s="541">
        <v>221</v>
      </c>
      <c r="F170" s="538">
        <f t="shared" si="2"/>
        <v>0.33936651583710409</v>
      </c>
    </row>
    <row r="171" spans="1:6">
      <c r="A171" s="112" t="s">
        <v>737</v>
      </c>
      <c r="B171" s="469" t="s">
        <v>738</v>
      </c>
      <c r="C171" s="616">
        <v>28</v>
      </c>
      <c r="D171" s="273">
        <v>18</v>
      </c>
      <c r="E171" s="541">
        <v>46</v>
      </c>
      <c r="F171" s="538">
        <f t="shared" si="2"/>
        <v>0.39130434782608697</v>
      </c>
    </row>
    <row r="172" spans="1:6">
      <c r="A172" s="112" t="s">
        <v>739</v>
      </c>
      <c r="B172" s="469" t="s">
        <v>740</v>
      </c>
      <c r="C172" s="616">
        <v>193</v>
      </c>
      <c r="D172" s="273">
        <v>132</v>
      </c>
      <c r="E172" s="541">
        <v>325</v>
      </c>
      <c r="F172" s="538">
        <f t="shared" si="2"/>
        <v>0.40615384615384614</v>
      </c>
    </row>
    <row r="173" spans="1:6">
      <c r="A173" s="112" t="s">
        <v>741</v>
      </c>
      <c r="B173" s="469" t="s">
        <v>742</v>
      </c>
      <c r="C173" s="616">
        <v>20</v>
      </c>
      <c r="D173" s="273">
        <v>10</v>
      </c>
      <c r="E173" s="541">
        <v>30</v>
      </c>
      <c r="F173" s="538">
        <f t="shared" si="2"/>
        <v>0.33333333333333331</v>
      </c>
    </row>
    <row r="174" spans="1:6">
      <c r="A174" s="112" t="s">
        <v>743</v>
      </c>
      <c r="B174" s="469" t="s">
        <v>744</v>
      </c>
      <c r="C174" s="616">
        <v>104</v>
      </c>
      <c r="D174" s="273">
        <v>62</v>
      </c>
      <c r="E174" s="541">
        <v>166</v>
      </c>
      <c r="F174" s="538">
        <f t="shared" si="2"/>
        <v>0.37349397590361444</v>
      </c>
    </row>
    <row r="175" spans="1:6">
      <c r="A175" s="112" t="s">
        <v>745</v>
      </c>
      <c r="B175" s="469" t="s">
        <v>746</v>
      </c>
      <c r="C175" s="616">
        <v>54</v>
      </c>
      <c r="D175" s="273">
        <v>44</v>
      </c>
      <c r="E175" s="541">
        <v>98</v>
      </c>
      <c r="F175" s="538">
        <f t="shared" si="2"/>
        <v>0.44897959183673469</v>
      </c>
    </row>
    <row r="176" spans="1:6">
      <c r="A176" s="112" t="s">
        <v>747</v>
      </c>
      <c r="B176" s="469" t="s">
        <v>748</v>
      </c>
      <c r="C176" s="616">
        <v>37</v>
      </c>
      <c r="D176" s="273">
        <v>18</v>
      </c>
      <c r="E176" s="541">
        <v>55</v>
      </c>
      <c r="F176" s="538">
        <f t="shared" si="2"/>
        <v>0.32727272727272727</v>
      </c>
    </row>
    <row r="177" spans="1:6">
      <c r="A177" s="112" t="s">
        <v>749</v>
      </c>
      <c r="B177" s="469" t="s">
        <v>750</v>
      </c>
      <c r="C177" s="616">
        <v>45</v>
      </c>
      <c r="D177" s="273">
        <v>22</v>
      </c>
      <c r="E177" s="541">
        <v>67</v>
      </c>
      <c r="F177" s="538">
        <f t="shared" si="2"/>
        <v>0.32835820895522388</v>
      </c>
    </row>
    <row r="178" spans="1:6">
      <c r="A178" s="112" t="s">
        <v>751</v>
      </c>
      <c r="B178" s="469" t="s">
        <v>752</v>
      </c>
      <c r="C178" s="616">
        <v>71</v>
      </c>
      <c r="D178" s="273">
        <v>72</v>
      </c>
      <c r="E178" s="541">
        <v>143</v>
      </c>
      <c r="F178" s="538">
        <f t="shared" si="2"/>
        <v>0.50349650349650354</v>
      </c>
    </row>
    <row r="179" spans="1:6">
      <c r="A179" s="112" t="s">
        <v>753</v>
      </c>
      <c r="B179" s="469" t="s">
        <v>754</v>
      </c>
      <c r="C179" s="616">
        <v>1</v>
      </c>
      <c r="D179" s="273">
        <v>0</v>
      </c>
      <c r="E179" s="541">
        <v>1</v>
      </c>
      <c r="F179" s="538">
        <f t="shared" si="2"/>
        <v>0</v>
      </c>
    </row>
    <row r="180" spans="1:6">
      <c r="A180" s="112" t="s">
        <v>755</v>
      </c>
      <c r="B180" s="469" t="s">
        <v>756</v>
      </c>
      <c r="C180" s="616">
        <v>38</v>
      </c>
      <c r="D180" s="273">
        <v>35</v>
      </c>
      <c r="E180" s="541">
        <v>73</v>
      </c>
      <c r="F180" s="538">
        <f t="shared" si="2"/>
        <v>0.47945205479452052</v>
      </c>
    </row>
    <row r="181" spans="1:6">
      <c r="A181" s="112" t="s">
        <v>757</v>
      </c>
      <c r="B181" s="469" t="s">
        <v>758</v>
      </c>
      <c r="C181" s="616">
        <v>27</v>
      </c>
      <c r="D181" s="273">
        <v>24</v>
      </c>
      <c r="E181" s="541">
        <v>51</v>
      </c>
      <c r="F181" s="538">
        <f t="shared" si="2"/>
        <v>0.47058823529411764</v>
      </c>
    </row>
    <row r="182" spans="1:6">
      <c r="A182" s="112" t="s">
        <v>759</v>
      </c>
      <c r="B182" s="469" t="s">
        <v>760</v>
      </c>
      <c r="C182" s="616">
        <v>35</v>
      </c>
      <c r="D182" s="273">
        <v>14</v>
      </c>
      <c r="E182" s="541">
        <v>49</v>
      </c>
      <c r="F182" s="538">
        <f t="shared" si="2"/>
        <v>0.2857142857142857</v>
      </c>
    </row>
    <row r="183" spans="1:6">
      <c r="A183" s="112" t="s">
        <v>761</v>
      </c>
      <c r="B183" s="469" t="s">
        <v>762</v>
      </c>
      <c r="C183" s="616">
        <v>21</v>
      </c>
      <c r="D183" s="273">
        <v>11</v>
      </c>
      <c r="E183" s="541">
        <v>32</v>
      </c>
      <c r="F183" s="538">
        <f t="shared" si="2"/>
        <v>0.34375</v>
      </c>
    </row>
    <row r="184" spans="1:6">
      <c r="A184" s="112" t="s">
        <v>763</v>
      </c>
      <c r="B184" s="469" t="s">
        <v>764</v>
      </c>
      <c r="C184" s="616">
        <v>43</v>
      </c>
      <c r="D184" s="273">
        <v>11</v>
      </c>
      <c r="E184" s="541">
        <v>54</v>
      </c>
      <c r="F184" s="538">
        <f t="shared" si="2"/>
        <v>0.20370370370370369</v>
      </c>
    </row>
    <row r="185" spans="1:6">
      <c r="A185" s="112" t="s">
        <v>765</v>
      </c>
      <c r="B185" s="469" t="s">
        <v>766</v>
      </c>
      <c r="C185" s="616">
        <v>38</v>
      </c>
      <c r="D185" s="273">
        <v>11</v>
      </c>
      <c r="E185" s="541">
        <v>49</v>
      </c>
      <c r="F185" s="538">
        <f t="shared" si="2"/>
        <v>0.22448979591836735</v>
      </c>
    </row>
    <row r="186" spans="1:6">
      <c r="A186" s="112" t="s">
        <v>767</v>
      </c>
      <c r="B186" s="469" t="s">
        <v>768</v>
      </c>
      <c r="C186" s="616">
        <v>155</v>
      </c>
      <c r="D186" s="273">
        <v>69</v>
      </c>
      <c r="E186" s="541">
        <v>224</v>
      </c>
      <c r="F186" s="538">
        <f t="shared" si="2"/>
        <v>0.3080357142857143</v>
      </c>
    </row>
    <row r="187" spans="1:6">
      <c r="A187" s="112" t="s">
        <v>769</v>
      </c>
      <c r="B187" s="469" t="s">
        <v>770</v>
      </c>
      <c r="C187" s="616">
        <v>63</v>
      </c>
      <c r="D187" s="273">
        <v>48</v>
      </c>
      <c r="E187" s="541">
        <v>111</v>
      </c>
      <c r="F187" s="538">
        <f t="shared" si="2"/>
        <v>0.43243243243243246</v>
      </c>
    </row>
    <row r="188" spans="1:6">
      <c r="A188" s="112" t="s">
        <v>771</v>
      </c>
      <c r="B188" s="469" t="s">
        <v>772</v>
      </c>
      <c r="C188" s="616">
        <v>29</v>
      </c>
      <c r="D188" s="273">
        <v>25</v>
      </c>
      <c r="E188" s="541">
        <v>54</v>
      </c>
      <c r="F188" s="538">
        <f t="shared" si="2"/>
        <v>0.46296296296296297</v>
      </c>
    </row>
    <row r="189" spans="1:6">
      <c r="A189" s="112" t="s">
        <v>773</v>
      </c>
      <c r="B189" s="469" t="s">
        <v>774</v>
      </c>
      <c r="C189" s="616">
        <v>41</v>
      </c>
      <c r="D189" s="273">
        <v>29</v>
      </c>
      <c r="E189" s="541">
        <v>70</v>
      </c>
      <c r="F189" s="538">
        <f t="shared" si="2"/>
        <v>0.41428571428571431</v>
      </c>
    </row>
    <row r="190" spans="1:6">
      <c r="A190" s="112" t="s">
        <v>775</v>
      </c>
      <c r="B190" s="469" t="s">
        <v>776</v>
      </c>
      <c r="C190" s="616">
        <v>165</v>
      </c>
      <c r="D190" s="273">
        <v>95</v>
      </c>
      <c r="E190" s="541">
        <v>260</v>
      </c>
      <c r="F190" s="538">
        <f t="shared" si="2"/>
        <v>0.36538461538461536</v>
      </c>
    </row>
    <row r="191" spans="1:6">
      <c r="A191" s="112" t="s">
        <v>777</v>
      </c>
      <c r="B191" s="469" t="s">
        <v>778</v>
      </c>
      <c r="C191" s="616">
        <v>56</v>
      </c>
      <c r="D191" s="273">
        <v>38</v>
      </c>
      <c r="E191" s="541">
        <v>94</v>
      </c>
      <c r="F191" s="538">
        <f t="shared" si="2"/>
        <v>0.40425531914893614</v>
      </c>
    </row>
    <row r="192" spans="1:6">
      <c r="A192" s="112" t="s">
        <v>779</v>
      </c>
      <c r="B192" s="469" t="s">
        <v>780</v>
      </c>
      <c r="C192" s="616">
        <v>148</v>
      </c>
      <c r="D192" s="273">
        <v>114</v>
      </c>
      <c r="E192" s="541">
        <v>262</v>
      </c>
      <c r="F192" s="538">
        <f t="shared" si="2"/>
        <v>0.4351145038167939</v>
      </c>
    </row>
    <row r="193" spans="1:6">
      <c r="A193" s="112" t="s">
        <v>781</v>
      </c>
      <c r="B193" s="469" t="s">
        <v>782</v>
      </c>
      <c r="C193" s="616">
        <v>57</v>
      </c>
      <c r="D193" s="273">
        <v>21</v>
      </c>
      <c r="E193" s="541">
        <v>78</v>
      </c>
      <c r="F193" s="538">
        <f t="shared" si="2"/>
        <v>0.26923076923076922</v>
      </c>
    </row>
    <row r="194" spans="1:6">
      <c r="A194" s="112" t="s">
        <v>783</v>
      </c>
      <c r="B194" s="469" t="s">
        <v>784</v>
      </c>
      <c r="C194" s="616">
        <v>95</v>
      </c>
      <c r="D194" s="273">
        <v>56</v>
      </c>
      <c r="E194" s="541">
        <v>151</v>
      </c>
      <c r="F194" s="538">
        <f t="shared" si="2"/>
        <v>0.37086092715231789</v>
      </c>
    </row>
    <row r="195" spans="1:6">
      <c r="A195" s="112" t="s">
        <v>785</v>
      </c>
      <c r="B195" s="469" t="s">
        <v>786</v>
      </c>
      <c r="C195" s="616">
        <v>119</v>
      </c>
      <c r="D195" s="273">
        <v>43</v>
      </c>
      <c r="E195" s="541">
        <v>162</v>
      </c>
      <c r="F195" s="538">
        <f t="shared" si="2"/>
        <v>0.26543209876543211</v>
      </c>
    </row>
    <row r="196" spans="1:6">
      <c r="A196" s="112" t="s">
        <v>787</v>
      </c>
      <c r="B196" s="469" t="s">
        <v>788</v>
      </c>
      <c r="C196" s="616">
        <v>34</v>
      </c>
      <c r="D196" s="273">
        <v>11</v>
      </c>
      <c r="E196" s="541">
        <v>45</v>
      </c>
      <c r="F196" s="538">
        <f t="shared" si="2"/>
        <v>0.24444444444444444</v>
      </c>
    </row>
    <row r="197" spans="1:6">
      <c r="A197" s="112" t="s">
        <v>789</v>
      </c>
      <c r="B197" s="469" t="s">
        <v>790</v>
      </c>
      <c r="C197" s="616">
        <v>5</v>
      </c>
      <c r="D197" s="273">
        <v>6</v>
      </c>
      <c r="E197" s="541">
        <v>11</v>
      </c>
      <c r="F197" s="538">
        <f t="shared" si="2"/>
        <v>0.54545454545454541</v>
      </c>
    </row>
    <row r="198" spans="1:6">
      <c r="A198" s="112" t="s">
        <v>791</v>
      </c>
      <c r="B198" s="469" t="s">
        <v>792</v>
      </c>
      <c r="C198" s="616">
        <v>79</v>
      </c>
      <c r="D198" s="273">
        <v>38</v>
      </c>
      <c r="E198" s="541">
        <v>117</v>
      </c>
      <c r="F198" s="538">
        <f t="shared" ref="F198:F261" si="3">D198/E198</f>
        <v>0.3247863247863248</v>
      </c>
    </row>
    <row r="199" spans="1:6">
      <c r="A199" s="112" t="s">
        <v>793</v>
      </c>
      <c r="B199" s="469" t="s">
        <v>794</v>
      </c>
      <c r="C199" s="616">
        <v>138</v>
      </c>
      <c r="D199" s="273">
        <v>77</v>
      </c>
      <c r="E199" s="541">
        <v>215</v>
      </c>
      <c r="F199" s="538">
        <f t="shared" si="3"/>
        <v>0.35813953488372091</v>
      </c>
    </row>
    <row r="200" spans="1:6">
      <c r="A200" s="112" t="s">
        <v>795</v>
      </c>
      <c r="B200" s="469" t="s">
        <v>796</v>
      </c>
      <c r="C200" s="616">
        <v>235</v>
      </c>
      <c r="D200" s="273">
        <v>53</v>
      </c>
      <c r="E200" s="541">
        <v>288</v>
      </c>
      <c r="F200" s="538">
        <f t="shared" si="3"/>
        <v>0.18402777777777779</v>
      </c>
    </row>
    <row r="201" spans="1:6">
      <c r="A201" s="112" t="s">
        <v>797</v>
      </c>
      <c r="B201" s="469" t="s">
        <v>798</v>
      </c>
      <c r="C201" s="616">
        <v>61</v>
      </c>
      <c r="D201" s="273">
        <v>40</v>
      </c>
      <c r="E201" s="541">
        <v>101</v>
      </c>
      <c r="F201" s="538">
        <f t="shared" si="3"/>
        <v>0.39603960396039606</v>
      </c>
    </row>
    <row r="202" spans="1:6">
      <c r="A202" s="112" t="s">
        <v>799</v>
      </c>
      <c r="B202" s="469" t="s">
        <v>800</v>
      </c>
      <c r="C202" s="616">
        <v>164</v>
      </c>
      <c r="D202" s="273">
        <v>160</v>
      </c>
      <c r="E202" s="541">
        <v>324</v>
      </c>
      <c r="F202" s="538">
        <f t="shared" si="3"/>
        <v>0.49382716049382713</v>
      </c>
    </row>
    <row r="203" spans="1:6">
      <c r="A203" s="112" t="s">
        <v>801</v>
      </c>
      <c r="B203" s="469" t="s">
        <v>802</v>
      </c>
      <c r="C203" s="616">
        <v>44</v>
      </c>
      <c r="D203" s="273">
        <v>8</v>
      </c>
      <c r="E203" s="541">
        <v>52</v>
      </c>
      <c r="F203" s="538">
        <f t="shared" si="3"/>
        <v>0.15384615384615385</v>
      </c>
    </row>
    <row r="204" spans="1:6">
      <c r="A204" s="112" t="s">
        <v>803</v>
      </c>
      <c r="B204" s="469" t="s">
        <v>804</v>
      </c>
      <c r="C204" s="616">
        <v>64</v>
      </c>
      <c r="D204" s="273">
        <v>37</v>
      </c>
      <c r="E204" s="541">
        <v>101</v>
      </c>
      <c r="F204" s="538">
        <f t="shared" si="3"/>
        <v>0.36633663366336633</v>
      </c>
    </row>
    <row r="205" spans="1:6">
      <c r="A205" s="112" t="s">
        <v>805</v>
      </c>
      <c r="B205" s="469" t="s">
        <v>806</v>
      </c>
      <c r="C205" s="616">
        <v>78</v>
      </c>
      <c r="D205" s="273">
        <v>15</v>
      </c>
      <c r="E205" s="541">
        <v>93</v>
      </c>
      <c r="F205" s="538">
        <f t="shared" si="3"/>
        <v>0.16129032258064516</v>
      </c>
    </row>
    <row r="206" spans="1:6">
      <c r="A206" s="112" t="s">
        <v>807</v>
      </c>
      <c r="B206" s="469" t="s">
        <v>808</v>
      </c>
      <c r="C206" s="616">
        <v>119</v>
      </c>
      <c r="D206" s="273">
        <v>17</v>
      </c>
      <c r="E206" s="541">
        <v>136</v>
      </c>
      <c r="F206" s="538">
        <f t="shared" si="3"/>
        <v>0.125</v>
      </c>
    </row>
    <row r="207" spans="1:6">
      <c r="A207" s="112" t="s">
        <v>809</v>
      </c>
      <c r="B207" s="469" t="s">
        <v>810</v>
      </c>
      <c r="C207" s="616">
        <v>69</v>
      </c>
      <c r="D207" s="273">
        <v>36</v>
      </c>
      <c r="E207" s="541">
        <v>105</v>
      </c>
      <c r="F207" s="538">
        <f t="shared" si="3"/>
        <v>0.34285714285714286</v>
      </c>
    </row>
    <row r="208" spans="1:6">
      <c r="A208" s="112" t="s">
        <v>811</v>
      </c>
      <c r="B208" s="469" t="s">
        <v>812</v>
      </c>
      <c r="C208" s="616">
        <v>61</v>
      </c>
      <c r="D208" s="273">
        <v>30</v>
      </c>
      <c r="E208" s="541">
        <v>91</v>
      </c>
      <c r="F208" s="538">
        <f t="shared" si="3"/>
        <v>0.32967032967032966</v>
      </c>
    </row>
    <row r="209" spans="1:6">
      <c r="A209" s="112" t="s">
        <v>813</v>
      </c>
      <c r="B209" s="469" t="s">
        <v>814</v>
      </c>
      <c r="C209" s="616">
        <v>201</v>
      </c>
      <c r="D209" s="273">
        <v>110</v>
      </c>
      <c r="E209" s="541">
        <v>311</v>
      </c>
      <c r="F209" s="538">
        <f t="shared" si="3"/>
        <v>0.3536977491961415</v>
      </c>
    </row>
    <row r="210" spans="1:6">
      <c r="A210" s="112" t="s">
        <v>815</v>
      </c>
      <c r="B210" s="469" t="s">
        <v>816</v>
      </c>
      <c r="C210" s="616">
        <v>108</v>
      </c>
      <c r="D210" s="273">
        <v>56</v>
      </c>
      <c r="E210" s="541">
        <v>164</v>
      </c>
      <c r="F210" s="538">
        <f t="shared" si="3"/>
        <v>0.34146341463414637</v>
      </c>
    </row>
    <row r="211" spans="1:6">
      <c r="A211" s="112" t="s">
        <v>817</v>
      </c>
      <c r="B211" s="469" t="s">
        <v>818</v>
      </c>
      <c r="C211" s="616">
        <v>28</v>
      </c>
      <c r="D211" s="273">
        <v>20</v>
      </c>
      <c r="E211" s="541">
        <v>48</v>
      </c>
      <c r="F211" s="538">
        <f t="shared" si="3"/>
        <v>0.41666666666666669</v>
      </c>
    </row>
    <row r="212" spans="1:6">
      <c r="A212" s="112" t="s">
        <v>819</v>
      </c>
      <c r="B212" s="469" t="s">
        <v>820</v>
      </c>
      <c r="C212" s="616">
        <v>110</v>
      </c>
      <c r="D212" s="273">
        <v>58</v>
      </c>
      <c r="E212" s="541">
        <v>168</v>
      </c>
      <c r="F212" s="538">
        <f t="shared" si="3"/>
        <v>0.34523809523809523</v>
      </c>
    </row>
    <row r="213" spans="1:6">
      <c r="A213" s="112" t="s">
        <v>821</v>
      </c>
      <c r="B213" s="469" t="s">
        <v>822</v>
      </c>
      <c r="C213" s="616">
        <v>118</v>
      </c>
      <c r="D213" s="273">
        <v>75</v>
      </c>
      <c r="E213" s="541">
        <v>193</v>
      </c>
      <c r="F213" s="538">
        <f t="shared" si="3"/>
        <v>0.38860103626943004</v>
      </c>
    </row>
    <row r="214" spans="1:6">
      <c r="A214" s="112" t="s">
        <v>825</v>
      </c>
      <c r="B214" s="469" t="s">
        <v>826</v>
      </c>
      <c r="C214" s="616">
        <v>105</v>
      </c>
      <c r="D214" s="273">
        <v>23</v>
      </c>
      <c r="E214" s="541">
        <v>128</v>
      </c>
      <c r="F214" s="538">
        <f t="shared" si="3"/>
        <v>0.1796875</v>
      </c>
    </row>
    <row r="215" spans="1:6">
      <c r="A215" s="112" t="s">
        <v>827</v>
      </c>
      <c r="B215" s="469" t="s">
        <v>828</v>
      </c>
      <c r="C215" s="616">
        <v>37</v>
      </c>
      <c r="D215" s="273">
        <v>28</v>
      </c>
      <c r="E215" s="541">
        <v>65</v>
      </c>
      <c r="F215" s="538">
        <f t="shared" si="3"/>
        <v>0.43076923076923079</v>
      </c>
    </row>
    <row r="216" spans="1:6">
      <c r="A216" s="112" t="s">
        <v>829</v>
      </c>
      <c r="B216" s="469" t="s">
        <v>830</v>
      </c>
      <c r="C216" s="616">
        <v>48</v>
      </c>
      <c r="D216" s="273">
        <v>43</v>
      </c>
      <c r="E216" s="541">
        <v>91</v>
      </c>
      <c r="F216" s="538">
        <f t="shared" si="3"/>
        <v>0.47252747252747251</v>
      </c>
    </row>
    <row r="217" spans="1:6">
      <c r="A217" s="112" t="s">
        <v>831</v>
      </c>
      <c r="B217" s="469" t="s">
        <v>832</v>
      </c>
      <c r="C217" s="616">
        <v>5</v>
      </c>
      <c r="D217" s="273">
        <v>0</v>
      </c>
      <c r="E217" s="541">
        <v>5</v>
      </c>
      <c r="F217" s="538">
        <f t="shared" si="3"/>
        <v>0</v>
      </c>
    </row>
    <row r="218" spans="1:6">
      <c r="A218" s="112" t="s">
        <v>833</v>
      </c>
      <c r="B218" s="469" t="s">
        <v>834</v>
      </c>
      <c r="C218" s="616">
        <v>2</v>
      </c>
      <c r="D218" s="273">
        <v>0</v>
      </c>
      <c r="E218" s="541">
        <v>2</v>
      </c>
      <c r="F218" s="538">
        <f t="shared" si="3"/>
        <v>0</v>
      </c>
    </row>
    <row r="219" spans="1:6">
      <c r="A219" s="112" t="s">
        <v>835</v>
      </c>
      <c r="B219" s="469" t="s">
        <v>836</v>
      </c>
      <c r="C219" s="616">
        <v>27</v>
      </c>
      <c r="D219" s="273">
        <v>13</v>
      </c>
      <c r="E219" s="541">
        <v>40</v>
      </c>
      <c r="F219" s="538">
        <f t="shared" si="3"/>
        <v>0.32500000000000001</v>
      </c>
    </row>
    <row r="220" spans="1:6">
      <c r="A220" s="112" t="s">
        <v>837</v>
      </c>
      <c r="B220" s="469" t="s">
        <v>838</v>
      </c>
      <c r="C220" s="616">
        <v>73</v>
      </c>
      <c r="D220" s="273">
        <v>20</v>
      </c>
      <c r="E220" s="541">
        <v>93</v>
      </c>
      <c r="F220" s="538">
        <f t="shared" si="3"/>
        <v>0.21505376344086022</v>
      </c>
    </row>
    <row r="221" spans="1:6">
      <c r="A221" s="112" t="s">
        <v>839</v>
      </c>
      <c r="B221" s="469" t="s">
        <v>840</v>
      </c>
      <c r="C221" s="616">
        <v>65</v>
      </c>
      <c r="D221" s="273">
        <v>14</v>
      </c>
      <c r="E221" s="541">
        <v>79</v>
      </c>
      <c r="F221" s="538">
        <f t="shared" si="3"/>
        <v>0.17721518987341772</v>
      </c>
    </row>
    <row r="222" spans="1:6">
      <c r="A222" s="112" t="s">
        <v>841</v>
      </c>
      <c r="B222" s="469" t="s">
        <v>842</v>
      </c>
      <c r="C222" s="616">
        <v>39</v>
      </c>
      <c r="D222" s="273">
        <v>11</v>
      </c>
      <c r="E222" s="541">
        <v>50</v>
      </c>
      <c r="F222" s="538">
        <f t="shared" si="3"/>
        <v>0.22</v>
      </c>
    </row>
    <row r="223" spans="1:6">
      <c r="A223" s="112" t="s">
        <v>843</v>
      </c>
      <c r="B223" s="469" t="s">
        <v>844</v>
      </c>
      <c r="C223" s="616">
        <v>54</v>
      </c>
      <c r="D223" s="273">
        <v>1</v>
      </c>
      <c r="E223" s="541">
        <v>55</v>
      </c>
      <c r="F223" s="538">
        <f t="shared" si="3"/>
        <v>1.8181818181818181E-2</v>
      </c>
    </row>
    <row r="224" spans="1:6">
      <c r="A224" s="112" t="s">
        <v>845</v>
      </c>
      <c r="B224" s="469" t="s">
        <v>846</v>
      </c>
      <c r="C224" s="616">
        <v>7</v>
      </c>
      <c r="D224" s="273">
        <v>8</v>
      </c>
      <c r="E224" s="541">
        <v>15</v>
      </c>
      <c r="F224" s="538">
        <f t="shared" si="3"/>
        <v>0.53333333333333333</v>
      </c>
    </row>
    <row r="225" spans="1:6">
      <c r="A225" s="112" t="s">
        <v>847</v>
      </c>
      <c r="B225" s="469" t="s">
        <v>848</v>
      </c>
      <c r="C225" s="616">
        <v>57</v>
      </c>
      <c r="D225" s="273">
        <v>59</v>
      </c>
      <c r="E225" s="541">
        <v>116</v>
      </c>
      <c r="F225" s="538">
        <f t="shared" si="3"/>
        <v>0.50862068965517238</v>
      </c>
    </row>
    <row r="226" spans="1:6">
      <c r="A226" s="112" t="s">
        <v>849</v>
      </c>
      <c r="B226" s="469" t="s">
        <v>850</v>
      </c>
      <c r="C226" s="616">
        <v>19</v>
      </c>
      <c r="D226" s="273">
        <v>38</v>
      </c>
      <c r="E226" s="541">
        <v>57</v>
      </c>
      <c r="F226" s="538">
        <f t="shared" si="3"/>
        <v>0.66666666666666663</v>
      </c>
    </row>
    <row r="227" spans="1:6">
      <c r="A227" s="112" t="s">
        <v>851</v>
      </c>
      <c r="B227" s="469" t="s">
        <v>852</v>
      </c>
      <c r="C227" s="616">
        <v>21</v>
      </c>
      <c r="D227" s="273">
        <v>8</v>
      </c>
      <c r="E227" s="541">
        <v>29</v>
      </c>
      <c r="F227" s="538">
        <f t="shared" si="3"/>
        <v>0.27586206896551724</v>
      </c>
    </row>
    <row r="228" spans="1:6">
      <c r="A228" s="112" t="s">
        <v>853</v>
      </c>
      <c r="B228" s="469" t="s">
        <v>854</v>
      </c>
      <c r="C228" s="616">
        <v>1</v>
      </c>
      <c r="D228" s="273">
        <v>3</v>
      </c>
      <c r="E228" s="541">
        <v>4</v>
      </c>
      <c r="F228" s="538">
        <f t="shared" si="3"/>
        <v>0.75</v>
      </c>
    </row>
    <row r="229" spans="1:6">
      <c r="A229" s="112" t="s">
        <v>855</v>
      </c>
      <c r="B229" s="469" t="s">
        <v>856</v>
      </c>
      <c r="C229" s="616">
        <v>79</v>
      </c>
      <c r="D229" s="273">
        <v>1</v>
      </c>
      <c r="E229" s="541">
        <v>80</v>
      </c>
      <c r="F229" s="538">
        <f t="shared" si="3"/>
        <v>1.2500000000000001E-2</v>
      </c>
    </row>
    <row r="230" spans="1:6">
      <c r="A230" s="112" t="s">
        <v>857</v>
      </c>
      <c r="B230" s="469" t="s">
        <v>858</v>
      </c>
      <c r="C230" s="616">
        <v>73</v>
      </c>
      <c r="D230" s="273">
        <v>25</v>
      </c>
      <c r="E230" s="541">
        <v>98</v>
      </c>
      <c r="F230" s="538">
        <f t="shared" si="3"/>
        <v>0.25510204081632654</v>
      </c>
    </row>
    <row r="231" spans="1:6">
      <c r="A231" s="112" t="s">
        <v>859</v>
      </c>
      <c r="B231" s="469" t="s">
        <v>860</v>
      </c>
      <c r="C231" s="616">
        <v>121</v>
      </c>
      <c r="D231" s="273">
        <v>63</v>
      </c>
      <c r="E231" s="541">
        <v>184</v>
      </c>
      <c r="F231" s="538">
        <f t="shared" si="3"/>
        <v>0.34239130434782611</v>
      </c>
    </row>
    <row r="232" spans="1:6">
      <c r="A232" s="112" t="s">
        <v>861</v>
      </c>
      <c r="B232" s="469" t="s">
        <v>862</v>
      </c>
      <c r="C232" s="616">
        <v>14</v>
      </c>
      <c r="D232" s="273">
        <v>14</v>
      </c>
      <c r="E232" s="541">
        <v>28</v>
      </c>
      <c r="F232" s="538">
        <f t="shared" si="3"/>
        <v>0.5</v>
      </c>
    </row>
    <row r="233" spans="1:6">
      <c r="A233" s="112" t="s">
        <v>863</v>
      </c>
      <c r="B233" s="469" t="s">
        <v>864</v>
      </c>
      <c r="C233" s="616">
        <v>100</v>
      </c>
      <c r="D233" s="273">
        <v>128</v>
      </c>
      <c r="E233" s="541">
        <v>228</v>
      </c>
      <c r="F233" s="538">
        <f t="shared" si="3"/>
        <v>0.56140350877192979</v>
      </c>
    </row>
    <row r="234" spans="1:6">
      <c r="A234" s="112" t="s">
        <v>865</v>
      </c>
      <c r="B234" s="469" t="s">
        <v>866</v>
      </c>
      <c r="C234" s="616">
        <v>76</v>
      </c>
      <c r="D234" s="273">
        <v>49</v>
      </c>
      <c r="E234" s="541">
        <v>125</v>
      </c>
      <c r="F234" s="538">
        <f t="shared" si="3"/>
        <v>0.39200000000000002</v>
      </c>
    </row>
    <row r="235" spans="1:6">
      <c r="A235" s="112" t="s">
        <v>867</v>
      </c>
      <c r="B235" s="469" t="s">
        <v>868</v>
      </c>
      <c r="C235" s="616">
        <v>9</v>
      </c>
      <c r="D235" s="273">
        <v>7</v>
      </c>
      <c r="E235" s="541">
        <v>16</v>
      </c>
      <c r="F235" s="538">
        <f t="shared" si="3"/>
        <v>0.4375</v>
      </c>
    </row>
    <row r="236" spans="1:6">
      <c r="A236" s="112" t="s">
        <v>869</v>
      </c>
      <c r="B236" s="469" t="s">
        <v>870</v>
      </c>
      <c r="C236" s="616">
        <v>1</v>
      </c>
      <c r="D236" s="273">
        <v>0</v>
      </c>
      <c r="E236" s="541">
        <v>1</v>
      </c>
      <c r="F236" s="538">
        <f t="shared" si="3"/>
        <v>0</v>
      </c>
    </row>
    <row r="237" spans="1:6">
      <c r="A237" s="112" t="s">
        <v>871</v>
      </c>
      <c r="B237" s="469" t="s">
        <v>872</v>
      </c>
      <c r="C237" s="616">
        <v>27</v>
      </c>
      <c r="D237" s="273">
        <v>13</v>
      </c>
      <c r="E237" s="541">
        <v>40</v>
      </c>
      <c r="F237" s="538">
        <f t="shared" si="3"/>
        <v>0.32500000000000001</v>
      </c>
    </row>
    <row r="238" spans="1:6">
      <c r="A238" s="112" t="s">
        <v>873</v>
      </c>
      <c r="B238" s="469" t="s">
        <v>874</v>
      </c>
      <c r="C238" s="616">
        <v>34</v>
      </c>
      <c r="D238" s="273">
        <v>24</v>
      </c>
      <c r="E238" s="541">
        <v>58</v>
      </c>
      <c r="F238" s="538">
        <f t="shared" si="3"/>
        <v>0.41379310344827586</v>
      </c>
    </row>
    <row r="239" spans="1:6">
      <c r="A239" s="112" t="s">
        <v>875</v>
      </c>
      <c r="B239" s="469" t="s">
        <v>876</v>
      </c>
      <c r="C239" s="616">
        <v>9</v>
      </c>
      <c r="D239" s="273">
        <v>3</v>
      </c>
      <c r="E239" s="541">
        <v>12</v>
      </c>
      <c r="F239" s="538">
        <f t="shared" si="3"/>
        <v>0.25</v>
      </c>
    </row>
    <row r="240" spans="1:6">
      <c r="A240" s="112" t="s">
        <v>877</v>
      </c>
      <c r="B240" s="469" t="s">
        <v>878</v>
      </c>
      <c r="C240" s="616">
        <v>12</v>
      </c>
      <c r="D240" s="273">
        <v>11</v>
      </c>
      <c r="E240" s="541">
        <v>23</v>
      </c>
      <c r="F240" s="538">
        <f t="shared" si="3"/>
        <v>0.47826086956521741</v>
      </c>
    </row>
    <row r="241" spans="1:6">
      <c r="A241" s="112" t="s">
        <v>879</v>
      </c>
      <c r="B241" s="469" t="s">
        <v>880</v>
      </c>
      <c r="C241" s="616">
        <v>30</v>
      </c>
      <c r="D241" s="273">
        <v>62</v>
      </c>
      <c r="E241" s="541">
        <v>92</v>
      </c>
      <c r="F241" s="538">
        <f t="shared" si="3"/>
        <v>0.67391304347826086</v>
      </c>
    </row>
    <row r="242" spans="1:6">
      <c r="A242" s="112" t="s">
        <v>881</v>
      </c>
      <c r="B242" s="469" t="s">
        <v>882</v>
      </c>
      <c r="C242" s="616">
        <v>12</v>
      </c>
      <c r="D242" s="273">
        <v>15</v>
      </c>
      <c r="E242" s="541">
        <v>27</v>
      </c>
      <c r="F242" s="538">
        <f t="shared" si="3"/>
        <v>0.55555555555555558</v>
      </c>
    </row>
    <row r="243" spans="1:6">
      <c r="A243" s="112" t="s">
        <v>883</v>
      </c>
      <c r="B243" s="469" t="s">
        <v>884</v>
      </c>
      <c r="C243" s="616">
        <v>73</v>
      </c>
      <c r="D243" s="273">
        <v>52</v>
      </c>
      <c r="E243" s="541">
        <v>125</v>
      </c>
      <c r="F243" s="538">
        <f t="shared" si="3"/>
        <v>0.41599999999999998</v>
      </c>
    </row>
    <row r="244" spans="1:6">
      <c r="A244" s="112" t="s">
        <v>885</v>
      </c>
      <c r="B244" s="469" t="s">
        <v>886</v>
      </c>
      <c r="C244" s="616">
        <v>14</v>
      </c>
      <c r="D244" s="273">
        <v>29</v>
      </c>
      <c r="E244" s="541">
        <v>43</v>
      </c>
      <c r="F244" s="538">
        <f t="shared" si="3"/>
        <v>0.67441860465116277</v>
      </c>
    </row>
    <row r="245" spans="1:6">
      <c r="A245" s="112" t="s">
        <v>887</v>
      </c>
      <c r="B245" s="469" t="s">
        <v>888</v>
      </c>
      <c r="C245" s="616">
        <v>90</v>
      </c>
      <c r="D245" s="273">
        <v>69</v>
      </c>
      <c r="E245" s="541">
        <v>159</v>
      </c>
      <c r="F245" s="538">
        <f t="shared" si="3"/>
        <v>0.43396226415094341</v>
      </c>
    </row>
    <row r="246" spans="1:6">
      <c r="A246" s="112" t="s">
        <v>889</v>
      </c>
      <c r="B246" s="469" t="s">
        <v>890</v>
      </c>
      <c r="C246" s="616">
        <v>28</v>
      </c>
      <c r="D246" s="273">
        <v>24</v>
      </c>
      <c r="E246" s="541">
        <v>52</v>
      </c>
      <c r="F246" s="538">
        <f t="shared" si="3"/>
        <v>0.46153846153846156</v>
      </c>
    </row>
    <row r="247" spans="1:6">
      <c r="A247" s="112" t="s">
        <v>891</v>
      </c>
      <c r="B247" s="469" t="s">
        <v>892</v>
      </c>
      <c r="C247" s="616">
        <v>129</v>
      </c>
      <c r="D247" s="273">
        <v>57</v>
      </c>
      <c r="E247" s="541">
        <v>186</v>
      </c>
      <c r="F247" s="538">
        <f t="shared" si="3"/>
        <v>0.30645161290322581</v>
      </c>
    </row>
    <row r="248" spans="1:6">
      <c r="A248" s="112" t="s">
        <v>893</v>
      </c>
      <c r="B248" s="469" t="s">
        <v>894</v>
      </c>
      <c r="C248" s="616">
        <v>78</v>
      </c>
      <c r="D248" s="273">
        <v>55</v>
      </c>
      <c r="E248" s="541">
        <v>133</v>
      </c>
      <c r="F248" s="538">
        <f t="shared" si="3"/>
        <v>0.41353383458646614</v>
      </c>
    </row>
    <row r="249" spans="1:6">
      <c r="A249" s="112" t="s">
        <v>895</v>
      </c>
      <c r="B249" s="469" t="s">
        <v>896</v>
      </c>
      <c r="C249" s="616">
        <v>37</v>
      </c>
      <c r="D249" s="273">
        <v>39</v>
      </c>
      <c r="E249" s="541">
        <v>76</v>
      </c>
      <c r="F249" s="538">
        <f t="shared" si="3"/>
        <v>0.51315789473684215</v>
      </c>
    </row>
    <row r="250" spans="1:6">
      <c r="A250" s="112" t="s">
        <v>897</v>
      </c>
      <c r="B250" s="469" t="s">
        <v>898</v>
      </c>
      <c r="C250" s="616">
        <v>76</v>
      </c>
      <c r="D250" s="273">
        <v>35</v>
      </c>
      <c r="E250" s="541">
        <v>111</v>
      </c>
      <c r="F250" s="538">
        <f t="shared" si="3"/>
        <v>0.31531531531531531</v>
      </c>
    </row>
    <row r="251" spans="1:6">
      <c r="A251" s="112" t="s">
        <v>899</v>
      </c>
      <c r="B251" s="469" t="s">
        <v>900</v>
      </c>
      <c r="C251" s="616">
        <v>31</v>
      </c>
      <c r="D251" s="273">
        <v>51</v>
      </c>
      <c r="E251" s="541">
        <v>82</v>
      </c>
      <c r="F251" s="538">
        <f t="shared" si="3"/>
        <v>0.62195121951219512</v>
      </c>
    </row>
    <row r="252" spans="1:6">
      <c r="A252" s="112" t="s">
        <v>901</v>
      </c>
      <c r="B252" s="469" t="s">
        <v>902</v>
      </c>
      <c r="C252" s="616">
        <v>11</v>
      </c>
      <c r="D252" s="273">
        <v>11</v>
      </c>
      <c r="E252" s="541">
        <v>22</v>
      </c>
      <c r="F252" s="538">
        <f t="shared" si="3"/>
        <v>0.5</v>
      </c>
    </row>
    <row r="253" spans="1:6">
      <c r="A253" s="112" t="s">
        <v>903</v>
      </c>
      <c r="B253" s="469" t="s">
        <v>904</v>
      </c>
      <c r="C253" s="616">
        <v>0</v>
      </c>
      <c r="D253" s="273">
        <v>2</v>
      </c>
      <c r="E253" s="541">
        <v>2</v>
      </c>
      <c r="F253" s="538">
        <f t="shared" si="3"/>
        <v>1</v>
      </c>
    </row>
    <row r="254" spans="1:6">
      <c r="A254" s="112" t="s">
        <v>905</v>
      </c>
      <c r="B254" s="469" t="s">
        <v>906</v>
      </c>
      <c r="C254" s="616">
        <v>13</v>
      </c>
      <c r="D254" s="273">
        <v>24</v>
      </c>
      <c r="E254" s="541">
        <v>37</v>
      </c>
      <c r="F254" s="538">
        <f t="shared" si="3"/>
        <v>0.64864864864864868</v>
      </c>
    </row>
    <row r="255" spans="1:6">
      <c r="A255" s="112" t="s">
        <v>907</v>
      </c>
      <c r="B255" s="469" t="s">
        <v>908</v>
      </c>
      <c r="C255" s="616">
        <v>7</v>
      </c>
      <c r="D255" s="273">
        <v>6</v>
      </c>
      <c r="E255" s="541">
        <v>13</v>
      </c>
      <c r="F255" s="538">
        <f t="shared" si="3"/>
        <v>0.46153846153846156</v>
      </c>
    </row>
    <row r="256" spans="1:6">
      <c r="A256" s="112" t="s">
        <v>909</v>
      </c>
      <c r="B256" s="469" t="s">
        <v>910</v>
      </c>
      <c r="C256" s="616">
        <v>7</v>
      </c>
      <c r="D256" s="273">
        <v>2</v>
      </c>
      <c r="E256" s="541">
        <v>9</v>
      </c>
      <c r="F256" s="538">
        <f t="shared" si="3"/>
        <v>0.22222222222222221</v>
      </c>
    </row>
    <row r="257" spans="1:6">
      <c r="A257" s="112" t="s">
        <v>911</v>
      </c>
      <c r="B257" s="469" t="s">
        <v>912</v>
      </c>
      <c r="C257" s="616">
        <v>24</v>
      </c>
      <c r="D257" s="273">
        <v>21</v>
      </c>
      <c r="E257" s="541">
        <v>45</v>
      </c>
      <c r="F257" s="538">
        <f t="shared" si="3"/>
        <v>0.46666666666666667</v>
      </c>
    </row>
    <row r="258" spans="1:6">
      <c r="A258" s="112" t="s">
        <v>913</v>
      </c>
      <c r="B258" s="469" t="s">
        <v>914</v>
      </c>
      <c r="C258" s="616">
        <v>95</v>
      </c>
      <c r="D258" s="273">
        <v>50</v>
      </c>
      <c r="E258" s="541">
        <v>145</v>
      </c>
      <c r="F258" s="538">
        <f t="shared" si="3"/>
        <v>0.34482758620689657</v>
      </c>
    </row>
    <row r="259" spans="1:6">
      <c r="A259" s="112" t="s">
        <v>915</v>
      </c>
      <c r="B259" s="469" t="s">
        <v>916</v>
      </c>
      <c r="C259" s="616">
        <v>16</v>
      </c>
      <c r="D259" s="273">
        <v>21</v>
      </c>
      <c r="E259" s="541">
        <v>37</v>
      </c>
      <c r="F259" s="538">
        <f t="shared" si="3"/>
        <v>0.56756756756756754</v>
      </c>
    </row>
    <row r="260" spans="1:6">
      <c r="A260" s="112" t="s">
        <v>917</v>
      </c>
      <c r="B260" s="469" t="s">
        <v>918</v>
      </c>
      <c r="C260" s="616">
        <v>6</v>
      </c>
      <c r="D260" s="273">
        <v>3</v>
      </c>
      <c r="E260" s="541">
        <v>9</v>
      </c>
      <c r="F260" s="538">
        <f t="shared" si="3"/>
        <v>0.33333333333333331</v>
      </c>
    </row>
    <row r="261" spans="1:6">
      <c r="A261" s="112" t="s">
        <v>919</v>
      </c>
      <c r="B261" s="469" t="s">
        <v>920</v>
      </c>
      <c r="C261" s="616">
        <v>26</v>
      </c>
      <c r="D261" s="273">
        <v>22</v>
      </c>
      <c r="E261" s="541">
        <v>48</v>
      </c>
      <c r="F261" s="538">
        <f t="shared" si="3"/>
        <v>0.45833333333333331</v>
      </c>
    </row>
    <row r="262" spans="1:6">
      <c r="A262" s="112" t="s">
        <v>921</v>
      </c>
      <c r="B262" s="469" t="s">
        <v>922</v>
      </c>
      <c r="C262" s="616">
        <v>49</v>
      </c>
      <c r="D262" s="273">
        <v>10</v>
      </c>
      <c r="E262" s="541">
        <v>59</v>
      </c>
      <c r="F262" s="538">
        <f t="shared" ref="F262:F318" si="4">D262/E262</f>
        <v>0.16949152542372881</v>
      </c>
    </row>
    <row r="263" spans="1:6">
      <c r="A263" s="112" t="s">
        <v>923</v>
      </c>
      <c r="B263" s="469" t="s">
        <v>924</v>
      </c>
      <c r="C263" s="616">
        <v>115</v>
      </c>
      <c r="D263" s="273">
        <v>9</v>
      </c>
      <c r="E263" s="541">
        <v>124</v>
      </c>
      <c r="F263" s="538">
        <f t="shared" si="4"/>
        <v>7.2580645161290328E-2</v>
      </c>
    </row>
    <row r="264" spans="1:6">
      <c r="A264" s="112" t="s">
        <v>925</v>
      </c>
      <c r="B264" s="469" t="s">
        <v>926</v>
      </c>
      <c r="C264" s="616">
        <v>57</v>
      </c>
      <c r="D264" s="273">
        <v>14</v>
      </c>
      <c r="E264" s="541">
        <v>71</v>
      </c>
      <c r="F264" s="538">
        <f t="shared" si="4"/>
        <v>0.19718309859154928</v>
      </c>
    </row>
    <row r="265" spans="1:6">
      <c r="A265" s="112" t="s">
        <v>927</v>
      </c>
      <c r="B265" s="469" t="s">
        <v>928</v>
      </c>
      <c r="C265" s="616">
        <v>14</v>
      </c>
      <c r="D265" s="273">
        <v>30</v>
      </c>
      <c r="E265" s="541">
        <v>44</v>
      </c>
      <c r="F265" s="538">
        <f t="shared" si="4"/>
        <v>0.68181818181818177</v>
      </c>
    </row>
    <row r="266" spans="1:6">
      <c r="A266" s="112" t="s">
        <v>929</v>
      </c>
      <c r="B266" s="469" t="s">
        <v>930</v>
      </c>
      <c r="C266" s="616">
        <v>8</v>
      </c>
      <c r="D266" s="273">
        <v>21</v>
      </c>
      <c r="E266" s="541">
        <v>29</v>
      </c>
      <c r="F266" s="538">
        <f t="shared" si="4"/>
        <v>0.72413793103448276</v>
      </c>
    </row>
    <row r="267" spans="1:6">
      <c r="A267" s="112" t="s">
        <v>931</v>
      </c>
      <c r="B267" s="469" t="s">
        <v>932</v>
      </c>
      <c r="C267" s="616">
        <v>55</v>
      </c>
      <c r="D267" s="273">
        <v>75</v>
      </c>
      <c r="E267" s="541">
        <v>130</v>
      </c>
      <c r="F267" s="538">
        <f t="shared" si="4"/>
        <v>0.57692307692307687</v>
      </c>
    </row>
    <row r="268" spans="1:6">
      <c r="A268" s="112" t="s">
        <v>933</v>
      </c>
      <c r="B268" s="469" t="s">
        <v>934</v>
      </c>
      <c r="C268" s="616">
        <v>45</v>
      </c>
      <c r="D268" s="273">
        <v>113</v>
      </c>
      <c r="E268" s="541">
        <v>158</v>
      </c>
      <c r="F268" s="538">
        <f t="shared" si="4"/>
        <v>0.71518987341772156</v>
      </c>
    </row>
    <row r="269" spans="1:6">
      <c r="A269" s="112" t="s">
        <v>935</v>
      </c>
      <c r="B269" s="469" t="s">
        <v>936</v>
      </c>
      <c r="C269" s="616">
        <v>28</v>
      </c>
      <c r="D269" s="273">
        <v>13</v>
      </c>
      <c r="E269" s="541">
        <v>41</v>
      </c>
      <c r="F269" s="538">
        <f t="shared" si="4"/>
        <v>0.31707317073170732</v>
      </c>
    </row>
    <row r="270" spans="1:6">
      <c r="A270" s="112" t="s">
        <v>937</v>
      </c>
      <c r="B270" s="469" t="s">
        <v>938</v>
      </c>
      <c r="C270" s="616">
        <v>1</v>
      </c>
      <c r="D270" s="273">
        <v>14</v>
      </c>
      <c r="E270" s="541">
        <v>15</v>
      </c>
      <c r="F270" s="538">
        <f t="shared" si="4"/>
        <v>0.93333333333333335</v>
      </c>
    </row>
    <row r="271" spans="1:6">
      <c r="A271" s="112" t="s">
        <v>939</v>
      </c>
      <c r="B271" s="469" t="s">
        <v>940</v>
      </c>
      <c r="C271" s="616">
        <v>11</v>
      </c>
      <c r="D271" s="273">
        <v>4</v>
      </c>
      <c r="E271" s="541">
        <v>15</v>
      </c>
      <c r="F271" s="538">
        <f t="shared" si="4"/>
        <v>0.26666666666666666</v>
      </c>
    </row>
    <row r="272" spans="1:6">
      <c r="A272" s="112" t="s">
        <v>941</v>
      </c>
      <c r="B272" s="469" t="s">
        <v>942</v>
      </c>
      <c r="C272" s="616">
        <v>16</v>
      </c>
      <c r="D272" s="273">
        <v>2</v>
      </c>
      <c r="E272" s="541">
        <v>18</v>
      </c>
      <c r="F272" s="538">
        <f t="shared" si="4"/>
        <v>0.1111111111111111</v>
      </c>
    </row>
    <row r="273" spans="1:6">
      <c r="A273" s="112" t="s">
        <v>943</v>
      </c>
      <c r="B273" s="469" t="s">
        <v>944</v>
      </c>
      <c r="C273" s="616">
        <v>9</v>
      </c>
      <c r="D273" s="273">
        <v>0</v>
      </c>
      <c r="E273" s="541">
        <v>9</v>
      </c>
      <c r="F273" s="538">
        <f t="shared" si="4"/>
        <v>0</v>
      </c>
    </row>
    <row r="274" spans="1:6">
      <c r="A274" s="112" t="s">
        <v>945</v>
      </c>
      <c r="B274" s="469" t="s">
        <v>946</v>
      </c>
      <c r="C274" s="616">
        <v>50</v>
      </c>
      <c r="D274" s="273">
        <v>7</v>
      </c>
      <c r="E274" s="541">
        <v>57</v>
      </c>
      <c r="F274" s="538">
        <f t="shared" si="4"/>
        <v>0.12280701754385964</v>
      </c>
    </row>
    <row r="275" spans="1:6">
      <c r="A275" s="112" t="s">
        <v>947</v>
      </c>
      <c r="B275" s="469" t="s">
        <v>948</v>
      </c>
      <c r="C275" s="616">
        <v>20</v>
      </c>
      <c r="D275" s="273">
        <v>5</v>
      </c>
      <c r="E275" s="541">
        <v>25</v>
      </c>
      <c r="F275" s="538">
        <f t="shared" si="4"/>
        <v>0.2</v>
      </c>
    </row>
    <row r="276" spans="1:6">
      <c r="A276" s="112" t="s">
        <v>949</v>
      </c>
      <c r="B276" s="469" t="s">
        <v>950</v>
      </c>
      <c r="C276" s="616">
        <v>12</v>
      </c>
      <c r="D276" s="273">
        <v>3</v>
      </c>
      <c r="E276" s="541">
        <v>15</v>
      </c>
      <c r="F276" s="538">
        <f t="shared" si="4"/>
        <v>0.2</v>
      </c>
    </row>
    <row r="277" spans="1:6">
      <c r="A277" s="112" t="s">
        <v>951</v>
      </c>
      <c r="B277" s="469" t="s">
        <v>952</v>
      </c>
      <c r="C277" s="616">
        <v>26</v>
      </c>
      <c r="D277" s="273">
        <v>0</v>
      </c>
      <c r="E277" s="541">
        <v>26</v>
      </c>
      <c r="F277" s="538">
        <f t="shared" si="4"/>
        <v>0</v>
      </c>
    </row>
    <row r="278" spans="1:6">
      <c r="A278" s="112" t="s">
        <v>953</v>
      </c>
      <c r="B278" s="469" t="s">
        <v>954</v>
      </c>
      <c r="C278" s="616">
        <v>18</v>
      </c>
      <c r="D278" s="273">
        <v>18</v>
      </c>
      <c r="E278" s="541">
        <v>36</v>
      </c>
      <c r="F278" s="538">
        <f t="shared" si="4"/>
        <v>0.5</v>
      </c>
    </row>
    <row r="279" spans="1:6">
      <c r="A279" s="112" t="s">
        <v>955</v>
      </c>
      <c r="B279" s="469" t="s">
        <v>956</v>
      </c>
      <c r="C279" s="616">
        <v>23</v>
      </c>
      <c r="D279" s="273">
        <v>7</v>
      </c>
      <c r="E279" s="541">
        <v>30</v>
      </c>
      <c r="F279" s="538">
        <f t="shared" si="4"/>
        <v>0.23333333333333334</v>
      </c>
    </row>
    <row r="280" spans="1:6">
      <c r="A280" s="112" t="s">
        <v>957</v>
      </c>
      <c r="B280" s="469" t="s">
        <v>958</v>
      </c>
      <c r="C280" s="616">
        <v>8</v>
      </c>
      <c r="D280" s="273">
        <v>12</v>
      </c>
      <c r="E280" s="541">
        <v>20</v>
      </c>
      <c r="F280" s="538">
        <f t="shared" si="4"/>
        <v>0.6</v>
      </c>
    </row>
    <row r="281" spans="1:6">
      <c r="A281" s="112" t="s">
        <v>959</v>
      </c>
      <c r="B281" s="469" t="s">
        <v>960</v>
      </c>
      <c r="C281" s="616">
        <v>44</v>
      </c>
      <c r="D281" s="273">
        <v>17</v>
      </c>
      <c r="E281" s="541">
        <v>61</v>
      </c>
      <c r="F281" s="538">
        <f t="shared" si="4"/>
        <v>0.27868852459016391</v>
      </c>
    </row>
    <row r="282" spans="1:6">
      <c r="A282" s="112" t="s">
        <v>961</v>
      </c>
      <c r="B282" s="469" t="s">
        <v>962</v>
      </c>
      <c r="C282" s="616">
        <v>157</v>
      </c>
      <c r="D282" s="273">
        <v>74</v>
      </c>
      <c r="E282" s="541">
        <v>231</v>
      </c>
      <c r="F282" s="538">
        <f t="shared" si="4"/>
        <v>0.32034632034632032</v>
      </c>
    </row>
    <row r="283" spans="1:6">
      <c r="A283" s="112" t="s">
        <v>963</v>
      </c>
      <c r="B283" s="469" t="s">
        <v>964</v>
      </c>
      <c r="C283" s="616">
        <v>26</v>
      </c>
      <c r="D283" s="273">
        <v>28</v>
      </c>
      <c r="E283" s="541">
        <v>54</v>
      </c>
      <c r="F283" s="538">
        <f t="shared" si="4"/>
        <v>0.51851851851851849</v>
      </c>
    </row>
    <row r="284" spans="1:6">
      <c r="A284" s="112" t="s">
        <v>965</v>
      </c>
      <c r="B284" s="469" t="s">
        <v>966</v>
      </c>
      <c r="C284" s="616">
        <v>1</v>
      </c>
      <c r="D284" s="273">
        <v>0</v>
      </c>
      <c r="E284" s="541">
        <v>1</v>
      </c>
      <c r="F284" s="538">
        <f t="shared" si="4"/>
        <v>0</v>
      </c>
    </row>
    <row r="285" spans="1:6">
      <c r="A285" s="112" t="s">
        <v>967</v>
      </c>
      <c r="B285" s="469" t="s">
        <v>968</v>
      </c>
      <c r="C285" s="616">
        <v>43</v>
      </c>
      <c r="D285" s="273">
        <v>10</v>
      </c>
      <c r="E285" s="541">
        <v>53</v>
      </c>
      <c r="F285" s="538">
        <f t="shared" si="4"/>
        <v>0.18867924528301888</v>
      </c>
    </row>
    <row r="286" spans="1:6">
      <c r="A286" s="112" t="s">
        <v>969</v>
      </c>
      <c r="B286" s="469" t="s">
        <v>970</v>
      </c>
      <c r="C286" s="616">
        <v>18</v>
      </c>
      <c r="D286" s="273">
        <v>0</v>
      </c>
      <c r="E286" s="541">
        <v>18</v>
      </c>
      <c r="F286" s="538">
        <f t="shared" si="4"/>
        <v>0</v>
      </c>
    </row>
    <row r="287" spans="1:6">
      <c r="A287" s="112" t="s">
        <v>971</v>
      </c>
      <c r="B287" s="469" t="s">
        <v>972</v>
      </c>
      <c r="C287" s="616">
        <v>4</v>
      </c>
      <c r="D287" s="273">
        <v>3</v>
      </c>
      <c r="E287" s="541">
        <v>7</v>
      </c>
      <c r="F287" s="538">
        <f t="shared" si="4"/>
        <v>0.42857142857142855</v>
      </c>
    </row>
    <row r="288" spans="1:6">
      <c r="A288" s="112" t="s">
        <v>973</v>
      </c>
      <c r="B288" s="469" t="s">
        <v>974</v>
      </c>
      <c r="C288" s="616">
        <v>5</v>
      </c>
      <c r="D288" s="273">
        <v>4</v>
      </c>
      <c r="E288" s="541">
        <v>9</v>
      </c>
      <c r="F288" s="538">
        <f t="shared" si="4"/>
        <v>0.44444444444444442</v>
      </c>
    </row>
    <row r="289" spans="1:6">
      <c r="A289" s="112" t="s">
        <v>975</v>
      </c>
      <c r="B289" s="469" t="s">
        <v>976</v>
      </c>
      <c r="C289" s="616">
        <v>21</v>
      </c>
      <c r="D289" s="273">
        <v>24</v>
      </c>
      <c r="E289" s="541">
        <v>45</v>
      </c>
      <c r="F289" s="538">
        <f t="shared" si="4"/>
        <v>0.53333333333333333</v>
      </c>
    </row>
    <row r="290" spans="1:6">
      <c r="A290" s="112" t="s">
        <v>977</v>
      </c>
      <c r="B290" s="469" t="s">
        <v>978</v>
      </c>
      <c r="C290" s="616">
        <v>8</v>
      </c>
      <c r="D290" s="273">
        <v>46</v>
      </c>
      <c r="E290" s="541">
        <v>54</v>
      </c>
      <c r="F290" s="538">
        <f t="shared" si="4"/>
        <v>0.85185185185185186</v>
      </c>
    </row>
    <row r="291" spans="1:6">
      <c r="A291" s="112" t="s">
        <v>979</v>
      </c>
      <c r="B291" s="469" t="s">
        <v>980</v>
      </c>
      <c r="C291" s="616">
        <v>31</v>
      </c>
      <c r="D291" s="273">
        <v>26</v>
      </c>
      <c r="E291" s="541">
        <v>57</v>
      </c>
      <c r="F291" s="538">
        <f t="shared" si="4"/>
        <v>0.45614035087719296</v>
      </c>
    </row>
    <row r="292" spans="1:6">
      <c r="A292" s="112" t="s">
        <v>981</v>
      </c>
      <c r="B292" s="469" t="s">
        <v>982</v>
      </c>
      <c r="C292" s="616">
        <v>59</v>
      </c>
      <c r="D292" s="273">
        <v>44</v>
      </c>
      <c r="E292" s="541">
        <v>103</v>
      </c>
      <c r="F292" s="538">
        <f t="shared" si="4"/>
        <v>0.42718446601941745</v>
      </c>
    </row>
    <row r="293" spans="1:6">
      <c r="A293" s="112" t="s">
        <v>983</v>
      </c>
      <c r="B293" s="469" t="s">
        <v>984</v>
      </c>
      <c r="C293" s="616">
        <v>25</v>
      </c>
      <c r="D293" s="273">
        <v>8</v>
      </c>
      <c r="E293" s="541">
        <v>33</v>
      </c>
      <c r="F293" s="538">
        <f t="shared" si="4"/>
        <v>0.24242424242424243</v>
      </c>
    </row>
    <row r="294" spans="1:6">
      <c r="A294" s="112" t="s">
        <v>985</v>
      </c>
      <c r="B294" s="469" t="s">
        <v>986</v>
      </c>
      <c r="C294" s="616">
        <v>5</v>
      </c>
      <c r="D294" s="273">
        <v>0</v>
      </c>
      <c r="E294" s="541">
        <v>5</v>
      </c>
      <c r="F294" s="538">
        <f t="shared" si="4"/>
        <v>0</v>
      </c>
    </row>
    <row r="295" spans="1:6">
      <c r="A295" s="112" t="s">
        <v>987</v>
      </c>
      <c r="B295" s="469" t="s">
        <v>988</v>
      </c>
      <c r="C295" s="616">
        <v>23</v>
      </c>
      <c r="D295" s="273">
        <v>14</v>
      </c>
      <c r="E295" s="541">
        <v>37</v>
      </c>
      <c r="F295" s="538">
        <f t="shared" si="4"/>
        <v>0.3783783783783784</v>
      </c>
    </row>
    <row r="296" spans="1:6">
      <c r="A296" s="112" t="s">
        <v>989</v>
      </c>
      <c r="B296" s="469" t="s">
        <v>990</v>
      </c>
      <c r="C296" s="616">
        <v>1</v>
      </c>
      <c r="D296" s="273">
        <v>0</v>
      </c>
      <c r="E296" s="541">
        <v>1</v>
      </c>
      <c r="F296" s="538">
        <f t="shared" si="4"/>
        <v>0</v>
      </c>
    </row>
    <row r="297" spans="1:6">
      <c r="A297" s="112" t="s">
        <v>991</v>
      </c>
      <c r="B297" s="469" t="s">
        <v>992</v>
      </c>
      <c r="C297" s="616">
        <v>24</v>
      </c>
      <c r="D297" s="273">
        <v>29</v>
      </c>
      <c r="E297" s="541">
        <v>53</v>
      </c>
      <c r="F297" s="538">
        <f t="shared" si="4"/>
        <v>0.54716981132075471</v>
      </c>
    </row>
    <row r="298" spans="1:6">
      <c r="A298" s="112" t="s">
        <v>993</v>
      </c>
      <c r="B298" s="469" t="s">
        <v>994</v>
      </c>
      <c r="C298" s="616">
        <v>12</v>
      </c>
      <c r="D298" s="273">
        <v>6</v>
      </c>
      <c r="E298" s="541">
        <v>18</v>
      </c>
      <c r="F298" s="538">
        <f t="shared" si="4"/>
        <v>0.33333333333333331</v>
      </c>
    </row>
    <row r="299" spans="1:6">
      <c r="A299" s="112" t="s">
        <v>995</v>
      </c>
      <c r="B299" s="469" t="s">
        <v>996</v>
      </c>
      <c r="C299" s="616">
        <v>8</v>
      </c>
      <c r="D299" s="273">
        <v>0</v>
      </c>
      <c r="E299" s="541">
        <v>8</v>
      </c>
      <c r="F299" s="538">
        <f t="shared" si="4"/>
        <v>0</v>
      </c>
    </row>
    <row r="300" spans="1:6">
      <c r="A300" s="112" t="s">
        <v>997</v>
      </c>
      <c r="B300" s="469" t="s">
        <v>998</v>
      </c>
      <c r="C300" s="616">
        <v>133</v>
      </c>
      <c r="D300" s="273">
        <v>4</v>
      </c>
      <c r="E300" s="541">
        <v>137</v>
      </c>
      <c r="F300" s="538">
        <f t="shared" si="4"/>
        <v>2.9197080291970802E-2</v>
      </c>
    </row>
    <row r="301" spans="1:6">
      <c r="A301" s="112" t="s">
        <v>999</v>
      </c>
      <c r="B301" s="469" t="s">
        <v>1000</v>
      </c>
      <c r="C301" s="616">
        <v>20</v>
      </c>
      <c r="D301" s="273">
        <v>7</v>
      </c>
      <c r="E301" s="541">
        <v>27</v>
      </c>
      <c r="F301" s="538">
        <f t="shared" si="4"/>
        <v>0.25925925925925924</v>
      </c>
    </row>
    <row r="302" spans="1:6">
      <c r="A302" s="112" t="s">
        <v>1001</v>
      </c>
      <c r="B302" s="469" t="s">
        <v>1002</v>
      </c>
      <c r="C302" s="616">
        <v>23</v>
      </c>
      <c r="D302" s="273">
        <v>0</v>
      </c>
      <c r="E302" s="541">
        <v>23</v>
      </c>
      <c r="F302" s="538">
        <f t="shared" si="4"/>
        <v>0</v>
      </c>
    </row>
    <row r="303" spans="1:6">
      <c r="A303" s="112" t="s">
        <v>1003</v>
      </c>
      <c r="B303" s="469" t="s">
        <v>1004</v>
      </c>
      <c r="C303" s="616">
        <v>13</v>
      </c>
      <c r="D303" s="273">
        <v>3</v>
      </c>
      <c r="E303" s="541">
        <v>16</v>
      </c>
      <c r="F303" s="538">
        <f t="shared" si="4"/>
        <v>0.1875</v>
      </c>
    </row>
    <row r="304" spans="1:6">
      <c r="A304" s="112" t="s">
        <v>1005</v>
      </c>
      <c r="B304" s="469" t="s">
        <v>1006</v>
      </c>
      <c r="C304" s="616">
        <v>24</v>
      </c>
      <c r="D304" s="273">
        <v>4</v>
      </c>
      <c r="E304" s="541">
        <v>28</v>
      </c>
      <c r="F304" s="538">
        <f t="shared" si="4"/>
        <v>0.14285714285714285</v>
      </c>
    </row>
    <row r="305" spans="1:6">
      <c r="A305" s="112" t="s">
        <v>1007</v>
      </c>
      <c r="B305" s="469" t="s">
        <v>1008</v>
      </c>
      <c r="C305" s="616">
        <v>5</v>
      </c>
      <c r="D305" s="273">
        <v>6</v>
      </c>
      <c r="E305" s="541">
        <v>11</v>
      </c>
      <c r="F305" s="538">
        <f t="shared" si="4"/>
        <v>0.54545454545454541</v>
      </c>
    </row>
    <row r="306" spans="1:6">
      <c r="A306" s="112" t="s">
        <v>1009</v>
      </c>
      <c r="B306" s="469" t="s">
        <v>1010</v>
      </c>
      <c r="C306" s="616">
        <v>26</v>
      </c>
      <c r="D306" s="273">
        <v>8</v>
      </c>
      <c r="E306" s="541">
        <v>34</v>
      </c>
      <c r="F306" s="538">
        <f t="shared" si="4"/>
        <v>0.23529411764705882</v>
      </c>
    </row>
    <row r="307" spans="1:6">
      <c r="A307" s="112" t="s">
        <v>1011</v>
      </c>
      <c r="B307" s="469" t="s">
        <v>1012</v>
      </c>
      <c r="C307" s="616">
        <v>5</v>
      </c>
      <c r="D307" s="273">
        <v>2</v>
      </c>
      <c r="E307" s="541">
        <v>7</v>
      </c>
      <c r="F307" s="538">
        <f t="shared" si="4"/>
        <v>0.2857142857142857</v>
      </c>
    </row>
    <row r="308" spans="1:6">
      <c r="A308" s="112" t="s">
        <v>1013</v>
      </c>
      <c r="B308" s="469" t="s">
        <v>1014</v>
      </c>
      <c r="C308" s="616">
        <v>11</v>
      </c>
      <c r="D308" s="273">
        <v>0</v>
      </c>
      <c r="E308" s="541">
        <v>11</v>
      </c>
      <c r="F308" s="538">
        <f t="shared" si="4"/>
        <v>0</v>
      </c>
    </row>
    <row r="309" spans="1:6">
      <c r="A309" s="520" t="s">
        <v>1031</v>
      </c>
      <c r="B309" s="469" t="s">
        <v>1032</v>
      </c>
      <c r="C309" s="616">
        <v>41</v>
      </c>
      <c r="D309" s="273">
        <v>42</v>
      </c>
      <c r="E309" s="541">
        <v>83</v>
      </c>
      <c r="F309" s="538">
        <f t="shared" si="4"/>
        <v>0.50602409638554213</v>
      </c>
    </row>
    <row r="310" spans="1:6">
      <c r="A310" s="520" t="s">
        <v>1033</v>
      </c>
      <c r="B310" s="469" t="s">
        <v>1034</v>
      </c>
      <c r="C310" s="616">
        <v>17</v>
      </c>
      <c r="D310" s="273">
        <v>40</v>
      </c>
      <c r="E310" s="541">
        <v>57</v>
      </c>
      <c r="F310" s="538">
        <f t="shared" si="4"/>
        <v>0.70175438596491224</v>
      </c>
    </row>
    <row r="311" spans="1:6">
      <c r="A311" s="520" t="s">
        <v>1035</v>
      </c>
      <c r="B311" s="469" t="s">
        <v>1036</v>
      </c>
      <c r="C311" s="616">
        <v>97</v>
      </c>
      <c r="D311" s="273">
        <v>51</v>
      </c>
      <c r="E311" s="541">
        <v>148</v>
      </c>
      <c r="F311" s="538">
        <f t="shared" si="4"/>
        <v>0.34459459459459457</v>
      </c>
    </row>
    <row r="312" spans="1:6">
      <c r="A312" s="520" t="s">
        <v>1037</v>
      </c>
      <c r="B312" s="469" t="s">
        <v>1038</v>
      </c>
      <c r="C312" s="616">
        <v>6</v>
      </c>
      <c r="D312" s="273">
        <v>1</v>
      </c>
      <c r="E312" s="541">
        <v>7</v>
      </c>
      <c r="F312" s="538">
        <f t="shared" si="4"/>
        <v>0.14285714285714285</v>
      </c>
    </row>
    <row r="313" spans="1:6">
      <c r="A313" s="520" t="s">
        <v>1039</v>
      </c>
      <c r="B313" s="469" t="s">
        <v>1040</v>
      </c>
      <c r="C313" s="616">
        <v>13</v>
      </c>
      <c r="D313" s="273">
        <v>20</v>
      </c>
      <c r="E313" s="541">
        <v>33</v>
      </c>
      <c r="F313" s="538">
        <f t="shared" si="4"/>
        <v>0.60606060606060608</v>
      </c>
    </row>
    <row r="314" spans="1:6">
      <c r="A314" s="112" t="s">
        <v>1041</v>
      </c>
      <c r="B314" s="469" t="s">
        <v>1042</v>
      </c>
      <c r="C314" s="616">
        <v>13</v>
      </c>
      <c r="D314" s="273">
        <v>7</v>
      </c>
      <c r="E314" s="541">
        <v>20</v>
      </c>
      <c r="F314" s="538">
        <f t="shared" si="4"/>
        <v>0.35</v>
      </c>
    </row>
    <row r="315" spans="1:6">
      <c r="A315" s="112" t="s">
        <v>1051</v>
      </c>
      <c r="B315" s="469" t="s">
        <v>1052</v>
      </c>
      <c r="C315" s="616">
        <v>1</v>
      </c>
      <c r="D315" s="273">
        <v>0</v>
      </c>
      <c r="E315" s="541">
        <v>1</v>
      </c>
      <c r="F315" s="538">
        <f t="shared" si="4"/>
        <v>0</v>
      </c>
    </row>
    <row r="316" spans="1:6">
      <c r="A316" s="114" t="s">
        <v>1053</v>
      </c>
      <c r="B316" s="469" t="s">
        <v>1054</v>
      </c>
      <c r="C316" s="616">
        <v>100</v>
      </c>
      <c r="D316" s="273">
        <v>5</v>
      </c>
      <c r="E316" s="541">
        <v>105</v>
      </c>
      <c r="F316" s="538">
        <f t="shared" si="4"/>
        <v>4.7619047619047616E-2</v>
      </c>
    </row>
    <row r="317" spans="1:6" ht="13.9" thickBot="1">
      <c r="A317" s="115"/>
      <c r="B317" s="550"/>
      <c r="C317" s="617"/>
      <c r="D317" s="279"/>
      <c r="E317" s="551"/>
      <c r="F317" s="565"/>
    </row>
    <row r="318" spans="1:6" ht="13.9" thickBot="1">
      <c r="A318" s="553" t="s">
        <v>40</v>
      </c>
      <c r="B318" s="554"/>
      <c r="C318" s="555">
        <v>17878</v>
      </c>
      <c r="D318" s="555">
        <v>10090</v>
      </c>
      <c r="E318" s="555">
        <v>27968</v>
      </c>
      <c r="F318" s="566">
        <f t="shared" si="4"/>
        <v>0.36076945080091533</v>
      </c>
    </row>
  </sheetData>
  <autoFilter ref="D4:F317" xr:uid="{00000000-0009-0000-0000-000009000000}"/>
  <mergeCells count="1">
    <mergeCell ref="C2:E2"/>
  </mergeCells>
  <hyperlinks>
    <hyperlink ref="H2" location="Home!A1" display="Home" xr:uid="{2CBCB80D-0FF6-412A-9DD9-0EAE14BB0D89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336"/>
  <sheetViews>
    <sheetView zoomScaleNormal="100" zoomScaleSheetLayoutView="90" workbookViewId="0">
      <pane xSplit="2" ySplit="4" topLeftCell="C312" activePane="bottomRight" state="frozen"/>
      <selection pane="bottomRight" activeCell="G319" sqref="G319"/>
      <selection pane="bottomLeft" activeCell="A5" sqref="A5"/>
      <selection pane="topRight" activeCell="C1" sqref="C1"/>
    </sheetView>
  </sheetViews>
  <sheetFormatPr defaultColWidth="13" defaultRowHeight="13.15"/>
  <cols>
    <col min="1" max="1" width="8.7109375" style="168" customWidth="1"/>
    <col min="2" max="2" width="40.7109375" style="168" customWidth="1"/>
    <col min="3" max="15" width="6.28515625" style="168" customWidth="1"/>
    <col min="16" max="16" width="6.7109375" style="169" customWidth="1"/>
    <col min="17" max="17" width="9.7109375" style="169" customWidth="1"/>
    <col min="18" max="18" width="6.28515625" style="168" customWidth="1"/>
    <col min="19" max="19" width="6.7109375" style="168" customWidth="1"/>
    <col min="20" max="20" width="6.7109375" style="169" customWidth="1"/>
    <col min="21" max="21" width="9.7109375" style="169" customWidth="1"/>
    <col min="22" max="22" width="6.7109375" style="168" customWidth="1"/>
    <col min="23" max="23" width="14" style="170" bestFit="1" customWidth="1"/>
    <col min="24" max="24" width="3.28515625" style="161" customWidth="1"/>
    <col min="25" max="25" width="8.7109375" style="161" customWidth="1"/>
    <col min="26" max="16384" width="13" style="161"/>
  </cols>
  <sheetData>
    <row r="1" spans="1:25" s="160" customFormat="1" ht="13.9" thickBot="1">
      <c r="A1" s="22" t="s">
        <v>1055</v>
      </c>
      <c r="B1" s="145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372" t="s">
        <v>260</v>
      </c>
      <c r="W1" s="863"/>
      <c r="X1" s="385"/>
      <c r="Y1" s="726"/>
    </row>
    <row r="2" spans="1:25" s="160" customFormat="1" ht="18.600000000000001" thickTop="1" thickBot="1">
      <c r="A2" s="135"/>
      <c r="B2" s="136"/>
      <c r="C2" s="701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132"/>
      <c r="Q2" s="133"/>
      <c r="R2" s="703"/>
      <c r="S2" s="703"/>
      <c r="T2" s="703"/>
      <c r="U2" s="703"/>
      <c r="V2" s="134"/>
      <c r="W2" s="873"/>
      <c r="X2" s="385"/>
      <c r="Y2" s="208" t="s">
        <v>18</v>
      </c>
    </row>
    <row r="3" spans="1:25" ht="14.45" thickTop="1" thickBot="1">
      <c r="A3" s="137"/>
      <c r="B3" s="138"/>
      <c r="C3" s="704" t="s">
        <v>1190</v>
      </c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6"/>
      <c r="R3" s="707" t="s">
        <v>1191</v>
      </c>
      <c r="S3" s="708"/>
      <c r="T3" s="708"/>
      <c r="U3" s="709"/>
      <c r="V3" s="144"/>
      <c r="W3" s="623"/>
      <c r="X3" s="726"/>
      <c r="Y3" s="385"/>
    </row>
    <row r="4" spans="1:25" ht="90" customHeight="1" thickBot="1">
      <c r="A4" s="233" t="s">
        <v>386</v>
      </c>
      <c r="B4" s="234" t="s">
        <v>134</v>
      </c>
      <c r="C4" s="471" t="s">
        <v>1192</v>
      </c>
      <c r="D4" s="141" t="s">
        <v>75</v>
      </c>
      <c r="E4" s="141" t="s">
        <v>1193</v>
      </c>
      <c r="F4" s="141" t="s">
        <v>1194</v>
      </c>
      <c r="G4" s="141" t="s">
        <v>1195</v>
      </c>
      <c r="H4" s="141" t="s">
        <v>81</v>
      </c>
      <c r="I4" s="141" t="s">
        <v>83</v>
      </c>
      <c r="J4" s="141" t="s">
        <v>1196</v>
      </c>
      <c r="K4" s="141" t="s">
        <v>87</v>
      </c>
      <c r="L4" s="141" t="s">
        <v>1197</v>
      </c>
      <c r="M4" s="141" t="s">
        <v>91</v>
      </c>
      <c r="N4" s="141" t="s">
        <v>1198</v>
      </c>
      <c r="O4" s="142" t="s">
        <v>1199</v>
      </c>
      <c r="P4" s="139" t="s">
        <v>1200</v>
      </c>
      <c r="Q4" s="143" t="s">
        <v>1201</v>
      </c>
      <c r="R4" s="140" t="s">
        <v>68</v>
      </c>
      <c r="S4" s="142" t="s">
        <v>69</v>
      </c>
      <c r="T4" s="139" t="s">
        <v>1202</v>
      </c>
      <c r="U4" s="143" t="s">
        <v>1203</v>
      </c>
      <c r="V4" s="139" t="s">
        <v>1204</v>
      </c>
      <c r="W4" s="235" t="s">
        <v>1062</v>
      </c>
      <c r="X4" s="726"/>
      <c r="Y4" s="726"/>
    </row>
    <row r="5" spans="1:25">
      <c r="A5" s="487" t="s">
        <v>395</v>
      </c>
      <c r="B5" s="488" t="s">
        <v>396</v>
      </c>
      <c r="C5" s="489">
        <v>16</v>
      </c>
      <c r="D5" s="490">
        <v>0</v>
      </c>
      <c r="E5" s="491">
        <v>0</v>
      </c>
      <c r="F5" s="490">
        <v>0</v>
      </c>
      <c r="G5" s="490">
        <v>0</v>
      </c>
      <c r="H5" s="490">
        <v>1</v>
      </c>
      <c r="I5" s="490">
        <v>3</v>
      </c>
      <c r="J5" s="490">
        <v>0</v>
      </c>
      <c r="K5" s="490">
        <v>3</v>
      </c>
      <c r="L5" s="490">
        <v>15</v>
      </c>
      <c r="M5" s="490">
        <v>7</v>
      </c>
      <c r="N5" s="490">
        <v>0</v>
      </c>
      <c r="O5" s="492">
        <v>0</v>
      </c>
      <c r="P5" s="293">
        <f t="shared" ref="P5:P66" si="0">SUM(C5:O5)</f>
        <v>45</v>
      </c>
      <c r="Q5" s="155">
        <f>P5/V5</f>
        <v>0.22388059701492538</v>
      </c>
      <c r="R5" s="291">
        <v>0</v>
      </c>
      <c r="S5" s="292">
        <v>156</v>
      </c>
      <c r="T5" s="293">
        <f t="shared" ref="T5:T66" si="1">SUM(R5:S5)</f>
        <v>156</v>
      </c>
      <c r="U5" s="156">
        <f>T5/V5</f>
        <v>0.77611940298507465</v>
      </c>
      <c r="V5" s="293">
        <f>P5+T5</f>
        <v>201</v>
      </c>
      <c r="W5" s="150" t="s">
        <v>1063</v>
      </c>
      <c r="X5" s="726"/>
      <c r="Y5" s="874"/>
    </row>
    <row r="6" spans="1:25" ht="13.9" customHeight="1">
      <c r="A6" s="493" t="s">
        <v>397</v>
      </c>
      <c r="B6" s="494" t="s">
        <v>398</v>
      </c>
      <c r="C6" s="495">
        <v>0</v>
      </c>
      <c r="D6" s="496">
        <v>0</v>
      </c>
      <c r="E6" s="497">
        <v>0</v>
      </c>
      <c r="F6" s="496">
        <v>0</v>
      </c>
      <c r="G6" s="496">
        <v>0</v>
      </c>
      <c r="H6" s="496">
        <v>1</v>
      </c>
      <c r="I6" s="496">
        <v>0</v>
      </c>
      <c r="J6" s="496">
        <v>0</v>
      </c>
      <c r="K6" s="496">
        <v>2</v>
      </c>
      <c r="L6" s="496">
        <v>2</v>
      </c>
      <c r="M6" s="496">
        <v>0</v>
      </c>
      <c r="N6" s="496">
        <v>0</v>
      </c>
      <c r="O6" s="498">
        <v>0</v>
      </c>
      <c r="P6" s="293">
        <f t="shared" si="0"/>
        <v>5</v>
      </c>
      <c r="Q6" s="155">
        <f t="shared" ref="Q6:Q68" si="2">P6/V6</f>
        <v>5.434782608695652E-2</v>
      </c>
      <c r="R6" s="289">
        <v>0</v>
      </c>
      <c r="S6" s="290">
        <v>87</v>
      </c>
      <c r="T6" s="293">
        <f t="shared" si="1"/>
        <v>87</v>
      </c>
      <c r="U6" s="156">
        <f t="shared" ref="U6:U68" si="3">T6/V6</f>
        <v>0.94565217391304346</v>
      </c>
      <c r="V6" s="293">
        <f t="shared" ref="V6:V68" si="4">P6+T6</f>
        <v>92</v>
      </c>
      <c r="W6" s="150" t="s">
        <v>1064</v>
      </c>
      <c r="X6" s="726"/>
      <c r="Y6" s="874"/>
    </row>
    <row r="7" spans="1:25">
      <c r="A7" s="493" t="s">
        <v>399</v>
      </c>
      <c r="B7" s="494" t="s">
        <v>400</v>
      </c>
      <c r="C7" s="495">
        <v>1</v>
      </c>
      <c r="D7" s="496">
        <v>0</v>
      </c>
      <c r="E7" s="497">
        <v>2</v>
      </c>
      <c r="F7" s="496">
        <v>0</v>
      </c>
      <c r="G7" s="496">
        <v>0</v>
      </c>
      <c r="H7" s="496">
        <v>0</v>
      </c>
      <c r="I7" s="496">
        <v>4</v>
      </c>
      <c r="J7" s="496">
        <v>0</v>
      </c>
      <c r="K7" s="496">
        <v>0</v>
      </c>
      <c r="L7" s="496">
        <v>6</v>
      </c>
      <c r="M7" s="496">
        <v>10</v>
      </c>
      <c r="N7" s="496">
        <v>0</v>
      </c>
      <c r="O7" s="498">
        <v>0</v>
      </c>
      <c r="P7" s="293">
        <f t="shared" si="0"/>
        <v>23</v>
      </c>
      <c r="Q7" s="155">
        <f t="shared" si="2"/>
        <v>0.10648148148148148</v>
      </c>
      <c r="R7" s="289">
        <v>0</v>
      </c>
      <c r="S7" s="290">
        <v>193</v>
      </c>
      <c r="T7" s="293">
        <f t="shared" si="1"/>
        <v>193</v>
      </c>
      <c r="U7" s="156">
        <f t="shared" si="3"/>
        <v>0.89351851851851849</v>
      </c>
      <c r="V7" s="293">
        <f t="shared" si="4"/>
        <v>216</v>
      </c>
      <c r="W7" s="150" t="s">
        <v>1063</v>
      </c>
      <c r="X7" s="726"/>
      <c r="Y7" s="874"/>
    </row>
    <row r="8" spans="1:25" ht="13.15" customHeight="1">
      <c r="A8" s="493" t="s">
        <v>401</v>
      </c>
      <c r="B8" s="494" t="s">
        <v>402</v>
      </c>
      <c r="C8" s="495">
        <v>1</v>
      </c>
      <c r="D8" s="496">
        <v>0</v>
      </c>
      <c r="E8" s="497">
        <v>0</v>
      </c>
      <c r="F8" s="496">
        <v>0</v>
      </c>
      <c r="G8" s="496">
        <v>0</v>
      </c>
      <c r="H8" s="496">
        <v>0</v>
      </c>
      <c r="I8" s="496">
        <v>8</v>
      </c>
      <c r="J8" s="496">
        <v>1</v>
      </c>
      <c r="K8" s="496">
        <v>1</v>
      </c>
      <c r="L8" s="496">
        <v>5</v>
      </c>
      <c r="M8" s="496">
        <v>3</v>
      </c>
      <c r="N8" s="496">
        <v>0</v>
      </c>
      <c r="O8" s="498">
        <v>0</v>
      </c>
      <c r="P8" s="293">
        <f t="shared" si="0"/>
        <v>19</v>
      </c>
      <c r="Q8" s="155">
        <f t="shared" si="2"/>
        <v>0.18446601941747573</v>
      </c>
      <c r="R8" s="289">
        <v>0</v>
      </c>
      <c r="S8" s="290">
        <v>84</v>
      </c>
      <c r="T8" s="293">
        <f t="shared" si="1"/>
        <v>84</v>
      </c>
      <c r="U8" s="156">
        <f t="shared" si="3"/>
        <v>0.81553398058252424</v>
      </c>
      <c r="V8" s="293">
        <f t="shared" si="4"/>
        <v>103</v>
      </c>
      <c r="W8" s="150" t="s">
        <v>1063</v>
      </c>
      <c r="X8" s="726"/>
      <c r="Y8" s="874"/>
    </row>
    <row r="9" spans="1:25">
      <c r="A9" s="493" t="s">
        <v>403</v>
      </c>
      <c r="B9" s="494" t="s">
        <v>404</v>
      </c>
      <c r="C9" s="495">
        <v>0</v>
      </c>
      <c r="D9" s="496">
        <v>0</v>
      </c>
      <c r="E9" s="497">
        <v>0</v>
      </c>
      <c r="F9" s="496">
        <v>0</v>
      </c>
      <c r="G9" s="496">
        <v>0</v>
      </c>
      <c r="H9" s="496">
        <v>0</v>
      </c>
      <c r="I9" s="496">
        <v>0</v>
      </c>
      <c r="J9" s="496">
        <v>1</v>
      </c>
      <c r="K9" s="496">
        <v>0</v>
      </c>
      <c r="L9" s="496">
        <v>1</v>
      </c>
      <c r="M9" s="496">
        <v>0</v>
      </c>
      <c r="N9" s="496">
        <v>0</v>
      </c>
      <c r="O9" s="498">
        <v>0</v>
      </c>
      <c r="P9" s="293">
        <f t="shared" si="0"/>
        <v>2</v>
      </c>
      <c r="Q9" s="155">
        <f t="shared" si="2"/>
        <v>5.5555555555555552E-2</v>
      </c>
      <c r="R9" s="289">
        <v>0</v>
      </c>
      <c r="S9" s="290">
        <v>34</v>
      </c>
      <c r="T9" s="293">
        <f t="shared" si="1"/>
        <v>34</v>
      </c>
      <c r="U9" s="156">
        <f t="shared" si="3"/>
        <v>0.94444444444444442</v>
      </c>
      <c r="V9" s="293">
        <f t="shared" si="4"/>
        <v>36</v>
      </c>
      <c r="W9" s="150" t="s">
        <v>1063</v>
      </c>
      <c r="X9" s="726"/>
      <c r="Y9" s="874"/>
    </row>
    <row r="10" spans="1:25">
      <c r="A10" s="493" t="s">
        <v>405</v>
      </c>
      <c r="B10" s="494" t="s">
        <v>406</v>
      </c>
      <c r="C10" s="495">
        <v>1</v>
      </c>
      <c r="D10" s="496">
        <v>0</v>
      </c>
      <c r="E10" s="497">
        <v>0</v>
      </c>
      <c r="F10" s="496">
        <v>1</v>
      </c>
      <c r="G10" s="496">
        <v>0</v>
      </c>
      <c r="H10" s="496">
        <v>0</v>
      </c>
      <c r="I10" s="496">
        <v>1</v>
      </c>
      <c r="J10" s="496">
        <v>0</v>
      </c>
      <c r="K10" s="496">
        <v>2</v>
      </c>
      <c r="L10" s="496">
        <v>6</v>
      </c>
      <c r="M10" s="496">
        <v>3</v>
      </c>
      <c r="N10" s="496">
        <v>0</v>
      </c>
      <c r="O10" s="498">
        <v>0</v>
      </c>
      <c r="P10" s="293">
        <f t="shared" si="0"/>
        <v>14</v>
      </c>
      <c r="Q10" s="155">
        <f t="shared" si="2"/>
        <v>0.17948717948717949</v>
      </c>
      <c r="R10" s="289">
        <v>0</v>
      </c>
      <c r="S10" s="290">
        <v>64</v>
      </c>
      <c r="T10" s="293">
        <f t="shared" si="1"/>
        <v>64</v>
      </c>
      <c r="U10" s="156">
        <f t="shared" si="3"/>
        <v>0.82051282051282048</v>
      </c>
      <c r="V10" s="293">
        <f t="shared" si="4"/>
        <v>78</v>
      </c>
      <c r="W10" s="150" t="s">
        <v>1063</v>
      </c>
      <c r="X10" s="726"/>
      <c r="Y10" s="874"/>
    </row>
    <row r="11" spans="1:25">
      <c r="A11" s="493" t="s">
        <v>407</v>
      </c>
      <c r="B11" s="494" t="s">
        <v>408</v>
      </c>
      <c r="C11" s="495">
        <v>0</v>
      </c>
      <c r="D11" s="496">
        <v>0</v>
      </c>
      <c r="E11" s="497">
        <v>1</v>
      </c>
      <c r="F11" s="496">
        <v>0</v>
      </c>
      <c r="G11" s="496">
        <v>0</v>
      </c>
      <c r="H11" s="496">
        <v>0</v>
      </c>
      <c r="I11" s="496">
        <v>2</v>
      </c>
      <c r="J11" s="496">
        <v>0</v>
      </c>
      <c r="K11" s="496">
        <v>1</v>
      </c>
      <c r="L11" s="496">
        <v>0</v>
      </c>
      <c r="M11" s="496">
        <v>3</v>
      </c>
      <c r="N11" s="496">
        <v>0</v>
      </c>
      <c r="O11" s="498">
        <v>0</v>
      </c>
      <c r="P11" s="293">
        <f t="shared" si="0"/>
        <v>7</v>
      </c>
      <c r="Q11" s="155">
        <f t="shared" si="2"/>
        <v>9.8591549295774641E-2</v>
      </c>
      <c r="R11" s="289">
        <v>0</v>
      </c>
      <c r="S11" s="290">
        <v>64</v>
      </c>
      <c r="T11" s="293">
        <f t="shared" si="1"/>
        <v>64</v>
      </c>
      <c r="U11" s="156">
        <f t="shared" si="3"/>
        <v>0.90140845070422537</v>
      </c>
      <c r="V11" s="293">
        <f t="shared" si="4"/>
        <v>71</v>
      </c>
      <c r="W11" s="150" t="s">
        <v>1063</v>
      </c>
      <c r="X11" s="726"/>
      <c r="Y11" s="874"/>
    </row>
    <row r="12" spans="1:25">
      <c r="A12" s="493" t="s">
        <v>409</v>
      </c>
      <c r="B12" s="494" t="s">
        <v>410</v>
      </c>
      <c r="C12" s="495">
        <v>2</v>
      </c>
      <c r="D12" s="496">
        <v>1</v>
      </c>
      <c r="E12" s="497">
        <v>2</v>
      </c>
      <c r="F12" s="496">
        <v>1</v>
      </c>
      <c r="G12" s="496">
        <v>0</v>
      </c>
      <c r="H12" s="496">
        <v>0</v>
      </c>
      <c r="I12" s="496">
        <v>2</v>
      </c>
      <c r="J12" s="496">
        <v>0</v>
      </c>
      <c r="K12" s="496">
        <v>3</v>
      </c>
      <c r="L12" s="496">
        <v>10</v>
      </c>
      <c r="M12" s="496">
        <v>1</v>
      </c>
      <c r="N12" s="496">
        <v>0</v>
      </c>
      <c r="O12" s="498">
        <v>0</v>
      </c>
      <c r="P12" s="293">
        <f t="shared" si="0"/>
        <v>22</v>
      </c>
      <c r="Q12" s="155">
        <f t="shared" si="2"/>
        <v>7.9422382671480149E-2</v>
      </c>
      <c r="R12" s="289">
        <v>1</v>
      </c>
      <c r="S12" s="290">
        <v>254</v>
      </c>
      <c r="T12" s="293">
        <f t="shared" si="1"/>
        <v>255</v>
      </c>
      <c r="U12" s="156">
        <f t="shared" si="3"/>
        <v>0.92057761732851984</v>
      </c>
      <c r="V12" s="293">
        <f t="shared" si="4"/>
        <v>277</v>
      </c>
      <c r="W12" s="150" t="s">
        <v>1065</v>
      </c>
      <c r="X12" s="726"/>
      <c r="Y12" s="874"/>
    </row>
    <row r="13" spans="1:25">
      <c r="A13" s="493" t="s">
        <v>411</v>
      </c>
      <c r="B13" s="494" t="s">
        <v>412</v>
      </c>
      <c r="C13" s="495">
        <v>2</v>
      </c>
      <c r="D13" s="496">
        <v>1</v>
      </c>
      <c r="E13" s="497">
        <v>1</v>
      </c>
      <c r="F13" s="496">
        <v>0</v>
      </c>
      <c r="G13" s="496">
        <v>0</v>
      </c>
      <c r="H13" s="496">
        <v>0</v>
      </c>
      <c r="I13" s="496">
        <v>6</v>
      </c>
      <c r="J13" s="496">
        <v>0</v>
      </c>
      <c r="K13" s="496">
        <v>2</v>
      </c>
      <c r="L13" s="496">
        <v>4</v>
      </c>
      <c r="M13" s="496">
        <v>6</v>
      </c>
      <c r="N13" s="496">
        <v>0</v>
      </c>
      <c r="O13" s="498">
        <v>0</v>
      </c>
      <c r="P13" s="293">
        <f t="shared" si="0"/>
        <v>22</v>
      </c>
      <c r="Q13" s="155">
        <f t="shared" si="2"/>
        <v>0.15384615384615385</v>
      </c>
      <c r="R13" s="289">
        <v>0</v>
      </c>
      <c r="S13" s="290">
        <v>121</v>
      </c>
      <c r="T13" s="293">
        <f t="shared" si="1"/>
        <v>121</v>
      </c>
      <c r="U13" s="156">
        <f t="shared" si="3"/>
        <v>0.84615384615384615</v>
      </c>
      <c r="V13" s="293">
        <f t="shared" si="4"/>
        <v>143</v>
      </c>
      <c r="W13" s="150" t="s">
        <v>1063</v>
      </c>
      <c r="X13" s="726"/>
      <c r="Y13" s="874"/>
    </row>
    <row r="14" spans="1:25">
      <c r="A14" s="493" t="s">
        <v>413</v>
      </c>
      <c r="B14" s="494" t="s">
        <v>414</v>
      </c>
      <c r="C14" s="495">
        <v>1</v>
      </c>
      <c r="D14" s="496">
        <v>1</v>
      </c>
      <c r="E14" s="497">
        <v>2</v>
      </c>
      <c r="F14" s="496">
        <v>0</v>
      </c>
      <c r="G14" s="496">
        <v>0</v>
      </c>
      <c r="H14" s="496">
        <v>0</v>
      </c>
      <c r="I14" s="496">
        <v>4</v>
      </c>
      <c r="J14" s="496">
        <v>1</v>
      </c>
      <c r="K14" s="496">
        <v>1</v>
      </c>
      <c r="L14" s="496">
        <v>0</v>
      </c>
      <c r="M14" s="496">
        <v>5</v>
      </c>
      <c r="N14" s="496">
        <v>0</v>
      </c>
      <c r="O14" s="498">
        <v>0</v>
      </c>
      <c r="P14" s="293">
        <f t="shared" si="0"/>
        <v>15</v>
      </c>
      <c r="Q14" s="155">
        <f t="shared" si="2"/>
        <v>0.1</v>
      </c>
      <c r="R14" s="289">
        <v>0</v>
      </c>
      <c r="S14" s="290">
        <v>135</v>
      </c>
      <c r="T14" s="293">
        <f t="shared" si="1"/>
        <v>135</v>
      </c>
      <c r="U14" s="156">
        <f t="shared" si="3"/>
        <v>0.9</v>
      </c>
      <c r="V14" s="293">
        <f t="shared" si="4"/>
        <v>150</v>
      </c>
      <c r="W14" s="150" t="s">
        <v>1063</v>
      </c>
      <c r="X14" s="726"/>
      <c r="Y14" s="874"/>
    </row>
    <row r="15" spans="1:25">
      <c r="A15" s="493" t="s">
        <v>415</v>
      </c>
      <c r="B15" s="494" t="s">
        <v>416</v>
      </c>
      <c r="C15" s="495">
        <v>1</v>
      </c>
      <c r="D15" s="496">
        <v>0</v>
      </c>
      <c r="E15" s="497">
        <v>0</v>
      </c>
      <c r="F15" s="496">
        <v>0</v>
      </c>
      <c r="G15" s="496">
        <v>0</v>
      </c>
      <c r="H15" s="496">
        <v>0</v>
      </c>
      <c r="I15" s="496">
        <v>0</v>
      </c>
      <c r="J15" s="496">
        <v>0</v>
      </c>
      <c r="K15" s="496">
        <v>2</v>
      </c>
      <c r="L15" s="496">
        <v>5</v>
      </c>
      <c r="M15" s="496">
        <v>1</v>
      </c>
      <c r="N15" s="496">
        <v>0</v>
      </c>
      <c r="O15" s="498">
        <v>0</v>
      </c>
      <c r="P15" s="293">
        <f t="shared" si="0"/>
        <v>9</v>
      </c>
      <c r="Q15" s="155">
        <f t="shared" si="2"/>
        <v>5.3571428571428568E-2</v>
      </c>
      <c r="R15" s="289">
        <v>0</v>
      </c>
      <c r="S15" s="290">
        <v>159</v>
      </c>
      <c r="T15" s="293">
        <f t="shared" si="1"/>
        <v>159</v>
      </c>
      <c r="U15" s="156">
        <f t="shared" si="3"/>
        <v>0.9464285714285714</v>
      </c>
      <c r="V15" s="293">
        <f t="shared" si="4"/>
        <v>168</v>
      </c>
      <c r="W15" s="150" t="s">
        <v>1066</v>
      </c>
      <c r="X15" s="726"/>
      <c r="Y15" s="874"/>
    </row>
    <row r="16" spans="1:25">
      <c r="A16" s="493" t="s">
        <v>419</v>
      </c>
      <c r="B16" s="494" t="s">
        <v>420</v>
      </c>
      <c r="C16" s="495">
        <v>3</v>
      </c>
      <c r="D16" s="496">
        <v>0</v>
      </c>
      <c r="E16" s="497">
        <v>0</v>
      </c>
      <c r="F16" s="496">
        <v>0</v>
      </c>
      <c r="G16" s="496">
        <v>0</v>
      </c>
      <c r="H16" s="496">
        <v>0</v>
      </c>
      <c r="I16" s="496">
        <v>3</v>
      </c>
      <c r="J16" s="496">
        <v>0</v>
      </c>
      <c r="K16" s="496">
        <v>1</v>
      </c>
      <c r="L16" s="496">
        <v>0</v>
      </c>
      <c r="M16" s="496">
        <v>4</v>
      </c>
      <c r="N16" s="496">
        <v>0</v>
      </c>
      <c r="O16" s="498">
        <v>0</v>
      </c>
      <c r="P16" s="293">
        <f t="shared" si="0"/>
        <v>11</v>
      </c>
      <c r="Q16" s="155">
        <f t="shared" si="2"/>
        <v>0.10091743119266056</v>
      </c>
      <c r="R16" s="289">
        <v>0</v>
      </c>
      <c r="S16" s="290">
        <v>98</v>
      </c>
      <c r="T16" s="293">
        <f t="shared" si="1"/>
        <v>98</v>
      </c>
      <c r="U16" s="156">
        <f t="shared" si="3"/>
        <v>0.8990825688073395</v>
      </c>
      <c r="V16" s="293">
        <f t="shared" si="4"/>
        <v>109</v>
      </c>
      <c r="W16" s="150" t="s">
        <v>1063</v>
      </c>
      <c r="X16" s="726"/>
      <c r="Y16" s="874"/>
    </row>
    <row r="17" spans="1:25">
      <c r="A17" s="493" t="s">
        <v>421</v>
      </c>
      <c r="B17" s="494" t="s">
        <v>422</v>
      </c>
      <c r="C17" s="495">
        <v>0</v>
      </c>
      <c r="D17" s="496">
        <v>0</v>
      </c>
      <c r="E17" s="497">
        <v>0</v>
      </c>
      <c r="F17" s="496">
        <v>0</v>
      </c>
      <c r="G17" s="496">
        <v>0</v>
      </c>
      <c r="H17" s="496">
        <v>0</v>
      </c>
      <c r="I17" s="496">
        <v>1</v>
      </c>
      <c r="J17" s="496">
        <v>0</v>
      </c>
      <c r="K17" s="496">
        <v>0</v>
      </c>
      <c r="L17" s="496">
        <v>3</v>
      </c>
      <c r="M17" s="496">
        <v>2</v>
      </c>
      <c r="N17" s="496">
        <v>0</v>
      </c>
      <c r="O17" s="498">
        <v>0</v>
      </c>
      <c r="P17" s="293">
        <f t="shared" si="0"/>
        <v>6</v>
      </c>
      <c r="Q17" s="155">
        <f t="shared" si="2"/>
        <v>0.1875</v>
      </c>
      <c r="R17" s="289">
        <v>0</v>
      </c>
      <c r="S17" s="290">
        <v>26</v>
      </c>
      <c r="T17" s="293">
        <f t="shared" si="1"/>
        <v>26</v>
      </c>
      <c r="U17" s="156">
        <f t="shared" si="3"/>
        <v>0.8125</v>
      </c>
      <c r="V17" s="293">
        <f t="shared" si="4"/>
        <v>32</v>
      </c>
      <c r="W17" s="150" t="s">
        <v>1063</v>
      </c>
      <c r="X17" s="726"/>
      <c r="Y17" s="874"/>
    </row>
    <row r="18" spans="1:25">
      <c r="A18" s="493" t="s">
        <v>423</v>
      </c>
      <c r="B18" s="494" t="s">
        <v>424</v>
      </c>
      <c r="C18" s="495">
        <v>1</v>
      </c>
      <c r="D18" s="496">
        <v>0</v>
      </c>
      <c r="E18" s="497">
        <v>0</v>
      </c>
      <c r="F18" s="496">
        <v>0</v>
      </c>
      <c r="G18" s="496">
        <v>0</v>
      </c>
      <c r="H18" s="496">
        <v>0</v>
      </c>
      <c r="I18" s="496">
        <v>0</v>
      </c>
      <c r="J18" s="496">
        <v>0</v>
      </c>
      <c r="K18" s="496">
        <v>0</v>
      </c>
      <c r="L18" s="496">
        <v>3</v>
      </c>
      <c r="M18" s="496">
        <v>0</v>
      </c>
      <c r="N18" s="496">
        <v>0</v>
      </c>
      <c r="O18" s="498">
        <v>0</v>
      </c>
      <c r="P18" s="293">
        <f t="shared" si="0"/>
        <v>4</v>
      </c>
      <c r="Q18" s="155">
        <f t="shared" si="2"/>
        <v>3.4782608695652174E-2</v>
      </c>
      <c r="R18" s="289">
        <v>0</v>
      </c>
      <c r="S18" s="290">
        <v>111</v>
      </c>
      <c r="T18" s="293">
        <f t="shared" si="1"/>
        <v>111</v>
      </c>
      <c r="U18" s="156">
        <f t="shared" si="3"/>
        <v>0.9652173913043478</v>
      </c>
      <c r="V18" s="293">
        <f t="shared" si="4"/>
        <v>115</v>
      </c>
      <c r="W18" s="150" t="s">
        <v>1066</v>
      </c>
      <c r="X18" s="726"/>
      <c r="Y18" s="874"/>
    </row>
    <row r="19" spans="1:25">
      <c r="A19" s="493" t="s">
        <v>425</v>
      </c>
      <c r="B19" s="494" t="s">
        <v>426</v>
      </c>
      <c r="C19" s="495">
        <v>4</v>
      </c>
      <c r="D19" s="496">
        <v>1</v>
      </c>
      <c r="E19" s="497">
        <v>4</v>
      </c>
      <c r="F19" s="496">
        <v>0</v>
      </c>
      <c r="G19" s="496">
        <v>0</v>
      </c>
      <c r="H19" s="496">
        <v>0</v>
      </c>
      <c r="I19" s="496">
        <v>7</v>
      </c>
      <c r="J19" s="496">
        <v>0</v>
      </c>
      <c r="K19" s="496">
        <v>2</v>
      </c>
      <c r="L19" s="496">
        <v>7</v>
      </c>
      <c r="M19" s="496">
        <v>2</v>
      </c>
      <c r="N19" s="496">
        <v>0</v>
      </c>
      <c r="O19" s="498">
        <v>0</v>
      </c>
      <c r="P19" s="293">
        <f t="shared" si="0"/>
        <v>27</v>
      </c>
      <c r="Q19" s="155">
        <f t="shared" si="2"/>
        <v>0.13043478260869565</v>
      </c>
      <c r="R19" s="289">
        <v>0</v>
      </c>
      <c r="S19" s="290">
        <v>180</v>
      </c>
      <c r="T19" s="293">
        <f t="shared" si="1"/>
        <v>180</v>
      </c>
      <c r="U19" s="156">
        <f t="shared" si="3"/>
        <v>0.86956521739130432</v>
      </c>
      <c r="V19" s="293">
        <f t="shared" si="4"/>
        <v>207</v>
      </c>
      <c r="W19" s="150" t="s">
        <v>1063</v>
      </c>
      <c r="X19" s="726"/>
      <c r="Y19" s="874"/>
    </row>
    <row r="20" spans="1:25">
      <c r="A20" s="493" t="s">
        <v>427</v>
      </c>
      <c r="B20" s="494" t="s">
        <v>428</v>
      </c>
      <c r="C20" s="495">
        <v>7</v>
      </c>
      <c r="D20" s="496">
        <v>0</v>
      </c>
      <c r="E20" s="497">
        <v>0</v>
      </c>
      <c r="F20" s="496">
        <v>1</v>
      </c>
      <c r="G20" s="496">
        <v>0</v>
      </c>
      <c r="H20" s="496">
        <v>0</v>
      </c>
      <c r="I20" s="496">
        <v>2</v>
      </c>
      <c r="J20" s="496">
        <v>0</v>
      </c>
      <c r="K20" s="496">
        <v>2</v>
      </c>
      <c r="L20" s="496">
        <v>4</v>
      </c>
      <c r="M20" s="496">
        <v>4</v>
      </c>
      <c r="N20" s="496">
        <v>0</v>
      </c>
      <c r="O20" s="498">
        <v>0</v>
      </c>
      <c r="P20" s="293">
        <f t="shared" si="0"/>
        <v>20</v>
      </c>
      <c r="Q20" s="155">
        <f t="shared" si="2"/>
        <v>0.17391304347826086</v>
      </c>
      <c r="R20" s="289">
        <v>0</v>
      </c>
      <c r="S20" s="290">
        <v>95</v>
      </c>
      <c r="T20" s="293">
        <f t="shared" si="1"/>
        <v>95</v>
      </c>
      <c r="U20" s="156">
        <f t="shared" si="3"/>
        <v>0.82608695652173914</v>
      </c>
      <c r="V20" s="293">
        <f t="shared" si="4"/>
        <v>115</v>
      </c>
      <c r="W20" s="150" t="s">
        <v>1063</v>
      </c>
      <c r="X20" s="726"/>
      <c r="Y20" s="874"/>
    </row>
    <row r="21" spans="1:25">
      <c r="A21" s="493" t="s">
        <v>429</v>
      </c>
      <c r="B21" s="494" t="s">
        <v>430</v>
      </c>
      <c r="C21" s="495">
        <v>0</v>
      </c>
      <c r="D21" s="496">
        <v>0</v>
      </c>
      <c r="E21" s="497">
        <v>0</v>
      </c>
      <c r="F21" s="496">
        <v>0</v>
      </c>
      <c r="G21" s="496">
        <v>0</v>
      </c>
      <c r="H21" s="496">
        <v>0</v>
      </c>
      <c r="I21" s="496">
        <v>1</v>
      </c>
      <c r="J21" s="496">
        <v>0</v>
      </c>
      <c r="K21" s="496">
        <v>2</v>
      </c>
      <c r="L21" s="496">
        <v>10</v>
      </c>
      <c r="M21" s="496">
        <v>0</v>
      </c>
      <c r="N21" s="496">
        <v>0</v>
      </c>
      <c r="O21" s="498">
        <v>0</v>
      </c>
      <c r="P21" s="293">
        <f t="shared" si="0"/>
        <v>13</v>
      </c>
      <c r="Q21" s="155">
        <f t="shared" si="2"/>
        <v>6.8062827225130892E-2</v>
      </c>
      <c r="R21" s="289">
        <v>0</v>
      </c>
      <c r="S21" s="290">
        <v>178</v>
      </c>
      <c r="T21" s="293">
        <f t="shared" si="1"/>
        <v>178</v>
      </c>
      <c r="U21" s="156">
        <f t="shared" si="3"/>
        <v>0.93193717277486909</v>
      </c>
      <c r="V21" s="293">
        <f t="shared" si="4"/>
        <v>191</v>
      </c>
      <c r="W21" s="150" t="s">
        <v>1066</v>
      </c>
      <c r="X21" s="726"/>
      <c r="Y21" s="874"/>
    </row>
    <row r="22" spans="1:25">
      <c r="A22" s="493" t="s">
        <v>431</v>
      </c>
      <c r="B22" s="494" t="s">
        <v>432</v>
      </c>
      <c r="C22" s="495">
        <v>1</v>
      </c>
      <c r="D22" s="496">
        <v>0</v>
      </c>
      <c r="E22" s="497">
        <v>0</v>
      </c>
      <c r="F22" s="496">
        <v>0</v>
      </c>
      <c r="G22" s="496">
        <v>0</v>
      </c>
      <c r="H22" s="496">
        <v>1</v>
      </c>
      <c r="I22" s="496">
        <v>0</v>
      </c>
      <c r="J22" s="496">
        <v>0</v>
      </c>
      <c r="K22" s="496">
        <v>0</v>
      </c>
      <c r="L22" s="496">
        <v>17</v>
      </c>
      <c r="M22" s="496">
        <v>0</v>
      </c>
      <c r="N22" s="496">
        <v>0</v>
      </c>
      <c r="O22" s="498">
        <v>0</v>
      </c>
      <c r="P22" s="293">
        <f t="shared" si="0"/>
        <v>19</v>
      </c>
      <c r="Q22" s="155">
        <f t="shared" si="2"/>
        <v>0.17757009345794392</v>
      </c>
      <c r="R22" s="289">
        <v>0</v>
      </c>
      <c r="S22" s="290">
        <v>88</v>
      </c>
      <c r="T22" s="293">
        <f t="shared" si="1"/>
        <v>88</v>
      </c>
      <c r="U22" s="156">
        <f t="shared" si="3"/>
        <v>0.82242990654205606</v>
      </c>
      <c r="V22" s="293">
        <f t="shared" si="4"/>
        <v>107</v>
      </c>
      <c r="W22" s="150" t="s">
        <v>1064</v>
      </c>
      <c r="X22" s="726"/>
      <c r="Y22" s="874"/>
    </row>
    <row r="23" spans="1:25">
      <c r="A23" s="493" t="s">
        <v>433</v>
      </c>
      <c r="B23" s="494" t="s">
        <v>434</v>
      </c>
      <c r="C23" s="495">
        <v>0</v>
      </c>
      <c r="D23" s="496">
        <v>0</v>
      </c>
      <c r="E23" s="497">
        <v>0</v>
      </c>
      <c r="F23" s="496">
        <v>0</v>
      </c>
      <c r="G23" s="496">
        <v>0</v>
      </c>
      <c r="H23" s="496">
        <v>0</v>
      </c>
      <c r="I23" s="496">
        <v>1</v>
      </c>
      <c r="J23" s="496">
        <v>0</v>
      </c>
      <c r="K23" s="496">
        <v>0</v>
      </c>
      <c r="L23" s="496">
        <v>0</v>
      </c>
      <c r="M23" s="496">
        <v>0</v>
      </c>
      <c r="N23" s="496">
        <v>0</v>
      </c>
      <c r="O23" s="498">
        <v>0</v>
      </c>
      <c r="P23" s="293">
        <f t="shared" si="0"/>
        <v>1</v>
      </c>
      <c r="Q23" s="155">
        <f t="shared" si="2"/>
        <v>4.3478260869565216E-2</v>
      </c>
      <c r="R23" s="289">
        <v>0</v>
      </c>
      <c r="S23" s="290">
        <v>22</v>
      </c>
      <c r="T23" s="293">
        <f t="shared" si="1"/>
        <v>22</v>
      </c>
      <c r="U23" s="156">
        <f t="shared" si="3"/>
        <v>0.95652173913043481</v>
      </c>
      <c r="V23" s="293">
        <f t="shared" si="4"/>
        <v>23</v>
      </c>
      <c r="W23" s="150" t="s">
        <v>1063</v>
      </c>
      <c r="X23" s="726"/>
      <c r="Y23" s="874"/>
    </row>
    <row r="24" spans="1:25">
      <c r="A24" s="493" t="s">
        <v>435</v>
      </c>
      <c r="B24" s="494" t="s">
        <v>436</v>
      </c>
      <c r="C24" s="495">
        <v>0</v>
      </c>
      <c r="D24" s="496">
        <v>0</v>
      </c>
      <c r="E24" s="497">
        <v>0</v>
      </c>
      <c r="F24" s="496">
        <v>1</v>
      </c>
      <c r="G24" s="496">
        <v>0</v>
      </c>
      <c r="H24" s="496">
        <v>0</v>
      </c>
      <c r="I24" s="496">
        <v>2</v>
      </c>
      <c r="J24" s="496">
        <v>0</v>
      </c>
      <c r="K24" s="496">
        <v>0</v>
      </c>
      <c r="L24" s="496">
        <v>2</v>
      </c>
      <c r="M24" s="496">
        <v>0</v>
      </c>
      <c r="N24" s="496">
        <v>0</v>
      </c>
      <c r="O24" s="498">
        <v>0</v>
      </c>
      <c r="P24" s="293">
        <f t="shared" si="0"/>
        <v>5</v>
      </c>
      <c r="Q24" s="155">
        <f t="shared" si="2"/>
        <v>0.19230769230769232</v>
      </c>
      <c r="R24" s="289">
        <v>0</v>
      </c>
      <c r="S24" s="290">
        <v>21</v>
      </c>
      <c r="T24" s="293">
        <f t="shared" si="1"/>
        <v>21</v>
      </c>
      <c r="U24" s="156">
        <f t="shared" si="3"/>
        <v>0.80769230769230771</v>
      </c>
      <c r="V24" s="293">
        <f t="shared" si="4"/>
        <v>26</v>
      </c>
      <c r="W24" s="150" t="s">
        <v>1063</v>
      </c>
      <c r="X24" s="726"/>
      <c r="Y24" s="874"/>
    </row>
    <row r="25" spans="1:25">
      <c r="A25" s="493" t="s">
        <v>437</v>
      </c>
      <c r="B25" s="494" t="s">
        <v>438</v>
      </c>
      <c r="C25" s="495">
        <v>0</v>
      </c>
      <c r="D25" s="496">
        <v>0</v>
      </c>
      <c r="E25" s="497">
        <v>0</v>
      </c>
      <c r="F25" s="496">
        <v>0</v>
      </c>
      <c r="G25" s="496">
        <v>0</v>
      </c>
      <c r="H25" s="496">
        <v>0</v>
      </c>
      <c r="I25" s="496">
        <v>0</v>
      </c>
      <c r="J25" s="496">
        <v>0</v>
      </c>
      <c r="K25" s="496">
        <v>0</v>
      </c>
      <c r="L25" s="496">
        <v>0</v>
      </c>
      <c r="M25" s="496">
        <v>1</v>
      </c>
      <c r="N25" s="496">
        <v>0</v>
      </c>
      <c r="O25" s="498">
        <v>0</v>
      </c>
      <c r="P25" s="293">
        <f t="shared" si="0"/>
        <v>1</v>
      </c>
      <c r="Q25" s="155">
        <f t="shared" si="2"/>
        <v>5.8823529411764705E-2</v>
      </c>
      <c r="R25" s="289">
        <v>0</v>
      </c>
      <c r="S25" s="290">
        <v>16</v>
      </c>
      <c r="T25" s="293">
        <f t="shared" si="1"/>
        <v>16</v>
      </c>
      <c r="U25" s="156">
        <f t="shared" si="3"/>
        <v>0.94117647058823528</v>
      </c>
      <c r="V25" s="293">
        <f t="shared" si="4"/>
        <v>17</v>
      </c>
      <c r="W25" s="150" t="s">
        <v>1063</v>
      </c>
      <c r="X25" s="726"/>
      <c r="Y25" s="874"/>
    </row>
    <row r="26" spans="1:25">
      <c r="A26" s="493" t="s">
        <v>439</v>
      </c>
      <c r="B26" s="494" t="s">
        <v>440</v>
      </c>
      <c r="C26" s="495">
        <v>0</v>
      </c>
      <c r="D26" s="496">
        <v>0</v>
      </c>
      <c r="E26" s="497">
        <v>0</v>
      </c>
      <c r="F26" s="496">
        <v>0</v>
      </c>
      <c r="G26" s="496">
        <v>0</v>
      </c>
      <c r="H26" s="496">
        <v>0</v>
      </c>
      <c r="I26" s="496">
        <v>0</v>
      </c>
      <c r="J26" s="496">
        <v>0</v>
      </c>
      <c r="K26" s="496">
        <v>0</v>
      </c>
      <c r="L26" s="496">
        <v>0</v>
      </c>
      <c r="M26" s="496">
        <v>0</v>
      </c>
      <c r="N26" s="496">
        <v>0</v>
      </c>
      <c r="O26" s="498">
        <v>0</v>
      </c>
      <c r="P26" s="293">
        <f t="shared" si="0"/>
        <v>0</v>
      </c>
      <c r="Q26" s="155">
        <f t="shared" si="2"/>
        <v>0</v>
      </c>
      <c r="R26" s="289">
        <v>0</v>
      </c>
      <c r="S26" s="290">
        <v>13</v>
      </c>
      <c r="T26" s="293">
        <f t="shared" si="1"/>
        <v>13</v>
      </c>
      <c r="U26" s="156">
        <f t="shared" si="3"/>
        <v>1</v>
      </c>
      <c r="V26" s="293">
        <f t="shared" si="4"/>
        <v>13</v>
      </c>
      <c r="W26" s="150" t="s">
        <v>1063</v>
      </c>
      <c r="X26" s="726"/>
      <c r="Y26" s="874"/>
    </row>
    <row r="27" spans="1:25">
      <c r="A27" s="493" t="s">
        <v>441</v>
      </c>
      <c r="B27" s="494" t="s">
        <v>442</v>
      </c>
      <c r="C27" s="495">
        <v>1</v>
      </c>
      <c r="D27" s="496">
        <v>0</v>
      </c>
      <c r="E27" s="497">
        <v>0</v>
      </c>
      <c r="F27" s="496">
        <v>1</v>
      </c>
      <c r="G27" s="496">
        <v>0</v>
      </c>
      <c r="H27" s="496">
        <v>0</v>
      </c>
      <c r="I27" s="496">
        <v>1</v>
      </c>
      <c r="J27" s="496">
        <v>0</v>
      </c>
      <c r="K27" s="496">
        <v>0</v>
      </c>
      <c r="L27" s="496">
        <v>8</v>
      </c>
      <c r="M27" s="496">
        <v>1</v>
      </c>
      <c r="N27" s="496">
        <v>0</v>
      </c>
      <c r="O27" s="498">
        <v>0</v>
      </c>
      <c r="P27" s="293">
        <f t="shared" si="0"/>
        <v>12</v>
      </c>
      <c r="Q27" s="155">
        <f t="shared" si="2"/>
        <v>0.16438356164383561</v>
      </c>
      <c r="R27" s="289">
        <v>0</v>
      </c>
      <c r="S27" s="290">
        <v>61</v>
      </c>
      <c r="T27" s="293">
        <f t="shared" si="1"/>
        <v>61</v>
      </c>
      <c r="U27" s="156">
        <f t="shared" si="3"/>
        <v>0.83561643835616439</v>
      </c>
      <c r="V27" s="293">
        <f t="shared" si="4"/>
        <v>73</v>
      </c>
      <c r="W27" s="150" t="s">
        <v>1064</v>
      </c>
      <c r="X27" s="726"/>
      <c r="Y27" s="874"/>
    </row>
    <row r="28" spans="1:25">
      <c r="A28" s="493" t="s">
        <v>443</v>
      </c>
      <c r="B28" s="494" t="s">
        <v>444</v>
      </c>
      <c r="C28" s="495">
        <v>0</v>
      </c>
      <c r="D28" s="496">
        <v>0</v>
      </c>
      <c r="E28" s="497">
        <v>0</v>
      </c>
      <c r="F28" s="496">
        <v>0</v>
      </c>
      <c r="G28" s="496">
        <v>0</v>
      </c>
      <c r="H28" s="496">
        <v>0</v>
      </c>
      <c r="I28" s="496">
        <v>0</v>
      </c>
      <c r="J28" s="496">
        <v>0</v>
      </c>
      <c r="K28" s="496">
        <v>1</v>
      </c>
      <c r="L28" s="496">
        <v>2</v>
      </c>
      <c r="M28" s="496">
        <v>0</v>
      </c>
      <c r="N28" s="496">
        <v>0</v>
      </c>
      <c r="O28" s="498">
        <v>0</v>
      </c>
      <c r="P28" s="293">
        <f t="shared" si="0"/>
        <v>3</v>
      </c>
      <c r="Q28" s="155">
        <f t="shared" si="2"/>
        <v>1.2658227848101266E-2</v>
      </c>
      <c r="R28" s="289">
        <v>0</v>
      </c>
      <c r="S28" s="290">
        <v>234</v>
      </c>
      <c r="T28" s="293">
        <f t="shared" si="1"/>
        <v>234</v>
      </c>
      <c r="U28" s="156">
        <f t="shared" si="3"/>
        <v>0.98734177215189878</v>
      </c>
      <c r="V28" s="293">
        <f t="shared" si="4"/>
        <v>237</v>
      </c>
      <c r="W28" s="150" t="s">
        <v>1066</v>
      </c>
      <c r="X28" s="726"/>
      <c r="Y28" s="874"/>
    </row>
    <row r="29" spans="1:25">
      <c r="A29" s="493" t="s">
        <v>445</v>
      </c>
      <c r="B29" s="494" t="s">
        <v>446</v>
      </c>
      <c r="C29" s="495">
        <v>0</v>
      </c>
      <c r="D29" s="496">
        <v>0</v>
      </c>
      <c r="E29" s="497">
        <v>0</v>
      </c>
      <c r="F29" s="496">
        <v>0</v>
      </c>
      <c r="G29" s="496">
        <v>0</v>
      </c>
      <c r="H29" s="496">
        <v>2</v>
      </c>
      <c r="I29" s="496">
        <v>0</v>
      </c>
      <c r="J29" s="496">
        <v>0</v>
      </c>
      <c r="K29" s="496">
        <v>1</v>
      </c>
      <c r="L29" s="496">
        <v>0</v>
      </c>
      <c r="M29" s="496">
        <v>0</v>
      </c>
      <c r="N29" s="496">
        <v>0</v>
      </c>
      <c r="O29" s="498">
        <v>0</v>
      </c>
      <c r="P29" s="293">
        <f t="shared" si="0"/>
        <v>3</v>
      </c>
      <c r="Q29" s="155">
        <f t="shared" si="2"/>
        <v>4.6875E-2</v>
      </c>
      <c r="R29" s="289">
        <v>0</v>
      </c>
      <c r="S29" s="290">
        <v>61</v>
      </c>
      <c r="T29" s="293">
        <f t="shared" si="1"/>
        <v>61</v>
      </c>
      <c r="U29" s="156">
        <f t="shared" si="3"/>
        <v>0.953125</v>
      </c>
      <c r="V29" s="293">
        <f t="shared" si="4"/>
        <v>64</v>
      </c>
      <c r="W29" s="150" t="s">
        <v>1065</v>
      </c>
      <c r="X29" s="726"/>
      <c r="Y29" s="874"/>
    </row>
    <row r="30" spans="1:25">
      <c r="A30" s="493" t="s">
        <v>447</v>
      </c>
      <c r="B30" s="494" t="s">
        <v>448</v>
      </c>
      <c r="C30" s="495">
        <v>1</v>
      </c>
      <c r="D30" s="496">
        <v>0</v>
      </c>
      <c r="E30" s="497">
        <v>0</v>
      </c>
      <c r="F30" s="496">
        <v>0</v>
      </c>
      <c r="G30" s="496">
        <v>0</v>
      </c>
      <c r="H30" s="496">
        <v>1</v>
      </c>
      <c r="I30" s="496">
        <v>1</v>
      </c>
      <c r="J30" s="496">
        <v>0</v>
      </c>
      <c r="K30" s="496">
        <v>2</v>
      </c>
      <c r="L30" s="496">
        <v>1</v>
      </c>
      <c r="M30" s="496">
        <v>2</v>
      </c>
      <c r="N30" s="496">
        <v>0</v>
      </c>
      <c r="O30" s="498">
        <v>0</v>
      </c>
      <c r="P30" s="293">
        <f t="shared" si="0"/>
        <v>8</v>
      </c>
      <c r="Q30" s="155">
        <f t="shared" si="2"/>
        <v>0.1702127659574468</v>
      </c>
      <c r="R30" s="289">
        <v>0</v>
      </c>
      <c r="S30" s="290">
        <v>39</v>
      </c>
      <c r="T30" s="293">
        <f t="shared" si="1"/>
        <v>39</v>
      </c>
      <c r="U30" s="156">
        <f t="shared" si="3"/>
        <v>0.82978723404255317</v>
      </c>
      <c r="V30" s="293">
        <f t="shared" si="4"/>
        <v>47</v>
      </c>
      <c r="W30" s="150" t="s">
        <v>1063</v>
      </c>
      <c r="X30" s="726"/>
      <c r="Y30" s="874"/>
    </row>
    <row r="31" spans="1:25">
      <c r="A31" s="493" t="s">
        <v>449</v>
      </c>
      <c r="B31" s="494" t="s">
        <v>450</v>
      </c>
      <c r="C31" s="495">
        <v>1</v>
      </c>
      <c r="D31" s="496">
        <v>0</v>
      </c>
      <c r="E31" s="497">
        <v>0</v>
      </c>
      <c r="F31" s="496">
        <v>0</v>
      </c>
      <c r="G31" s="496">
        <v>0</v>
      </c>
      <c r="H31" s="496">
        <v>2</v>
      </c>
      <c r="I31" s="496">
        <v>2</v>
      </c>
      <c r="J31" s="496">
        <v>0</v>
      </c>
      <c r="K31" s="496">
        <v>0</v>
      </c>
      <c r="L31" s="496">
        <v>3</v>
      </c>
      <c r="M31" s="496">
        <v>0</v>
      </c>
      <c r="N31" s="496">
        <v>0</v>
      </c>
      <c r="O31" s="498">
        <v>0</v>
      </c>
      <c r="P31" s="293">
        <f t="shared" si="0"/>
        <v>8</v>
      </c>
      <c r="Q31" s="155">
        <f t="shared" si="2"/>
        <v>6.2992125984251968E-2</v>
      </c>
      <c r="R31" s="289">
        <v>0</v>
      </c>
      <c r="S31" s="290">
        <v>119</v>
      </c>
      <c r="T31" s="293">
        <f t="shared" si="1"/>
        <v>119</v>
      </c>
      <c r="U31" s="156">
        <f t="shared" si="3"/>
        <v>0.93700787401574803</v>
      </c>
      <c r="V31" s="293">
        <f t="shared" si="4"/>
        <v>127</v>
      </c>
      <c r="W31" s="150" t="s">
        <v>1066</v>
      </c>
      <c r="X31" s="726"/>
      <c r="Y31" s="874"/>
    </row>
    <row r="32" spans="1:25">
      <c r="A32" s="493" t="s">
        <v>451</v>
      </c>
      <c r="B32" s="494" t="s">
        <v>452</v>
      </c>
      <c r="C32" s="495">
        <v>0</v>
      </c>
      <c r="D32" s="496">
        <v>0</v>
      </c>
      <c r="E32" s="497">
        <v>0</v>
      </c>
      <c r="F32" s="496">
        <v>0</v>
      </c>
      <c r="G32" s="496">
        <v>0</v>
      </c>
      <c r="H32" s="496">
        <v>0</v>
      </c>
      <c r="I32" s="496">
        <v>0</v>
      </c>
      <c r="J32" s="496">
        <v>0</v>
      </c>
      <c r="K32" s="496">
        <v>0</v>
      </c>
      <c r="L32" s="496">
        <v>0</v>
      </c>
      <c r="M32" s="496">
        <v>0</v>
      </c>
      <c r="N32" s="496">
        <v>0</v>
      </c>
      <c r="O32" s="498">
        <v>0</v>
      </c>
      <c r="P32" s="293">
        <f t="shared" si="0"/>
        <v>0</v>
      </c>
      <c r="Q32" s="155">
        <f t="shared" si="2"/>
        <v>0</v>
      </c>
      <c r="R32" s="289">
        <v>0</v>
      </c>
      <c r="S32" s="290">
        <v>2</v>
      </c>
      <c r="T32" s="293">
        <f t="shared" si="1"/>
        <v>2</v>
      </c>
      <c r="U32" s="156">
        <f t="shared" si="3"/>
        <v>1</v>
      </c>
      <c r="V32" s="293">
        <f t="shared" si="4"/>
        <v>2</v>
      </c>
      <c r="W32" s="150" t="s">
        <v>1067</v>
      </c>
      <c r="X32" s="726"/>
      <c r="Y32" s="874"/>
    </row>
    <row r="33" spans="1:25">
      <c r="A33" s="493" t="s">
        <v>453</v>
      </c>
      <c r="B33" s="494" t="s">
        <v>454</v>
      </c>
      <c r="C33" s="495">
        <v>0</v>
      </c>
      <c r="D33" s="496">
        <v>0</v>
      </c>
      <c r="E33" s="497">
        <v>0</v>
      </c>
      <c r="F33" s="496">
        <v>0</v>
      </c>
      <c r="G33" s="496">
        <v>0</v>
      </c>
      <c r="H33" s="496">
        <v>0</v>
      </c>
      <c r="I33" s="496">
        <v>0</v>
      </c>
      <c r="J33" s="496">
        <v>0</v>
      </c>
      <c r="K33" s="496">
        <v>0</v>
      </c>
      <c r="L33" s="496">
        <v>0</v>
      </c>
      <c r="M33" s="496">
        <v>0</v>
      </c>
      <c r="N33" s="496">
        <v>0</v>
      </c>
      <c r="O33" s="498">
        <v>0</v>
      </c>
      <c r="P33" s="293">
        <f t="shared" si="0"/>
        <v>0</v>
      </c>
      <c r="Q33" s="155">
        <f>P33/V33</f>
        <v>0</v>
      </c>
      <c r="R33" s="289">
        <v>0</v>
      </c>
      <c r="S33" s="290">
        <v>60</v>
      </c>
      <c r="T33" s="293">
        <f t="shared" si="1"/>
        <v>60</v>
      </c>
      <c r="U33" s="156">
        <f>T33/V33</f>
        <v>1</v>
      </c>
      <c r="V33" s="293">
        <f>P33+T33</f>
        <v>60</v>
      </c>
      <c r="W33" s="150" t="s">
        <v>1067</v>
      </c>
      <c r="X33" s="726"/>
      <c r="Y33" s="874"/>
    </row>
    <row r="34" spans="1:25">
      <c r="A34" s="493" t="s">
        <v>455</v>
      </c>
      <c r="B34" s="494" t="s">
        <v>456</v>
      </c>
      <c r="C34" s="495">
        <v>2</v>
      </c>
      <c r="D34" s="496">
        <v>0</v>
      </c>
      <c r="E34" s="497">
        <v>0</v>
      </c>
      <c r="F34" s="496">
        <v>0</v>
      </c>
      <c r="G34" s="496">
        <v>0</v>
      </c>
      <c r="H34" s="496">
        <v>0</v>
      </c>
      <c r="I34" s="496">
        <v>2</v>
      </c>
      <c r="J34" s="496">
        <v>0</v>
      </c>
      <c r="K34" s="496">
        <v>2</v>
      </c>
      <c r="L34" s="496">
        <v>2</v>
      </c>
      <c r="M34" s="496">
        <v>3</v>
      </c>
      <c r="N34" s="496">
        <v>0</v>
      </c>
      <c r="O34" s="498">
        <v>0</v>
      </c>
      <c r="P34" s="293">
        <f t="shared" si="0"/>
        <v>11</v>
      </c>
      <c r="Q34" s="155">
        <f t="shared" si="2"/>
        <v>0.13095238095238096</v>
      </c>
      <c r="R34" s="289">
        <v>0</v>
      </c>
      <c r="S34" s="290">
        <v>73</v>
      </c>
      <c r="T34" s="293">
        <f t="shared" si="1"/>
        <v>73</v>
      </c>
      <c r="U34" s="156">
        <f t="shared" si="3"/>
        <v>0.86904761904761907</v>
      </c>
      <c r="V34" s="293">
        <f t="shared" si="4"/>
        <v>84</v>
      </c>
      <c r="W34" s="150" t="s">
        <v>1063</v>
      </c>
      <c r="X34" s="726"/>
      <c r="Y34" s="874"/>
    </row>
    <row r="35" spans="1:25">
      <c r="A35" s="493" t="s">
        <v>457</v>
      </c>
      <c r="B35" s="494" t="s">
        <v>458</v>
      </c>
      <c r="C35" s="495">
        <v>1</v>
      </c>
      <c r="D35" s="496">
        <v>0</v>
      </c>
      <c r="E35" s="497">
        <v>0</v>
      </c>
      <c r="F35" s="496">
        <v>0</v>
      </c>
      <c r="G35" s="496">
        <v>0</v>
      </c>
      <c r="H35" s="496">
        <v>0</v>
      </c>
      <c r="I35" s="496">
        <v>1</v>
      </c>
      <c r="J35" s="496">
        <v>0</v>
      </c>
      <c r="K35" s="496">
        <v>3</v>
      </c>
      <c r="L35" s="496">
        <v>6</v>
      </c>
      <c r="M35" s="496">
        <v>1</v>
      </c>
      <c r="N35" s="496">
        <v>0</v>
      </c>
      <c r="O35" s="498">
        <v>0</v>
      </c>
      <c r="P35" s="293">
        <f t="shared" si="0"/>
        <v>12</v>
      </c>
      <c r="Q35" s="155">
        <f t="shared" si="2"/>
        <v>0.13186813186813187</v>
      </c>
      <c r="R35" s="289">
        <v>0</v>
      </c>
      <c r="S35" s="290">
        <v>79</v>
      </c>
      <c r="T35" s="293">
        <f t="shared" si="1"/>
        <v>79</v>
      </c>
      <c r="U35" s="156">
        <f t="shared" si="3"/>
        <v>0.86813186813186816</v>
      </c>
      <c r="V35" s="293">
        <f t="shared" si="4"/>
        <v>91</v>
      </c>
      <c r="W35" s="150" t="s">
        <v>1064</v>
      </c>
      <c r="X35" s="726"/>
      <c r="Y35" s="874"/>
    </row>
    <row r="36" spans="1:25">
      <c r="A36" s="493" t="s">
        <v>459</v>
      </c>
      <c r="B36" s="494" t="s">
        <v>460</v>
      </c>
      <c r="C36" s="495">
        <v>0</v>
      </c>
      <c r="D36" s="496">
        <v>0</v>
      </c>
      <c r="E36" s="497">
        <v>0</v>
      </c>
      <c r="F36" s="496">
        <v>0</v>
      </c>
      <c r="G36" s="496">
        <v>0</v>
      </c>
      <c r="H36" s="496">
        <v>0</v>
      </c>
      <c r="I36" s="496">
        <v>0</v>
      </c>
      <c r="J36" s="496">
        <v>0</v>
      </c>
      <c r="K36" s="496">
        <v>0</v>
      </c>
      <c r="L36" s="496">
        <v>3</v>
      </c>
      <c r="M36" s="496">
        <v>0</v>
      </c>
      <c r="N36" s="496">
        <v>0</v>
      </c>
      <c r="O36" s="498">
        <v>0</v>
      </c>
      <c r="P36" s="293">
        <f t="shared" si="0"/>
        <v>3</v>
      </c>
      <c r="Q36" s="155">
        <f t="shared" si="2"/>
        <v>7.1428571428571425E-2</v>
      </c>
      <c r="R36" s="289">
        <v>0</v>
      </c>
      <c r="S36" s="290">
        <v>39</v>
      </c>
      <c r="T36" s="293">
        <f t="shared" si="1"/>
        <v>39</v>
      </c>
      <c r="U36" s="156">
        <f t="shared" si="3"/>
        <v>0.9285714285714286</v>
      </c>
      <c r="V36" s="293">
        <f t="shared" si="4"/>
        <v>42</v>
      </c>
      <c r="W36" s="150" t="s">
        <v>1064</v>
      </c>
      <c r="X36" s="726"/>
      <c r="Y36" s="874"/>
    </row>
    <row r="37" spans="1:25">
      <c r="A37" s="493" t="s">
        <v>461</v>
      </c>
      <c r="B37" s="494" t="s">
        <v>462</v>
      </c>
      <c r="C37" s="495">
        <v>0</v>
      </c>
      <c r="D37" s="496">
        <v>0</v>
      </c>
      <c r="E37" s="497">
        <v>0</v>
      </c>
      <c r="F37" s="496">
        <v>0</v>
      </c>
      <c r="G37" s="496">
        <v>0</v>
      </c>
      <c r="H37" s="496">
        <v>0</v>
      </c>
      <c r="I37" s="496">
        <v>0</v>
      </c>
      <c r="J37" s="496">
        <v>0</v>
      </c>
      <c r="K37" s="496">
        <v>0</v>
      </c>
      <c r="L37" s="496">
        <v>0</v>
      </c>
      <c r="M37" s="496">
        <v>0</v>
      </c>
      <c r="N37" s="496">
        <v>0</v>
      </c>
      <c r="O37" s="498">
        <v>0</v>
      </c>
      <c r="P37" s="293">
        <f t="shared" si="0"/>
        <v>0</v>
      </c>
      <c r="Q37" s="155">
        <f t="shared" si="2"/>
        <v>0</v>
      </c>
      <c r="R37" s="289">
        <v>1</v>
      </c>
      <c r="S37" s="290">
        <v>39</v>
      </c>
      <c r="T37" s="293">
        <f t="shared" si="1"/>
        <v>40</v>
      </c>
      <c r="U37" s="156">
        <f t="shared" si="3"/>
        <v>1</v>
      </c>
      <c r="V37" s="293">
        <f t="shared" si="4"/>
        <v>40</v>
      </c>
      <c r="W37" s="150" t="s">
        <v>1063</v>
      </c>
      <c r="X37" s="726"/>
      <c r="Y37" s="874"/>
    </row>
    <row r="38" spans="1:25">
      <c r="A38" s="493" t="s">
        <v>463</v>
      </c>
      <c r="B38" s="494" t="s">
        <v>464</v>
      </c>
      <c r="C38" s="495">
        <v>0</v>
      </c>
      <c r="D38" s="496">
        <v>0</v>
      </c>
      <c r="E38" s="497">
        <v>2</v>
      </c>
      <c r="F38" s="496">
        <v>0</v>
      </c>
      <c r="G38" s="496">
        <v>0</v>
      </c>
      <c r="H38" s="496">
        <v>0</v>
      </c>
      <c r="I38" s="496">
        <v>0</v>
      </c>
      <c r="J38" s="496">
        <v>0</v>
      </c>
      <c r="K38" s="496">
        <v>0</v>
      </c>
      <c r="L38" s="496">
        <v>0</v>
      </c>
      <c r="M38" s="496">
        <v>0</v>
      </c>
      <c r="N38" s="496">
        <v>0</v>
      </c>
      <c r="O38" s="498">
        <v>0</v>
      </c>
      <c r="P38" s="293">
        <f t="shared" si="0"/>
        <v>2</v>
      </c>
      <c r="Q38" s="155">
        <f t="shared" si="2"/>
        <v>9.0909090909090912E-2</v>
      </c>
      <c r="R38" s="289">
        <v>0</v>
      </c>
      <c r="S38" s="290">
        <v>20</v>
      </c>
      <c r="T38" s="293">
        <f t="shared" si="1"/>
        <v>20</v>
      </c>
      <c r="U38" s="156">
        <f t="shared" si="3"/>
        <v>0.90909090909090906</v>
      </c>
      <c r="V38" s="293">
        <f t="shared" si="4"/>
        <v>22</v>
      </c>
      <c r="W38" s="150" t="s">
        <v>1063</v>
      </c>
      <c r="X38" s="726"/>
      <c r="Y38" s="874"/>
    </row>
    <row r="39" spans="1:25">
      <c r="A39" s="493" t="s">
        <v>465</v>
      </c>
      <c r="B39" s="494" t="s">
        <v>466</v>
      </c>
      <c r="C39" s="495">
        <v>0</v>
      </c>
      <c r="D39" s="496">
        <v>0</v>
      </c>
      <c r="E39" s="497">
        <v>3</v>
      </c>
      <c r="F39" s="496">
        <v>1</v>
      </c>
      <c r="G39" s="496">
        <v>0</v>
      </c>
      <c r="H39" s="496">
        <v>0</v>
      </c>
      <c r="I39" s="496">
        <v>2</v>
      </c>
      <c r="J39" s="496">
        <v>1</v>
      </c>
      <c r="K39" s="496">
        <v>1</v>
      </c>
      <c r="L39" s="496">
        <v>1</v>
      </c>
      <c r="M39" s="496">
        <v>2</v>
      </c>
      <c r="N39" s="496">
        <v>0</v>
      </c>
      <c r="O39" s="498">
        <v>0</v>
      </c>
      <c r="P39" s="293">
        <f t="shared" si="0"/>
        <v>11</v>
      </c>
      <c r="Q39" s="155">
        <f t="shared" si="2"/>
        <v>0.125</v>
      </c>
      <c r="R39" s="289">
        <v>0</v>
      </c>
      <c r="S39" s="290">
        <v>77</v>
      </c>
      <c r="T39" s="293">
        <f t="shared" si="1"/>
        <v>77</v>
      </c>
      <c r="U39" s="156">
        <f t="shared" si="3"/>
        <v>0.875</v>
      </c>
      <c r="V39" s="293">
        <f t="shared" si="4"/>
        <v>88</v>
      </c>
      <c r="W39" s="150" t="s">
        <v>1063</v>
      </c>
      <c r="X39" s="726"/>
      <c r="Y39" s="874"/>
    </row>
    <row r="40" spans="1:25">
      <c r="A40" s="493" t="s">
        <v>467</v>
      </c>
      <c r="B40" s="494" t="s">
        <v>468</v>
      </c>
      <c r="C40" s="495">
        <v>0</v>
      </c>
      <c r="D40" s="496">
        <v>0</v>
      </c>
      <c r="E40" s="497">
        <v>0</v>
      </c>
      <c r="F40" s="496">
        <v>0</v>
      </c>
      <c r="G40" s="496">
        <v>0</v>
      </c>
      <c r="H40" s="496">
        <v>0</v>
      </c>
      <c r="I40" s="496">
        <v>1</v>
      </c>
      <c r="J40" s="496">
        <v>0</v>
      </c>
      <c r="K40" s="496">
        <v>0</v>
      </c>
      <c r="L40" s="496">
        <v>4</v>
      </c>
      <c r="M40" s="496">
        <v>1</v>
      </c>
      <c r="N40" s="496">
        <v>0</v>
      </c>
      <c r="O40" s="498">
        <v>0</v>
      </c>
      <c r="P40" s="293">
        <f t="shared" si="0"/>
        <v>6</v>
      </c>
      <c r="Q40" s="155">
        <f t="shared" si="2"/>
        <v>6.1855670103092786E-2</v>
      </c>
      <c r="R40" s="289">
        <v>0</v>
      </c>
      <c r="S40" s="290">
        <v>91</v>
      </c>
      <c r="T40" s="293">
        <f t="shared" si="1"/>
        <v>91</v>
      </c>
      <c r="U40" s="156">
        <f t="shared" si="3"/>
        <v>0.93814432989690721</v>
      </c>
      <c r="V40" s="293">
        <f t="shared" si="4"/>
        <v>97</v>
      </c>
      <c r="W40" s="150" t="s">
        <v>1063</v>
      </c>
      <c r="X40" s="726"/>
      <c r="Y40" s="874"/>
    </row>
    <row r="41" spans="1:25">
      <c r="A41" s="493" t="s">
        <v>469</v>
      </c>
      <c r="B41" s="494" t="s">
        <v>470</v>
      </c>
      <c r="C41" s="495">
        <v>7</v>
      </c>
      <c r="D41" s="496">
        <v>0</v>
      </c>
      <c r="E41" s="497">
        <v>1</v>
      </c>
      <c r="F41" s="496">
        <v>0</v>
      </c>
      <c r="G41" s="496">
        <v>0</v>
      </c>
      <c r="H41" s="496">
        <v>0</v>
      </c>
      <c r="I41" s="496">
        <v>3</v>
      </c>
      <c r="J41" s="496">
        <v>0</v>
      </c>
      <c r="K41" s="496">
        <v>0</v>
      </c>
      <c r="L41" s="496">
        <v>2</v>
      </c>
      <c r="M41" s="496">
        <v>1</v>
      </c>
      <c r="N41" s="496">
        <v>0</v>
      </c>
      <c r="O41" s="498">
        <v>0</v>
      </c>
      <c r="P41" s="293">
        <f t="shared" si="0"/>
        <v>14</v>
      </c>
      <c r="Q41" s="155">
        <f t="shared" si="2"/>
        <v>0.14000000000000001</v>
      </c>
      <c r="R41" s="289">
        <v>1</v>
      </c>
      <c r="S41" s="290">
        <v>85</v>
      </c>
      <c r="T41" s="293">
        <f t="shared" si="1"/>
        <v>86</v>
      </c>
      <c r="U41" s="156">
        <f t="shared" si="3"/>
        <v>0.86</v>
      </c>
      <c r="V41" s="293">
        <f t="shared" si="4"/>
        <v>100</v>
      </c>
      <c r="W41" s="150" t="s">
        <v>1063</v>
      </c>
      <c r="X41" s="726"/>
      <c r="Y41" s="874"/>
    </row>
    <row r="42" spans="1:25">
      <c r="A42" s="493" t="s">
        <v>471</v>
      </c>
      <c r="B42" s="494" t="s">
        <v>472</v>
      </c>
      <c r="C42" s="495">
        <v>1</v>
      </c>
      <c r="D42" s="496">
        <v>0</v>
      </c>
      <c r="E42" s="497">
        <v>0</v>
      </c>
      <c r="F42" s="496">
        <v>0</v>
      </c>
      <c r="G42" s="496">
        <v>0</v>
      </c>
      <c r="H42" s="496">
        <v>2</v>
      </c>
      <c r="I42" s="496">
        <v>0</v>
      </c>
      <c r="J42" s="496">
        <v>0</v>
      </c>
      <c r="K42" s="496">
        <v>0</v>
      </c>
      <c r="L42" s="496">
        <v>2</v>
      </c>
      <c r="M42" s="496">
        <v>0</v>
      </c>
      <c r="N42" s="496">
        <v>0</v>
      </c>
      <c r="O42" s="498">
        <v>0</v>
      </c>
      <c r="P42" s="293">
        <f t="shared" si="0"/>
        <v>5</v>
      </c>
      <c r="Q42" s="155">
        <f t="shared" si="2"/>
        <v>7.8125E-2</v>
      </c>
      <c r="R42" s="289">
        <v>0</v>
      </c>
      <c r="S42" s="290">
        <v>59</v>
      </c>
      <c r="T42" s="293">
        <f t="shared" si="1"/>
        <v>59</v>
      </c>
      <c r="U42" s="156">
        <f t="shared" si="3"/>
        <v>0.921875</v>
      </c>
      <c r="V42" s="293">
        <f t="shared" si="4"/>
        <v>64</v>
      </c>
      <c r="W42" s="150" t="s">
        <v>1064</v>
      </c>
      <c r="X42" s="726"/>
      <c r="Y42" s="874"/>
    </row>
    <row r="43" spans="1:25">
      <c r="A43" s="493" t="s">
        <v>473</v>
      </c>
      <c r="B43" s="494" t="s">
        <v>474</v>
      </c>
      <c r="C43" s="495">
        <v>2</v>
      </c>
      <c r="D43" s="496">
        <v>0</v>
      </c>
      <c r="E43" s="497">
        <v>1</v>
      </c>
      <c r="F43" s="496">
        <v>0</v>
      </c>
      <c r="G43" s="496">
        <v>0</v>
      </c>
      <c r="H43" s="496">
        <v>0</v>
      </c>
      <c r="I43" s="496">
        <v>5</v>
      </c>
      <c r="J43" s="496">
        <v>0</v>
      </c>
      <c r="K43" s="496">
        <v>3</v>
      </c>
      <c r="L43" s="496">
        <v>1</v>
      </c>
      <c r="M43" s="496">
        <v>10</v>
      </c>
      <c r="N43" s="496">
        <v>0</v>
      </c>
      <c r="O43" s="498">
        <v>0</v>
      </c>
      <c r="P43" s="293">
        <f t="shared" si="0"/>
        <v>22</v>
      </c>
      <c r="Q43" s="155">
        <f t="shared" si="2"/>
        <v>0.10837438423645321</v>
      </c>
      <c r="R43" s="289">
        <v>0</v>
      </c>
      <c r="S43" s="290">
        <v>181</v>
      </c>
      <c r="T43" s="293">
        <f t="shared" si="1"/>
        <v>181</v>
      </c>
      <c r="U43" s="156">
        <f t="shared" si="3"/>
        <v>0.89162561576354682</v>
      </c>
      <c r="V43" s="293">
        <f t="shared" si="4"/>
        <v>203</v>
      </c>
      <c r="W43" s="150" t="s">
        <v>1063</v>
      </c>
      <c r="X43" s="726"/>
      <c r="Y43" s="874"/>
    </row>
    <row r="44" spans="1:25">
      <c r="A44" s="493" t="s">
        <v>475</v>
      </c>
      <c r="B44" s="494" t="s">
        <v>476</v>
      </c>
      <c r="C44" s="495">
        <v>3</v>
      </c>
      <c r="D44" s="496">
        <v>0</v>
      </c>
      <c r="E44" s="497">
        <v>1</v>
      </c>
      <c r="F44" s="496">
        <v>0</v>
      </c>
      <c r="G44" s="496">
        <v>0</v>
      </c>
      <c r="H44" s="496">
        <v>4</v>
      </c>
      <c r="I44" s="496">
        <v>4</v>
      </c>
      <c r="J44" s="496">
        <v>1</v>
      </c>
      <c r="K44" s="496">
        <v>3</v>
      </c>
      <c r="L44" s="496">
        <v>8</v>
      </c>
      <c r="M44" s="496">
        <v>7</v>
      </c>
      <c r="N44" s="496">
        <v>0</v>
      </c>
      <c r="O44" s="498">
        <v>0</v>
      </c>
      <c r="P44" s="293">
        <f t="shared" si="0"/>
        <v>31</v>
      </c>
      <c r="Q44" s="155">
        <f t="shared" si="2"/>
        <v>9.4224924012158054E-2</v>
      </c>
      <c r="R44" s="289">
        <v>0</v>
      </c>
      <c r="S44" s="290">
        <v>298</v>
      </c>
      <c r="T44" s="293">
        <f t="shared" si="1"/>
        <v>298</v>
      </c>
      <c r="U44" s="156">
        <f t="shared" si="3"/>
        <v>0.9057750759878419</v>
      </c>
      <c r="V44" s="293">
        <f t="shared" si="4"/>
        <v>329</v>
      </c>
      <c r="W44" s="150" t="s">
        <v>1063</v>
      </c>
      <c r="X44" s="726"/>
      <c r="Y44" s="874"/>
    </row>
    <row r="45" spans="1:25">
      <c r="A45" s="493" t="s">
        <v>477</v>
      </c>
      <c r="B45" s="494" t="s">
        <v>478</v>
      </c>
      <c r="C45" s="495">
        <v>0</v>
      </c>
      <c r="D45" s="496">
        <v>0</v>
      </c>
      <c r="E45" s="497">
        <v>0</v>
      </c>
      <c r="F45" s="496">
        <v>0</v>
      </c>
      <c r="G45" s="496">
        <v>0</v>
      </c>
      <c r="H45" s="496">
        <v>1</v>
      </c>
      <c r="I45" s="496">
        <v>0</v>
      </c>
      <c r="J45" s="496">
        <v>0</v>
      </c>
      <c r="K45" s="496">
        <v>0</v>
      </c>
      <c r="L45" s="496">
        <v>2</v>
      </c>
      <c r="M45" s="496">
        <v>0</v>
      </c>
      <c r="N45" s="496">
        <v>0</v>
      </c>
      <c r="O45" s="498">
        <v>0</v>
      </c>
      <c r="P45" s="293">
        <f t="shared" si="0"/>
        <v>3</v>
      </c>
      <c r="Q45" s="155">
        <f t="shared" si="2"/>
        <v>3.896103896103896E-2</v>
      </c>
      <c r="R45" s="289">
        <v>0</v>
      </c>
      <c r="S45" s="290">
        <v>74</v>
      </c>
      <c r="T45" s="293">
        <f t="shared" si="1"/>
        <v>74</v>
      </c>
      <c r="U45" s="156">
        <f t="shared" si="3"/>
        <v>0.96103896103896103</v>
      </c>
      <c r="V45" s="293">
        <f t="shared" si="4"/>
        <v>77</v>
      </c>
      <c r="W45" s="150" t="s">
        <v>1064</v>
      </c>
      <c r="X45" s="726"/>
      <c r="Y45" s="874"/>
    </row>
    <row r="46" spans="1:25">
      <c r="A46" s="493" t="s">
        <v>479</v>
      </c>
      <c r="B46" s="494" t="s">
        <v>480</v>
      </c>
      <c r="C46" s="495">
        <v>0</v>
      </c>
      <c r="D46" s="496">
        <v>0</v>
      </c>
      <c r="E46" s="497">
        <v>0</v>
      </c>
      <c r="F46" s="496">
        <v>0</v>
      </c>
      <c r="G46" s="496">
        <v>0</v>
      </c>
      <c r="H46" s="496">
        <v>0</v>
      </c>
      <c r="I46" s="496">
        <v>0</v>
      </c>
      <c r="J46" s="496">
        <v>0</v>
      </c>
      <c r="K46" s="496">
        <v>0</v>
      </c>
      <c r="L46" s="496">
        <v>0</v>
      </c>
      <c r="M46" s="496">
        <v>0</v>
      </c>
      <c r="N46" s="496">
        <v>0</v>
      </c>
      <c r="O46" s="498">
        <v>0</v>
      </c>
      <c r="P46" s="293">
        <f t="shared" si="0"/>
        <v>0</v>
      </c>
      <c r="Q46" s="155">
        <f t="shared" si="2"/>
        <v>0</v>
      </c>
      <c r="R46" s="289">
        <v>0</v>
      </c>
      <c r="S46" s="290">
        <v>24</v>
      </c>
      <c r="T46" s="293">
        <f t="shared" si="1"/>
        <v>24</v>
      </c>
      <c r="U46" s="156">
        <f t="shared" si="3"/>
        <v>1</v>
      </c>
      <c r="V46" s="293">
        <f t="shared" si="4"/>
        <v>24</v>
      </c>
      <c r="W46" s="150" t="s">
        <v>1067</v>
      </c>
      <c r="X46" s="726"/>
      <c r="Y46" s="874"/>
    </row>
    <row r="47" spans="1:25">
      <c r="A47" s="493" t="s">
        <v>481</v>
      </c>
      <c r="B47" s="494" t="s">
        <v>482</v>
      </c>
      <c r="C47" s="495">
        <v>0</v>
      </c>
      <c r="D47" s="496">
        <v>0</v>
      </c>
      <c r="E47" s="497">
        <v>1</v>
      </c>
      <c r="F47" s="496">
        <v>0</v>
      </c>
      <c r="G47" s="496">
        <v>0</v>
      </c>
      <c r="H47" s="496">
        <v>0</v>
      </c>
      <c r="I47" s="496">
        <v>1</v>
      </c>
      <c r="J47" s="496">
        <v>0</v>
      </c>
      <c r="K47" s="496">
        <v>0</v>
      </c>
      <c r="L47" s="496">
        <v>0</v>
      </c>
      <c r="M47" s="496">
        <v>2</v>
      </c>
      <c r="N47" s="496">
        <v>0</v>
      </c>
      <c r="O47" s="498">
        <v>0</v>
      </c>
      <c r="P47" s="293">
        <f t="shared" si="0"/>
        <v>4</v>
      </c>
      <c r="Q47" s="155">
        <f t="shared" si="2"/>
        <v>0.16</v>
      </c>
      <c r="R47" s="289">
        <v>0</v>
      </c>
      <c r="S47" s="290">
        <v>21</v>
      </c>
      <c r="T47" s="293">
        <f t="shared" si="1"/>
        <v>21</v>
      </c>
      <c r="U47" s="156">
        <f t="shared" si="3"/>
        <v>0.84</v>
      </c>
      <c r="V47" s="293">
        <f t="shared" si="4"/>
        <v>25</v>
      </c>
      <c r="W47" s="150" t="s">
        <v>1063</v>
      </c>
      <c r="X47" s="726"/>
      <c r="Y47" s="874"/>
    </row>
    <row r="48" spans="1:25">
      <c r="A48" s="493" t="s">
        <v>483</v>
      </c>
      <c r="B48" s="494" t="s">
        <v>484</v>
      </c>
      <c r="C48" s="495">
        <v>0</v>
      </c>
      <c r="D48" s="496">
        <v>0</v>
      </c>
      <c r="E48" s="497">
        <v>0</v>
      </c>
      <c r="F48" s="496">
        <v>0</v>
      </c>
      <c r="G48" s="496">
        <v>0</v>
      </c>
      <c r="H48" s="496">
        <v>0</v>
      </c>
      <c r="I48" s="496">
        <v>0</v>
      </c>
      <c r="J48" s="496">
        <v>0</v>
      </c>
      <c r="K48" s="496">
        <v>0</v>
      </c>
      <c r="L48" s="496">
        <v>0</v>
      </c>
      <c r="M48" s="496">
        <v>0</v>
      </c>
      <c r="N48" s="496">
        <v>0</v>
      </c>
      <c r="O48" s="498">
        <v>0</v>
      </c>
      <c r="P48" s="293">
        <f t="shared" si="0"/>
        <v>0</v>
      </c>
      <c r="Q48" s="155">
        <f t="shared" si="2"/>
        <v>0</v>
      </c>
      <c r="R48" s="289">
        <v>0</v>
      </c>
      <c r="S48" s="290">
        <v>24</v>
      </c>
      <c r="T48" s="293">
        <f t="shared" si="1"/>
        <v>24</v>
      </c>
      <c r="U48" s="156">
        <f t="shared" si="3"/>
        <v>1</v>
      </c>
      <c r="V48" s="293">
        <f t="shared" si="4"/>
        <v>24</v>
      </c>
      <c r="W48" s="150" t="s">
        <v>1063</v>
      </c>
      <c r="X48" s="726"/>
      <c r="Y48" s="874"/>
    </row>
    <row r="49" spans="1:25">
      <c r="A49" s="493" t="s">
        <v>485</v>
      </c>
      <c r="B49" s="494" t="s">
        <v>486</v>
      </c>
      <c r="C49" s="495">
        <v>1</v>
      </c>
      <c r="D49" s="496">
        <v>0</v>
      </c>
      <c r="E49" s="497">
        <v>1</v>
      </c>
      <c r="F49" s="496">
        <v>0</v>
      </c>
      <c r="G49" s="496">
        <v>0</v>
      </c>
      <c r="H49" s="496">
        <v>3</v>
      </c>
      <c r="I49" s="496">
        <v>3</v>
      </c>
      <c r="J49" s="496">
        <v>0</v>
      </c>
      <c r="K49" s="496">
        <v>0</v>
      </c>
      <c r="L49" s="496">
        <v>1</v>
      </c>
      <c r="M49" s="496">
        <v>1</v>
      </c>
      <c r="N49" s="496">
        <v>0</v>
      </c>
      <c r="O49" s="498">
        <v>0</v>
      </c>
      <c r="P49" s="293">
        <f t="shared" si="0"/>
        <v>10</v>
      </c>
      <c r="Q49" s="155">
        <f t="shared" si="2"/>
        <v>0.13157894736842105</v>
      </c>
      <c r="R49" s="289">
        <v>0</v>
      </c>
      <c r="S49" s="290">
        <v>66</v>
      </c>
      <c r="T49" s="293">
        <f t="shared" si="1"/>
        <v>66</v>
      </c>
      <c r="U49" s="156">
        <f t="shared" si="3"/>
        <v>0.86842105263157898</v>
      </c>
      <c r="V49" s="293">
        <f t="shared" si="4"/>
        <v>76</v>
      </c>
      <c r="W49" s="150" t="s">
        <v>1063</v>
      </c>
      <c r="X49" s="726"/>
      <c r="Y49" s="874"/>
    </row>
    <row r="50" spans="1:25">
      <c r="A50" s="493" t="s">
        <v>487</v>
      </c>
      <c r="B50" s="494" t="s">
        <v>488</v>
      </c>
      <c r="C50" s="495">
        <v>0</v>
      </c>
      <c r="D50" s="496">
        <v>0</v>
      </c>
      <c r="E50" s="497">
        <v>0</v>
      </c>
      <c r="F50" s="496">
        <v>0</v>
      </c>
      <c r="G50" s="496">
        <v>0</v>
      </c>
      <c r="H50" s="496">
        <v>0</v>
      </c>
      <c r="I50" s="496">
        <v>0</v>
      </c>
      <c r="J50" s="496">
        <v>0</v>
      </c>
      <c r="K50" s="496">
        <v>0</v>
      </c>
      <c r="L50" s="496">
        <v>0</v>
      </c>
      <c r="M50" s="496">
        <v>0</v>
      </c>
      <c r="N50" s="496">
        <v>0</v>
      </c>
      <c r="O50" s="498">
        <v>0</v>
      </c>
      <c r="P50" s="293">
        <f t="shared" si="0"/>
        <v>0</v>
      </c>
      <c r="Q50" s="155">
        <f t="shared" si="2"/>
        <v>0</v>
      </c>
      <c r="R50" s="289">
        <v>0</v>
      </c>
      <c r="S50" s="290">
        <v>45</v>
      </c>
      <c r="T50" s="293">
        <f t="shared" si="1"/>
        <v>45</v>
      </c>
      <c r="U50" s="156">
        <f t="shared" si="3"/>
        <v>1</v>
      </c>
      <c r="V50" s="293">
        <f t="shared" si="4"/>
        <v>45</v>
      </c>
      <c r="W50" s="150" t="s">
        <v>1063</v>
      </c>
      <c r="X50" s="726"/>
      <c r="Y50" s="874"/>
    </row>
    <row r="51" spans="1:25">
      <c r="A51" s="493" t="s">
        <v>491</v>
      </c>
      <c r="B51" s="494" t="s">
        <v>492</v>
      </c>
      <c r="C51" s="495">
        <v>0</v>
      </c>
      <c r="D51" s="496">
        <v>0</v>
      </c>
      <c r="E51" s="497">
        <v>1</v>
      </c>
      <c r="F51" s="496">
        <v>0</v>
      </c>
      <c r="G51" s="496">
        <v>0</v>
      </c>
      <c r="H51" s="496">
        <v>0</v>
      </c>
      <c r="I51" s="496">
        <v>1</v>
      </c>
      <c r="J51" s="496">
        <v>0</v>
      </c>
      <c r="K51" s="496">
        <v>1</v>
      </c>
      <c r="L51" s="496">
        <v>12</v>
      </c>
      <c r="M51" s="496">
        <v>2</v>
      </c>
      <c r="N51" s="496">
        <v>0</v>
      </c>
      <c r="O51" s="498">
        <v>0</v>
      </c>
      <c r="P51" s="293">
        <f t="shared" si="0"/>
        <v>17</v>
      </c>
      <c r="Q51" s="155">
        <f t="shared" si="2"/>
        <v>0.14529914529914531</v>
      </c>
      <c r="R51" s="289">
        <v>0</v>
      </c>
      <c r="S51" s="290">
        <v>100</v>
      </c>
      <c r="T51" s="293">
        <f t="shared" si="1"/>
        <v>100</v>
      </c>
      <c r="U51" s="156">
        <f t="shared" si="3"/>
        <v>0.85470085470085466</v>
      </c>
      <c r="V51" s="293">
        <f t="shared" si="4"/>
        <v>117</v>
      </c>
      <c r="W51" s="150" t="s">
        <v>1063</v>
      </c>
      <c r="X51" s="726"/>
      <c r="Y51" s="874"/>
    </row>
    <row r="52" spans="1:25">
      <c r="A52" s="493" t="s">
        <v>493</v>
      </c>
      <c r="B52" s="494" t="s">
        <v>494</v>
      </c>
      <c r="C52" s="495">
        <v>2</v>
      </c>
      <c r="D52" s="496">
        <v>0</v>
      </c>
      <c r="E52" s="497">
        <v>0</v>
      </c>
      <c r="F52" s="496">
        <v>0</v>
      </c>
      <c r="G52" s="496">
        <v>0</v>
      </c>
      <c r="H52" s="496">
        <v>1</v>
      </c>
      <c r="I52" s="496">
        <v>0</v>
      </c>
      <c r="J52" s="496">
        <v>0</v>
      </c>
      <c r="K52" s="496">
        <v>1</v>
      </c>
      <c r="L52" s="496">
        <v>2</v>
      </c>
      <c r="M52" s="496">
        <v>0</v>
      </c>
      <c r="N52" s="496">
        <v>0</v>
      </c>
      <c r="O52" s="498">
        <v>0</v>
      </c>
      <c r="P52" s="293">
        <f t="shared" si="0"/>
        <v>6</v>
      </c>
      <c r="Q52" s="155">
        <f t="shared" si="2"/>
        <v>0.13636363636363635</v>
      </c>
      <c r="R52" s="289">
        <v>0</v>
      </c>
      <c r="S52" s="290">
        <v>38</v>
      </c>
      <c r="T52" s="293">
        <f t="shared" si="1"/>
        <v>38</v>
      </c>
      <c r="U52" s="156">
        <f t="shared" si="3"/>
        <v>0.86363636363636365</v>
      </c>
      <c r="V52" s="293">
        <f t="shared" si="4"/>
        <v>44</v>
      </c>
      <c r="W52" s="150" t="s">
        <v>1064</v>
      </c>
      <c r="X52" s="726"/>
      <c r="Y52" s="874"/>
    </row>
    <row r="53" spans="1:25">
      <c r="A53" s="493" t="s">
        <v>495</v>
      </c>
      <c r="B53" s="494" t="s">
        <v>496</v>
      </c>
      <c r="C53" s="495">
        <v>5</v>
      </c>
      <c r="D53" s="496">
        <v>0</v>
      </c>
      <c r="E53" s="497">
        <v>0</v>
      </c>
      <c r="F53" s="496">
        <v>0</v>
      </c>
      <c r="G53" s="496">
        <v>0</v>
      </c>
      <c r="H53" s="496">
        <v>0</v>
      </c>
      <c r="I53" s="496">
        <v>1</v>
      </c>
      <c r="J53" s="496">
        <v>0</v>
      </c>
      <c r="K53" s="496">
        <v>1</v>
      </c>
      <c r="L53" s="496">
        <v>2</v>
      </c>
      <c r="M53" s="496">
        <v>4</v>
      </c>
      <c r="N53" s="496">
        <v>0</v>
      </c>
      <c r="O53" s="498">
        <v>0</v>
      </c>
      <c r="P53" s="293">
        <f t="shared" si="0"/>
        <v>13</v>
      </c>
      <c r="Q53" s="155">
        <f t="shared" si="2"/>
        <v>0.1</v>
      </c>
      <c r="R53" s="289">
        <v>0</v>
      </c>
      <c r="S53" s="290">
        <v>117</v>
      </c>
      <c r="T53" s="293">
        <f t="shared" si="1"/>
        <v>117</v>
      </c>
      <c r="U53" s="156">
        <f t="shared" si="3"/>
        <v>0.9</v>
      </c>
      <c r="V53" s="293">
        <f t="shared" si="4"/>
        <v>130</v>
      </c>
      <c r="W53" s="150" t="s">
        <v>1063</v>
      </c>
      <c r="X53" s="726"/>
      <c r="Y53" s="874"/>
    </row>
    <row r="54" spans="1:25">
      <c r="A54" s="493" t="s">
        <v>497</v>
      </c>
      <c r="B54" s="494" t="s">
        <v>498</v>
      </c>
      <c r="C54" s="495">
        <v>18</v>
      </c>
      <c r="D54" s="496">
        <v>0</v>
      </c>
      <c r="E54" s="497">
        <v>0</v>
      </c>
      <c r="F54" s="496">
        <v>0</v>
      </c>
      <c r="G54" s="496">
        <v>0</v>
      </c>
      <c r="H54" s="496">
        <v>0</v>
      </c>
      <c r="I54" s="496">
        <v>2</v>
      </c>
      <c r="J54" s="496">
        <v>0</v>
      </c>
      <c r="K54" s="496">
        <v>3</v>
      </c>
      <c r="L54" s="496">
        <v>17</v>
      </c>
      <c r="M54" s="496">
        <v>3</v>
      </c>
      <c r="N54" s="496">
        <v>0</v>
      </c>
      <c r="O54" s="498">
        <v>0</v>
      </c>
      <c r="P54" s="293">
        <f t="shared" si="0"/>
        <v>43</v>
      </c>
      <c r="Q54" s="155">
        <f t="shared" si="2"/>
        <v>0.35537190082644626</v>
      </c>
      <c r="R54" s="289">
        <v>0</v>
      </c>
      <c r="S54" s="290">
        <v>78</v>
      </c>
      <c r="T54" s="293">
        <f t="shared" si="1"/>
        <v>78</v>
      </c>
      <c r="U54" s="156">
        <f t="shared" si="3"/>
        <v>0.64462809917355368</v>
      </c>
      <c r="V54" s="293">
        <f t="shared" si="4"/>
        <v>121</v>
      </c>
      <c r="W54" s="150" t="s">
        <v>1063</v>
      </c>
      <c r="X54" s="726"/>
      <c r="Y54" s="874"/>
    </row>
    <row r="55" spans="1:25">
      <c r="A55" s="493" t="s">
        <v>499</v>
      </c>
      <c r="B55" s="494" t="s">
        <v>500</v>
      </c>
      <c r="C55" s="495">
        <v>3</v>
      </c>
      <c r="D55" s="496">
        <v>0</v>
      </c>
      <c r="E55" s="497">
        <v>1</v>
      </c>
      <c r="F55" s="496">
        <v>0</v>
      </c>
      <c r="G55" s="496">
        <v>0</v>
      </c>
      <c r="H55" s="496">
        <v>0</v>
      </c>
      <c r="I55" s="496">
        <v>3</v>
      </c>
      <c r="J55" s="496">
        <v>0</v>
      </c>
      <c r="K55" s="496">
        <v>0</v>
      </c>
      <c r="L55" s="496">
        <v>3</v>
      </c>
      <c r="M55" s="496">
        <v>3</v>
      </c>
      <c r="N55" s="496">
        <v>0</v>
      </c>
      <c r="O55" s="498">
        <v>0</v>
      </c>
      <c r="P55" s="293">
        <f t="shared" si="0"/>
        <v>13</v>
      </c>
      <c r="Q55" s="155">
        <f t="shared" si="2"/>
        <v>0.2</v>
      </c>
      <c r="R55" s="289">
        <v>0</v>
      </c>
      <c r="S55" s="290">
        <v>52</v>
      </c>
      <c r="T55" s="293">
        <f t="shared" si="1"/>
        <v>52</v>
      </c>
      <c r="U55" s="156">
        <f t="shared" si="3"/>
        <v>0.8</v>
      </c>
      <c r="V55" s="293">
        <f t="shared" si="4"/>
        <v>65</v>
      </c>
      <c r="W55" s="150" t="s">
        <v>1063</v>
      </c>
      <c r="X55" s="726"/>
      <c r="Y55" s="874"/>
    </row>
    <row r="56" spans="1:25">
      <c r="A56" s="493" t="s">
        <v>501</v>
      </c>
      <c r="B56" s="494" t="s">
        <v>502</v>
      </c>
      <c r="C56" s="495">
        <v>1</v>
      </c>
      <c r="D56" s="496">
        <v>0</v>
      </c>
      <c r="E56" s="497">
        <v>0</v>
      </c>
      <c r="F56" s="496">
        <v>0</v>
      </c>
      <c r="G56" s="496">
        <v>0</v>
      </c>
      <c r="H56" s="496">
        <v>0</v>
      </c>
      <c r="I56" s="496">
        <v>0</v>
      </c>
      <c r="J56" s="496">
        <v>0</v>
      </c>
      <c r="K56" s="496">
        <v>0</v>
      </c>
      <c r="L56" s="496">
        <v>2</v>
      </c>
      <c r="M56" s="496">
        <v>0</v>
      </c>
      <c r="N56" s="496">
        <v>0</v>
      </c>
      <c r="O56" s="498">
        <v>0</v>
      </c>
      <c r="P56" s="293">
        <f t="shared" si="0"/>
        <v>3</v>
      </c>
      <c r="Q56" s="155">
        <f t="shared" si="2"/>
        <v>4.2857142857142858E-2</v>
      </c>
      <c r="R56" s="289">
        <v>0</v>
      </c>
      <c r="S56" s="290">
        <v>67</v>
      </c>
      <c r="T56" s="293">
        <f t="shared" si="1"/>
        <v>67</v>
      </c>
      <c r="U56" s="156">
        <f t="shared" si="3"/>
        <v>0.95714285714285718</v>
      </c>
      <c r="V56" s="293">
        <f t="shared" si="4"/>
        <v>70</v>
      </c>
      <c r="W56" s="150" t="s">
        <v>1063</v>
      </c>
      <c r="X56" s="726"/>
      <c r="Y56" s="874"/>
    </row>
    <row r="57" spans="1:25">
      <c r="A57" s="493" t="s">
        <v>503</v>
      </c>
      <c r="B57" s="494" t="s">
        <v>504</v>
      </c>
      <c r="C57" s="495">
        <v>3</v>
      </c>
      <c r="D57" s="496">
        <v>2</v>
      </c>
      <c r="E57" s="497">
        <v>2</v>
      </c>
      <c r="F57" s="496">
        <v>0</v>
      </c>
      <c r="G57" s="496">
        <v>0</v>
      </c>
      <c r="H57" s="496">
        <v>0</v>
      </c>
      <c r="I57" s="496">
        <v>16</v>
      </c>
      <c r="J57" s="496">
        <v>0</v>
      </c>
      <c r="K57" s="496">
        <v>2</v>
      </c>
      <c r="L57" s="496">
        <v>20</v>
      </c>
      <c r="M57" s="496">
        <v>9</v>
      </c>
      <c r="N57" s="496">
        <v>0</v>
      </c>
      <c r="O57" s="498">
        <v>0</v>
      </c>
      <c r="P57" s="293">
        <f t="shared" si="0"/>
        <v>54</v>
      </c>
      <c r="Q57" s="155">
        <f t="shared" si="2"/>
        <v>0.15340909090909091</v>
      </c>
      <c r="R57" s="289">
        <v>0</v>
      </c>
      <c r="S57" s="290">
        <v>298</v>
      </c>
      <c r="T57" s="293">
        <f t="shared" si="1"/>
        <v>298</v>
      </c>
      <c r="U57" s="156">
        <f t="shared" si="3"/>
        <v>0.84659090909090906</v>
      </c>
      <c r="V57" s="293">
        <f t="shared" si="4"/>
        <v>352</v>
      </c>
      <c r="W57" s="150" t="s">
        <v>1063</v>
      </c>
      <c r="X57" s="726"/>
      <c r="Y57" s="874"/>
    </row>
    <row r="58" spans="1:25">
      <c r="A58" s="493" t="s">
        <v>505</v>
      </c>
      <c r="B58" s="494" t="s">
        <v>506</v>
      </c>
      <c r="C58" s="495">
        <v>1</v>
      </c>
      <c r="D58" s="496">
        <v>0</v>
      </c>
      <c r="E58" s="497">
        <v>7</v>
      </c>
      <c r="F58" s="496">
        <v>0</v>
      </c>
      <c r="G58" s="496">
        <v>0</v>
      </c>
      <c r="H58" s="496">
        <v>0</v>
      </c>
      <c r="I58" s="496">
        <v>14</v>
      </c>
      <c r="J58" s="496">
        <v>0</v>
      </c>
      <c r="K58" s="496">
        <v>1</v>
      </c>
      <c r="L58" s="496">
        <v>7</v>
      </c>
      <c r="M58" s="496">
        <v>7</v>
      </c>
      <c r="N58" s="496">
        <v>0</v>
      </c>
      <c r="O58" s="498">
        <v>0</v>
      </c>
      <c r="P58" s="293">
        <f t="shared" si="0"/>
        <v>37</v>
      </c>
      <c r="Q58" s="155">
        <f t="shared" si="2"/>
        <v>0.18974358974358974</v>
      </c>
      <c r="R58" s="289">
        <v>0</v>
      </c>
      <c r="S58" s="290">
        <v>158</v>
      </c>
      <c r="T58" s="293">
        <f t="shared" si="1"/>
        <v>158</v>
      </c>
      <c r="U58" s="156">
        <f t="shared" si="3"/>
        <v>0.81025641025641026</v>
      </c>
      <c r="V58" s="293">
        <f t="shared" si="4"/>
        <v>195</v>
      </c>
      <c r="W58" s="150" t="s">
        <v>1063</v>
      </c>
      <c r="X58" s="726"/>
      <c r="Y58" s="874"/>
    </row>
    <row r="59" spans="1:25">
      <c r="A59" s="493" t="s">
        <v>507</v>
      </c>
      <c r="B59" s="494" t="s">
        <v>508</v>
      </c>
      <c r="C59" s="495">
        <v>3</v>
      </c>
      <c r="D59" s="496">
        <v>0</v>
      </c>
      <c r="E59" s="497">
        <v>3</v>
      </c>
      <c r="F59" s="496">
        <v>0</v>
      </c>
      <c r="G59" s="496">
        <v>0</v>
      </c>
      <c r="H59" s="496">
        <v>0</v>
      </c>
      <c r="I59" s="496">
        <v>2</v>
      </c>
      <c r="J59" s="496">
        <v>0</v>
      </c>
      <c r="K59" s="496">
        <v>1</v>
      </c>
      <c r="L59" s="496">
        <v>2</v>
      </c>
      <c r="M59" s="496">
        <v>3</v>
      </c>
      <c r="N59" s="496">
        <v>0</v>
      </c>
      <c r="O59" s="498">
        <v>0</v>
      </c>
      <c r="P59" s="293">
        <f t="shared" si="0"/>
        <v>14</v>
      </c>
      <c r="Q59" s="155">
        <f t="shared" si="2"/>
        <v>0.17499999999999999</v>
      </c>
      <c r="R59" s="289">
        <v>0</v>
      </c>
      <c r="S59" s="290">
        <v>66</v>
      </c>
      <c r="T59" s="293">
        <f t="shared" si="1"/>
        <v>66</v>
      </c>
      <c r="U59" s="156">
        <f t="shared" si="3"/>
        <v>0.82499999999999996</v>
      </c>
      <c r="V59" s="293">
        <f t="shared" si="4"/>
        <v>80</v>
      </c>
      <c r="W59" s="150" t="s">
        <v>1063</v>
      </c>
      <c r="X59" s="726"/>
      <c r="Y59" s="874"/>
    </row>
    <row r="60" spans="1:25">
      <c r="A60" s="493" t="s">
        <v>509</v>
      </c>
      <c r="B60" s="494" t="s">
        <v>510</v>
      </c>
      <c r="C60" s="495">
        <v>3</v>
      </c>
      <c r="D60" s="496">
        <v>0</v>
      </c>
      <c r="E60" s="497">
        <v>2</v>
      </c>
      <c r="F60" s="496">
        <v>0</v>
      </c>
      <c r="G60" s="496">
        <v>0</v>
      </c>
      <c r="H60" s="496">
        <v>0</v>
      </c>
      <c r="I60" s="496">
        <v>3</v>
      </c>
      <c r="J60" s="496">
        <v>0</v>
      </c>
      <c r="K60" s="496">
        <v>1</v>
      </c>
      <c r="L60" s="496">
        <v>6</v>
      </c>
      <c r="M60" s="496">
        <v>1</v>
      </c>
      <c r="N60" s="496">
        <v>0</v>
      </c>
      <c r="O60" s="498">
        <v>0</v>
      </c>
      <c r="P60" s="293">
        <f t="shared" si="0"/>
        <v>16</v>
      </c>
      <c r="Q60" s="155">
        <f t="shared" si="2"/>
        <v>0.15384615384615385</v>
      </c>
      <c r="R60" s="289">
        <v>1</v>
      </c>
      <c r="S60" s="290">
        <v>87</v>
      </c>
      <c r="T60" s="293">
        <f t="shared" si="1"/>
        <v>88</v>
      </c>
      <c r="U60" s="156">
        <f t="shared" si="3"/>
        <v>0.84615384615384615</v>
      </c>
      <c r="V60" s="293">
        <f t="shared" si="4"/>
        <v>104</v>
      </c>
      <c r="W60" s="150" t="s">
        <v>1063</v>
      </c>
      <c r="X60" s="726"/>
      <c r="Y60" s="874"/>
    </row>
    <row r="61" spans="1:25">
      <c r="A61" s="493" t="s">
        <v>511</v>
      </c>
      <c r="B61" s="494" t="s">
        <v>512</v>
      </c>
      <c r="C61" s="495">
        <v>1</v>
      </c>
      <c r="D61" s="496">
        <v>0</v>
      </c>
      <c r="E61" s="497">
        <v>1</v>
      </c>
      <c r="F61" s="496">
        <v>0</v>
      </c>
      <c r="G61" s="496">
        <v>0</v>
      </c>
      <c r="H61" s="496">
        <v>0</v>
      </c>
      <c r="I61" s="496">
        <v>2</v>
      </c>
      <c r="J61" s="496">
        <v>0</v>
      </c>
      <c r="K61" s="496">
        <v>0</v>
      </c>
      <c r="L61" s="496">
        <v>1</v>
      </c>
      <c r="M61" s="496">
        <v>2</v>
      </c>
      <c r="N61" s="496">
        <v>0</v>
      </c>
      <c r="O61" s="498">
        <v>0</v>
      </c>
      <c r="P61" s="293">
        <f t="shared" si="0"/>
        <v>7</v>
      </c>
      <c r="Q61" s="155">
        <f t="shared" si="2"/>
        <v>0.14583333333333334</v>
      </c>
      <c r="R61" s="289">
        <v>0</v>
      </c>
      <c r="S61" s="290">
        <v>41</v>
      </c>
      <c r="T61" s="293">
        <f t="shared" si="1"/>
        <v>41</v>
      </c>
      <c r="U61" s="156">
        <f t="shared" si="3"/>
        <v>0.85416666666666663</v>
      </c>
      <c r="V61" s="293">
        <f t="shared" si="4"/>
        <v>48</v>
      </c>
      <c r="W61" s="150" t="s">
        <v>1063</v>
      </c>
      <c r="X61" s="726"/>
      <c r="Y61" s="874"/>
    </row>
    <row r="62" spans="1:25">
      <c r="A62" s="493" t="s">
        <v>513</v>
      </c>
      <c r="B62" s="494" t="s">
        <v>514</v>
      </c>
      <c r="C62" s="495">
        <v>1</v>
      </c>
      <c r="D62" s="496">
        <v>0</v>
      </c>
      <c r="E62" s="497">
        <v>0</v>
      </c>
      <c r="F62" s="496">
        <v>0</v>
      </c>
      <c r="G62" s="496">
        <v>0</v>
      </c>
      <c r="H62" s="496">
        <v>0</v>
      </c>
      <c r="I62" s="496">
        <v>2</v>
      </c>
      <c r="J62" s="496">
        <v>0</v>
      </c>
      <c r="K62" s="496">
        <v>3</v>
      </c>
      <c r="L62" s="496">
        <v>4</v>
      </c>
      <c r="M62" s="496">
        <v>2</v>
      </c>
      <c r="N62" s="496">
        <v>0</v>
      </c>
      <c r="O62" s="498">
        <v>0</v>
      </c>
      <c r="P62" s="293">
        <f t="shared" si="0"/>
        <v>12</v>
      </c>
      <c r="Q62" s="155">
        <f t="shared" si="2"/>
        <v>0.10434782608695652</v>
      </c>
      <c r="R62" s="289">
        <v>0</v>
      </c>
      <c r="S62" s="290">
        <v>103</v>
      </c>
      <c r="T62" s="293">
        <f t="shared" si="1"/>
        <v>103</v>
      </c>
      <c r="U62" s="156">
        <f t="shared" si="3"/>
        <v>0.89565217391304353</v>
      </c>
      <c r="V62" s="293">
        <f t="shared" si="4"/>
        <v>115</v>
      </c>
      <c r="W62" s="150" t="s">
        <v>1064</v>
      </c>
      <c r="X62" s="726"/>
      <c r="Y62" s="874"/>
    </row>
    <row r="63" spans="1:25">
      <c r="A63" s="493" t="s">
        <v>517</v>
      </c>
      <c r="B63" s="494" t="s">
        <v>518</v>
      </c>
      <c r="C63" s="495">
        <v>0</v>
      </c>
      <c r="D63" s="496">
        <v>0</v>
      </c>
      <c r="E63" s="497">
        <v>0</v>
      </c>
      <c r="F63" s="496">
        <v>0</v>
      </c>
      <c r="G63" s="496">
        <v>0</v>
      </c>
      <c r="H63" s="496">
        <v>1</v>
      </c>
      <c r="I63" s="496">
        <v>0</v>
      </c>
      <c r="J63" s="496">
        <v>0</v>
      </c>
      <c r="K63" s="496">
        <v>0</v>
      </c>
      <c r="L63" s="496">
        <v>5</v>
      </c>
      <c r="M63" s="496">
        <v>1</v>
      </c>
      <c r="N63" s="496">
        <v>0</v>
      </c>
      <c r="O63" s="498">
        <v>0</v>
      </c>
      <c r="P63" s="293">
        <f t="shared" si="0"/>
        <v>7</v>
      </c>
      <c r="Q63" s="155">
        <f t="shared" si="2"/>
        <v>5.0359712230215826E-2</v>
      </c>
      <c r="R63" s="289">
        <v>0</v>
      </c>
      <c r="S63" s="290">
        <v>132</v>
      </c>
      <c r="T63" s="293">
        <f t="shared" si="1"/>
        <v>132</v>
      </c>
      <c r="U63" s="156">
        <f t="shared" si="3"/>
        <v>0.94964028776978415</v>
      </c>
      <c r="V63" s="293">
        <f t="shared" si="4"/>
        <v>139</v>
      </c>
      <c r="W63" s="150" t="s">
        <v>1064</v>
      </c>
      <c r="X63" s="726"/>
      <c r="Y63" s="874"/>
    </row>
    <row r="64" spans="1:25">
      <c r="A64" s="493" t="s">
        <v>519</v>
      </c>
      <c r="B64" s="494" t="s">
        <v>520</v>
      </c>
      <c r="C64" s="495">
        <v>1</v>
      </c>
      <c r="D64" s="496">
        <v>0</v>
      </c>
      <c r="E64" s="497">
        <v>0</v>
      </c>
      <c r="F64" s="496">
        <v>0</v>
      </c>
      <c r="G64" s="496">
        <v>0</v>
      </c>
      <c r="H64" s="496">
        <v>7</v>
      </c>
      <c r="I64" s="496">
        <v>0</v>
      </c>
      <c r="J64" s="496">
        <v>1</v>
      </c>
      <c r="K64" s="496">
        <v>0</v>
      </c>
      <c r="L64" s="496">
        <v>2</v>
      </c>
      <c r="M64" s="496">
        <v>1</v>
      </c>
      <c r="N64" s="496">
        <v>0</v>
      </c>
      <c r="O64" s="498">
        <v>0</v>
      </c>
      <c r="P64" s="293">
        <f t="shared" si="0"/>
        <v>12</v>
      </c>
      <c r="Q64" s="155">
        <f t="shared" si="2"/>
        <v>0.3</v>
      </c>
      <c r="R64" s="289">
        <v>0</v>
      </c>
      <c r="S64" s="290">
        <v>28</v>
      </c>
      <c r="T64" s="293">
        <f t="shared" si="1"/>
        <v>28</v>
      </c>
      <c r="U64" s="156">
        <f t="shared" si="3"/>
        <v>0.7</v>
      </c>
      <c r="V64" s="293">
        <f t="shared" si="4"/>
        <v>40</v>
      </c>
      <c r="W64" s="150" t="s">
        <v>1063</v>
      </c>
      <c r="X64" s="726"/>
      <c r="Y64" s="874"/>
    </row>
    <row r="65" spans="1:25">
      <c r="A65" s="493" t="s">
        <v>521</v>
      </c>
      <c r="B65" s="494" t="s">
        <v>522</v>
      </c>
      <c r="C65" s="495">
        <v>1</v>
      </c>
      <c r="D65" s="496">
        <v>1</v>
      </c>
      <c r="E65" s="497">
        <v>2</v>
      </c>
      <c r="F65" s="496">
        <v>0</v>
      </c>
      <c r="G65" s="496">
        <v>0</v>
      </c>
      <c r="H65" s="496">
        <v>0</v>
      </c>
      <c r="I65" s="496">
        <v>3</v>
      </c>
      <c r="J65" s="496">
        <v>1</v>
      </c>
      <c r="K65" s="496">
        <v>3</v>
      </c>
      <c r="L65" s="496">
        <v>20</v>
      </c>
      <c r="M65" s="496">
        <v>0</v>
      </c>
      <c r="N65" s="496">
        <v>0</v>
      </c>
      <c r="O65" s="498">
        <v>0</v>
      </c>
      <c r="P65" s="293">
        <f t="shared" si="0"/>
        <v>31</v>
      </c>
      <c r="Q65" s="155">
        <f t="shared" si="2"/>
        <v>0.17816091954022989</v>
      </c>
      <c r="R65" s="289">
        <v>0</v>
      </c>
      <c r="S65" s="290">
        <v>143</v>
      </c>
      <c r="T65" s="293">
        <f t="shared" si="1"/>
        <v>143</v>
      </c>
      <c r="U65" s="156">
        <f t="shared" si="3"/>
        <v>0.82183908045977017</v>
      </c>
      <c r="V65" s="293">
        <f t="shared" si="4"/>
        <v>174</v>
      </c>
      <c r="W65" s="150" t="s">
        <v>1063</v>
      </c>
      <c r="X65" s="726"/>
      <c r="Y65" s="874"/>
    </row>
    <row r="66" spans="1:25">
      <c r="A66" s="493" t="s">
        <v>523</v>
      </c>
      <c r="B66" s="494" t="s">
        <v>524</v>
      </c>
      <c r="C66" s="495">
        <v>1</v>
      </c>
      <c r="D66" s="496">
        <v>0</v>
      </c>
      <c r="E66" s="497">
        <v>0</v>
      </c>
      <c r="F66" s="496">
        <v>0</v>
      </c>
      <c r="G66" s="496">
        <v>0</v>
      </c>
      <c r="H66" s="496">
        <v>1</v>
      </c>
      <c r="I66" s="496">
        <v>0</v>
      </c>
      <c r="J66" s="496">
        <v>0</v>
      </c>
      <c r="K66" s="496">
        <v>2</v>
      </c>
      <c r="L66" s="496">
        <v>2</v>
      </c>
      <c r="M66" s="496">
        <v>0</v>
      </c>
      <c r="N66" s="496">
        <v>0</v>
      </c>
      <c r="O66" s="498">
        <v>0</v>
      </c>
      <c r="P66" s="293">
        <f t="shared" si="0"/>
        <v>6</v>
      </c>
      <c r="Q66" s="155">
        <f t="shared" si="2"/>
        <v>5.2173913043478258E-2</v>
      </c>
      <c r="R66" s="289">
        <v>0</v>
      </c>
      <c r="S66" s="290">
        <v>109</v>
      </c>
      <c r="T66" s="293">
        <f t="shared" si="1"/>
        <v>109</v>
      </c>
      <c r="U66" s="156">
        <f t="shared" si="3"/>
        <v>0.94782608695652171</v>
      </c>
      <c r="V66" s="293">
        <f t="shared" si="4"/>
        <v>115</v>
      </c>
      <c r="W66" s="150" t="s">
        <v>1064</v>
      </c>
      <c r="X66" s="726"/>
      <c r="Y66" s="874"/>
    </row>
    <row r="67" spans="1:25">
      <c r="A67" s="493" t="s">
        <v>525</v>
      </c>
      <c r="B67" s="494" t="s">
        <v>526</v>
      </c>
      <c r="C67" s="495">
        <v>2</v>
      </c>
      <c r="D67" s="496">
        <v>0</v>
      </c>
      <c r="E67" s="497">
        <v>6</v>
      </c>
      <c r="F67" s="496">
        <v>0</v>
      </c>
      <c r="G67" s="496">
        <v>0</v>
      </c>
      <c r="H67" s="496">
        <v>1</v>
      </c>
      <c r="I67" s="496">
        <v>8</v>
      </c>
      <c r="J67" s="496">
        <v>1</v>
      </c>
      <c r="K67" s="496">
        <v>6</v>
      </c>
      <c r="L67" s="496">
        <v>22</v>
      </c>
      <c r="M67" s="496">
        <v>2</v>
      </c>
      <c r="N67" s="496">
        <v>1</v>
      </c>
      <c r="O67" s="498">
        <v>0</v>
      </c>
      <c r="P67" s="293">
        <f t="shared" ref="P67:P129" si="5">SUM(C67:O67)</f>
        <v>49</v>
      </c>
      <c r="Q67" s="155">
        <f t="shared" si="2"/>
        <v>0.16442953020134229</v>
      </c>
      <c r="R67" s="289">
        <v>0</v>
      </c>
      <c r="S67" s="290">
        <v>249</v>
      </c>
      <c r="T67" s="293">
        <f t="shared" ref="T67:T129" si="6">SUM(R67:S67)</f>
        <v>249</v>
      </c>
      <c r="U67" s="156">
        <f t="shared" si="3"/>
        <v>0.83557046979865768</v>
      </c>
      <c r="V67" s="293">
        <f t="shared" si="4"/>
        <v>298</v>
      </c>
      <c r="W67" s="150" t="s">
        <v>1063</v>
      </c>
      <c r="X67" s="726"/>
      <c r="Y67" s="874"/>
    </row>
    <row r="68" spans="1:25">
      <c r="A68" s="493" t="s">
        <v>527</v>
      </c>
      <c r="B68" s="494" t="s">
        <v>528</v>
      </c>
      <c r="C68" s="495">
        <v>1</v>
      </c>
      <c r="D68" s="496">
        <v>0</v>
      </c>
      <c r="E68" s="497">
        <v>1</v>
      </c>
      <c r="F68" s="496">
        <v>0</v>
      </c>
      <c r="G68" s="496">
        <v>0</v>
      </c>
      <c r="H68" s="496">
        <v>0</v>
      </c>
      <c r="I68" s="496">
        <v>0</v>
      </c>
      <c r="J68" s="496">
        <v>0</v>
      </c>
      <c r="K68" s="496">
        <v>0</v>
      </c>
      <c r="L68" s="496">
        <v>4</v>
      </c>
      <c r="M68" s="496">
        <v>0</v>
      </c>
      <c r="N68" s="496">
        <v>0</v>
      </c>
      <c r="O68" s="498">
        <v>0</v>
      </c>
      <c r="P68" s="293">
        <f t="shared" si="5"/>
        <v>6</v>
      </c>
      <c r="Q68" s="155">
        <f t="shared" si="2"/>
        <v>8.4507042253521125E-2</v>
      </c>
      <c r="R68" s="289">
        <v>0</v>
      </c>
      <c r="S68" s="290">
        <v>65</v>
      </c>
      <c r="T68" s="293">
        <f t="shared" si="6"/>
        <v>65</v>
      </c>
      <c r="U68" s="156">
        <f t="shared" si="3"/>
        <v>0.91549295774647887</v>
      </c>
      <c r="V68" s="293">
        <f t="shared" si="4"/>
        <v>71</v>
      </c>
      <c r="W68" s="150" t="s">
        <v>1063</v>
      </c>
      <c r="X68" s="726"/>
      <c r="Y68" s="874"/>
    </row>
    <row r="69" spans="1:25">
      <c r="A69" s="493" t="s">
        <v>529</v>
      </c>
      <c r="B69" s="494" t="s">
        <v>530</v>
      </c>
      <c r="C69" s="495">
        <v>4</v>
      </c>
      <c r="D69" s="496">
        <v>0</v>
      </c>
      <c r="E69" s="497">
        <v>2</v>
      </c>
      <c r="F69" s="496">
        <v>0</v>
      </c>
      <c r="G69" s="496">
        <v>0</v>
      </c>
      <c r="H69" s="496">
        <v>0</v>
      </c>
      <c r="I69" s="496">
        <v>2</v>
      </c>
      <c r="J69" s="496">
        <v>0</v>
      </c>
      <c r="K69" s="496">
        <v>0</v>
      </c>
      <c r="L69" s="496">
        <v>1</v>
      </c>
      <c r="M69" s="496">
        <v>1</v>
      </c>
      <c r="N69" s="496">
        <v>0</v>
      </c>
      <c r="O69" s="498">
        <v>0</v>
      </c>
      <c r="P69" s="293">
        <f t="shared" si="5"/>
        <v>10</v>
      </c>
      <c r="Q69" s="155">
        <f t="shared" ref="Q69:Q130" si="7">P69/V69</f>
        <v>0.11627906976744186</v>
      </c>
      <c r="R69" s="289">
        <v>0</v>
      </c>
      <c r="S69" s="290">
        <v>76</v>
      </c>
      <c r="T69" s="293">
        <f t="shared" si="6"/>
        <v>76</v>
      </c>
      <c r="U69" s="156">
        <f t="shared" ref="U69:U130" si="8">T69/V69</f>
        <v>0.88372093023255816</v>
      </c>
      <c r="V69" s="293">
        <f t="shared" ref="V69:V130" si="9">P69+T69</f>
        <v>86</v>
      </c>
      <c r="W69" s="150" t="s">
        <v>1063</v>
      </c>
      <c r="X69" s="726"/>
      <c r="Y69" s="874"/>
    </row>
    <row r="70" spans="1:25">
      <c r="A70" s="493" t="s">
        <v>531</v>
      </c>
      <c r="B70" s="494" t="s">
        <v>532</v>
      </c>
      <c r="C70" s="495">
        <v>0</v>
      </c>
      <c r="D70" s="496">
        <v>0</v>
      </c>
      <c r="E70" s="497">
        <v>0</v>
      </c>
      <c r="F70" s="496">
        <v>0</v>
      </c>
      <c r="G70" s="496">
        <v>0</v>
      </c>
      <c r="H70" s="496">
        <v>0</v>
      </c>
      <c r="I70" s="496">
        <v>0</v>
      </c>
      <c r="J70" s="496">
        <v>0</v>
      </c>
      <c r="K70" s="496">
        <v>0</v>
      </c>
      <c r="L70" s="496">
        <v>3</v>
      </c>
      <c r="M70" s="496">
        <v>0</v>
      </c>
      <c r="N70" s="496">
        <v>0</v>
      </c>
      <c r="O70" s="498">
        <v>0</v>
      </c>
      <c r="P70" s="293">
        <f t="shared" si="5"/>
        <v>3</v>
      </c>
      <c r="Q70" s="155">
        <f t="shared" si="7"/>
        <v>3.7499999999999999E-2</v>
      </c>
      <c r="R70" s="289">
        <v>0</v>
      </c>
      <c r="S70" s="290">
        <v>77</v>
      </c>
      <c r="T70" s="293">
        <f t="shared" si="6"/>
        <v>77</v>
      </c>
      <c r="U70" s="156">
        <f t="shared" si="8"/>
        <v>0.96250000000000002</v>
      </c>
      <c r="V70" s="293">
        <f t="shared" si="9"/>
        <v>80</v>
      </c>
      <c r="W70" s="150" t="s">
        <v>1066</v>
      </c>
      <c r="X70" s="726"/>
      <c r="Y70" s="874"/>
    </row>
    <row r="71" spans="1:25">
      <c r="A71" s="493" t="s">
        <v>533</v>
      </c>
      <c r="B71" s="494" t="s">
        <v>534</v>
      </c>
      <c r="C71" s="495">
        <v>11</v>
      </c>
      <c r="D71" s="496">
        <v>1</v>
      </c>
      <c r="E71" s="497">
        <v>4</v>
      </c>
      <c r="F71" s="496">
        <v>0</v>
      </c>
      <c r="G71" s="496">
        <v>0</v>
      </c>
      <c r="H71" s="496">
        <v>0</v>
      </c>
      <c r="I71" s="496">
        <v>3</v>
      </c>
      <c r="J71" s="496">
        <v>0</v>
      </c>
      <c r="K71" s="496">
        <v>5</v>
      </c>
      <c r="L71" s="496">
        <v>5</v>
      </c>
      <c r="M71" s="496">
        <v>1</v>
      </c>
      <c r="N71" s="496">
        <v>0</v>
      </c>
      <c r="O71" s="498">
        <v>0</v>
      </c>
      <c r="P71" s="293">
        <f t="shared" si="5"/>
        <v>30</v>
      </c>
      <c r="Q71" s="155">
        <f t="shared" si="7"/>
        <v>0.20547945205479451</v>
      </c>
      <c r="R71" s="289">
        <v>0</v>
      </c>
      <c r="S71" s="290">
        <v>116</v>
      </c>
      <c r="T71" s="293">
        <f t="shared" si="6"/>
        <v>116</v>
      </c>
      <c r="U71" s="156">
        <f t="shared" si="8"/>
        <v>0.79452054794520544</v>
      </c>
      <c r="V71" s="293">
        <f t="shared" si="9"/>
        <v>146</v>
      </c>
      <c r="W71" s="150" t="s">
        <v>1063</v>
      </c>
      <c r="X71" s="726"/>
      <c r="Y71" s="874"/>
    </row>
    <row r="72" spans="1:25">
      <c r="A72" s="493" t="s">
        <v>537</v>
      </c>
      <c r="B72" s="494" t="s">
        <v>538</v>
      </c>
      <c r="C72" s="495">
        <v>0</v>
      </c>
      <c r="D72" s="496">
        <v>0</v>
      </c>
      <c r="E72" s="497">
        <v>0</v>
      </c>
      <c r="F72" s="496">
        <v>0</v>
      </c>
      <c r="G72" s="496">
        <v>0</v>
      </c>
      <c r="H72" s="496">
        <v>1</v>
      </c>
      <c r="I72" s="496">
        <v>0</v>
      </c>
      <c r="J72" s="496">
        <v>0</v>
      </c>
      <c r="K72" s="496">
        <v>0</v>
      </c>
      <c r="L72" s="496">
        <v>0</v>
      </c>
      <c r="M72" s="496">
        <v>0</v>
      </c>
      <c r="N72" s="496">
        <v>0</v>
      </c>
      <c r="O72" s="498">
        <v>0</v>
      </c>
      <c r="P72" s="293">
        <f t="shared" si="5"/>
        <v>1</v>
      </c>
      <c r="Q72" s="155">
        <f t="shared" si="7"/>
        <v>1</v>
      </c>
      <c r="R72" s="289">
        <v>0</v>
      </c>
      <c r="S72" s="290">
        <v>0</v>
      </c>
      <c r="T72" s="293">
        <f t="shared" si="6"/>
        <v>0</v>
      </c>
      <c r="U72" s="156">
        <f t="shared" si="8"/>
        <v>0</v>
      </c>
      <c r="V72" s="293">
        <f t="shared" si="9"/>
        <v>1</v>
      </c>
      <c r="W72" s="150" t="s">
        <v>1067</v>
      </c>
      <c r="X72" s="726"/>
      <c r="Y72" s="874"/>
    </row>
    <row r="73" spans="1:25">
      <c r="A73" s="493" t="s">
        <v>541</v>
      </c>
      <c r="B73" s="494" t="s">
        <v>542</v>
      </c>
      <c r="C73" s="495">
        <v>0</v>
      </c>
      <c r="D73" s="496">
        <v>1</v>
      </c>
      <c r="E73" s="497">
        <v>0</v>
      </c>
      <c r="F73" s="496">
        <v>0</v>
      </c>
      <c r="G73" s="496">
        <v>0</v>
      </c>
      <c r="H73" s="496">
        <v>0</v>
      </c>
      <c r="I73" s="496">
        <v>1</v>
      </c>
      <c r="J73" s="496">
        <v>0</v>
      </c>
      <c r="K73" s="496">
        <v>0</v>
      </c>
      <c r="L73" s="496">
        <v>2</v>
      </c>
      <c r="M73" s="496">
        <v>0</v>
      </c>
      <c r="N73" s="496">
        <v>0</v>
      </c>
      <c r="O73" s="498">
        <v>0</v>
      </c>
      <c r="P73" s="293">
        <f t="shared" si="5"/>
        <v>4</v>
      </c>
      <c r="Q73" s="155">
        <f t="shared" si="7"/>
        <v>5.9701492537313432E-2</v>
      </c>
      <c r="R73" s="289">
        <v>0</v>
      </c>
      <c r="S73" s="290">
        <v>63</v>
      </c>
      <c r="T73" s="293">
        <f t="shared" si="6"/>
        <v>63</v>
      </c>
      <c r="U73" s="156">
        <f t="shared" si="8"/>
        <v>0.94029850746268662</v>
      </c>
      <c r="V73" s="293">
        <f t="shared" si="9"/>
        <v>67</v>
      </c>
      <c r="W73" s="150" t="s">
        <v>1064</v>
      </c>
      <c r="X73" s="726"/>
      <c r="Y73" s="874"/>
    </row>
    <row r="74" spans="1:25">
      <c r="A74" s="493" t="s">
        <v>543</v>
      </c>
      <c r="B74" s="494" t="s">
        <v>544</v>
      </c>
      <c r="C74" s="495">
        <v>0</v>
      </c>
      <c r="D74" s="496">
        <v>0</v>
      </c>
      <c r="E74" s="497">
        <v>1</v>
      </c>
      <c r="F74" s="496">
        <v>0</v>
      </c>
      <c r="G74" s="496">
        <v>0</v>
      </c>
      <c r="H74" s="496">
        <v>1</v>
      </c>
      <c r="I74" s="496">
        <v>10</v>
      </c>
      <c r="J74" s="496">
        <v>0</v>
      </c>
      <c r="K74" s="496">
        <v>3</v>
      </c>
      <c r="L74" s="496">
        <v>5</v>
      </c>
      <c r="M74" s="496">
        <v>7</v>
      </c>
      <c r="N74" s="496">
        <v>0</v>
      </c>
      <c r="O74" s="498">
        <v>0</v>
      </c>
      <c r="P74" s="293">
        <f t="shared" si="5"/>
        <v>27</v>
      </c>
      <c r="Q74" s="155">
        <f t="shared" si="7"/>
        <v>0.12616822429906541</v>
      </c>
      <c r="R74" s="289">
        <v>1</v>
      </c>
      <c r="S74" s="290">
        <v>186</v>
      </c>
      <c r="T74" s="293">
        <f t="shared" si="6"/>
        <v>187</v>
      </c>
      <c r="U74" s="156">
        <f t="shared" si="8"/>
        <v>0.87383177570093462</v>
      </c>
      <c r="V74" s="293">
        <f t="shared" si="9"/>
        <v>214</v>
      </c>
      <c r="W74" s="150" t="s">
        <v>1063</v>
      </c>
      <c r="X74" s="726"/>
      <c r="Y74" s="874"/>
    </row>
    <row r="75" spans="1:25">
      <c r="A75" s="493" t="s">
        <v>545</v>
      </c>
      <c r="B75" s="494" t="s">
        <v>546</v>
      </c>
      <c r="C75" s="495">
        <v>2</v>
      </c>
      <c r="D75" s="496">
        <v>0</v>
      </c>
      <c r="E75" s="497">
        <v>4</v>
      </c>
      <c r="F75" s="496">
        <v>0</v>
      </c>
      <c r="G75" s="496">
        <v>0</v>
      </c>
      <c r="H75" s="496">
        <v>0</v>
      </c>
      <c r="I75" s="496">
        <v>5</v>
      </c>
      <c r="J75" s="496">
        <v>1</v>
      </c>
      <c r="K75" s="496">
        <v>3</v>
      </c>
      <c r="L75" s="496">
        <v>23</v>
      </c>
      <c r="M75" s="496">
        <v>7</v>
      </c>
      <c r="N75" s="496">
        <v>0</v>
      </c>
      <c r="O75" s="498">
        <v>0</v>
      </c>
      <c r="P75" s="293">
        <f t="shared" si="5"/>
        <v>45</v>
      </c>
      <c r="Q75" s="155">
        <f t="shared" si="7"/>
        <v>0.1744186046511628</v>
      </c>
      <c r="R75" s="289">
        <v>1</v>
      </c>
      <c r="S75" s="290">
        <v>212</v>
      </c>
      <c r="T75" s="293">
        <f t="shared" si="6"/>
        <v>213</v>
      </c>
      <c r="U75" s="156">
        <f t="shared" si="8"/>
        <v>0.82558139534883723</v>
      </c>
      <c r="V75" s="293">
        <f t="shared" si="9"/>
        <v>258</v>
      </c>
      <c r="W75" s="150" t="s">
        <v>1063</v>
      </c>
      <c r="X75" s="726"/>
      <c r="Y75" s="874"/>
    </row>
    <row r="76" spans="1:25">
      <c r="A76" s="493" t="s">
        <v>547</v>
      </c>
      <c r="B76" s="494" t="s">
        <v>548</v>
      </c>
      <c r="C76" s="495">
        <v>3</v>
      </c>
      <c r="D76" s="496">
        <v>0</v>
      </c>
      <c r="E76" s="497">
        <v>0</v>
      </c>
      <c r="F76" s="496">
        <v>0</v>
      </c>
      <c r="G76" s="496">
        <v>1</v>
      </c>
      <c r="H76" s="496">
        <v>1</v>
      </c>
      <c r="I76" s="496">
        <v>3</v>
      </c>
      <c r="J76" s="496">
        <v>0</v>
      </c>
      <c r="K76" s="496">
        <v>3</v>
      </c>
      <c r="L76" s="496">
        <v>2</v>
      </c>
      <c r="M76" s="496">
        <v>0</v>
      </c>
      <c r="N76" s="496">
        <v>0</v>
      </c>
      <c r="O76" s="498">
        <v>0</v>
      </c>
      <c r="P76" s="293">
        <f t="shared" si="5"/>
        <v>13</v>
      </c>
      <c r="Q76" s="155">
        <f t="shared" si="7"/>
        <v>6.5656565656565663E-2</v>
      </c>
      <c r="R76" s="289">
        <v>0</v>
      </c>
      <c r="S76" s="290">
        <v>185</v>
      </c>
      <c r="T76" s="293">
        <f t="shared" si="6"/>
        <v>185</v>
      </c>
      <c r="U76" s="156">
        <f t="shared" si="8"/>
        <v>0.93434343434343436</v>
      </c>
      <c r="V76" s="293">
        <f t="shared" si="9"/>
        <v>198</v>
      </c>
      <c r="W76" s="150" t="s">
        <v>1066</v>
      </c>
      <c r="X76" s="726"/>
      <c r="Y76" s="874"/>
    </row>
    <row r="77" spans="1:25">
      <c r="A77" s="493" t="s">
        <v>549</v>
      </c>
      <c r="B77" s="494" t="s">
        <v>550</v>
      </c>
      <c r="C77" s="495">
        <v>1</v>
      </c>
      <c r="D77" s="496">
        <v>0</v>
      </c>
      <c r="E77" s="497">
        <v>1</v>
      </c>
      <c r="F77" s="496">
        <v>0</v>
      </c>
      <c r="G77" s="496">
        <v>0</v>
      </c>
      <c r="H77" s="496">
        <v>0</v>
      </c>
      <c r="I77" s="496">
        <v>2</v>
      </c>
      <c r="J77" s="496">
        <v>0</v>
      </c>
      <c r="K77" s="496">
        <v>0</v>
      </c>
      <c r="L77" s="496">
        <v>5</v>
      </c>
      <c r="M77" s="496">
        <v>4</v>
      </c>
      <c r="N77" s="496">
        <v>0</v>
      </c>
      <c r="O77" s="498">
        <v>0</v>
      </c>
      <c r="P77" s="293">
        <f t="shared" si="5"/>
        <v>13</v>
      </c>
      <c r="Q77" s="155">
        <f t="shared" si="7"/>
        <v>0.18571428571428572</v>
      </c>
      <c r="R77" s="289">
        <v>0</v>
      </c>
      <c r="S77" s="290">
        <v>57</v>
      </c>
      <c r="T77" s="293">
        <f t="shared" si="6"/>
        <v>57</v>
      </c>
      <c r="U77" s="156">
        <f t="shared" si="8"/>
        <v>0.81428571428571428</v>
      </c>
      <c r="V77" s="293">
        <f t="shared" si="9"/>
        <v>70</v>
      </c>
      <c r="W77" s="150" t="s">
        <v>1063</v>
      </c>
      <c r="X77" s="726"/>
      <c r="Y77" s="874"/>
    </row>
    <row r="78" spans="1:25">
      <c r="A78" s="493" t="s">
        <v>551</v>
      </c>
      <c r="B78" s="494" t="s">
        <v>552</v>
      </c>
      <c r="C78" s="495">
        <v>2</v>
      </c>
      <c r="D78" s="496">
        <v>0</v>
      </c>
      <c r="E78" s="497">
        <v>0</v>
      </c>
      <c r="F78" s="496">
        <v>0</v>
      </c>
      <c r="G78" s="496">
        <v>0</v>
      </c>
      <c r="H78" s="496">
        <v>0</v>
      </c>
      <c r="I78" s="496">
        <v>1</v>
      </c>
      <c r="J78" s="496">
        <v>0</v>
      </c>
      <c r="K78" s="496">
        <v>0</v>
      </c>
      <c r="L78" s="496">
        <v>1</v>
      </c>
      <c r="M78" s="496">
        <v>4</v>
      </c>
      <c r="N78" s="496">
        <v>0</v>
      </c>
      <c r="O78" s="498">
        <v>0</v>
      </c>
      <c r="P78" s="293">
        <f t="shared" si="5"/>
        <v>8</v>
      </c>
      <c r="Q78" s="155">
        <f t="shared" si="7"/>
        <v>0.10666666666666667</v>
      </c>
      <c r="R78" s="289">
        <v>1</v>
      </c>
      <c r="S78" s="290">
        <v>66</v>
      </c>
      <c r="T78" s="293">
        <f t="shared" si="6"/>
        <v>67</v>
      </c>
      <c r="U78" s="156">
        <f t="shared" si="8"/>
        <v>0.89333333333333331</v>
      </c>
      <c r="V78" s="293">
        <f t="shared" si="9"/>
        <v>75</v>
      </c>
      <c r="W78" s="150" t="s">
        <v>1063</v>
      </c>
      <c r="X78" s="726"/>
      <c r="Y78" s="874"/>
    </row>
    <row r="79" spans="1:25">
      <c r="A79" s="493" t="s">
        <v>553</v>
      </c>
      <c r="B79" s="494" t="s">
        <v>554</v>
      </c>
      <c r="C79" s="495">
        <v>1</v>
      </c>
      <c r="D79" s="496">
        <v>0</v>
      </c>
      <c r="E79" s="497">
        <v>1</v>
      </c>
      <c r="F79" s="496">
        <v>0</v>
      </c>
      <c r="G79" s="496">
        <v>0</v>
      </c>
      <c r="H79" s="496">
        <v>0</v>
      </c>
      <c r="I79" s="496">
        <v>0</v>
      </c>
      <c r="J79" s="496">
        <v>0</v>
      </c>
      <c r="K79" s="496">
        <v>1</v>
      </c>
      <c r="L79" s="496">
        <v>2</v>
      </c>
      <c r="M79" s="496">
        <v>2</v>
      </c>
      <c r="N79" s="496">
        <v>0</v>
      </c>
      <c r="O79" s="498">
        <v>0</v>
      </c>
      <c r="P79" s="293">
        <f t="shared" si="5"/>
        <v>7</v>
      </c>
      <c r="Q79" s="155">
        <f t="shared" si="7"/>
        <v>0.33333333333333331</v>
      </c>
      <c r="R79" s="289">
        <v>0</v>
      </c>
      <c r="S79" s="290">
        <v>14</v>
      </c>
      <c r="T79" s="293">
        <f t="shared" si="6"/>
        <v>14</v>
      </c>
      <c r="U79" s="156">
        <f t="shared" si="8"/>
        <v>0.66666666666666663</v>
      </c>
      <c r="V79" s="293">
        <f t="shared" si="9"/>
        <v>21</v>
      </c>
      <c r="W79" s="150" t="s">
        <v>1063</v>
      </c>
      <c r="X79" s="726"/>
      <c r="Y79" s="874"/>
    </row>
    <row r="80" spans="1:25">
      <c r="A80" s="493" t="s">
        <v>555</v>
      </c>
      <c r="B80" s="494" t="s">
        <v>556</v>
      </c>
      <c r="C80" s="495">
        <v>0</v>
      </c>
      <c r="D80" s="496">
        <v>0</v>
      </c>
      <c r="E80" s="497">
        <v>0</v>
      </c>
      <c r="F80" s="496">
        <v>0</v>
      </c>
      <c r="G80" s="496">
        <v>0</v>
      </c>
      <c r="H80" s="496">
        <v>0</v>
      </c>
      <c r="I80" s="496">
        <v>1</v>
      </c>
      <c r="J80" s="496">
        <v>0</v>
      </c>
      <c r="K80" s="496">
        <v>0</v>
      </c>
      <c r="L80" s="496">
        <v>0</v>
      </c>
      <c r="M80" s="496">
        <v>1</v>
      </c>
      <c r="N80" s="496">
        <v>0</v>
      </c>
      <c r="O80" s="498">
        <v>0</v>
      </c>
      <c r="P80" s="293">
        <f t="shared" si="5"/>
        <v>2</v>
      </c>
      <c r="Q80" s="155">
        <f t="shared" si="7"/>
        <v>0.08</v>
      </c>
      <c r="R80" s="289">
        <v>0</v>
      </c>
      <c r="S80" s="290">
        <v>23</v>
      </c>
      <c r="T80" s="293">
        <f t="shared" si="6"/>
        <v>23</v>
      </c>
      <c r="U80" s="156">
        <f t="shared" si="8"/>
        <v>0.92</v>
      </c>
      <c r="V80" s="293">
        <f t="shared" si="9"/>
        <v>25</v>
      </c>
      <c r="W80" s="150" t="s">
        <v>1063</v>
      </c>
      <c r="X80" s="726"/>
      <c r="Y80" s="874"/>
    </row>
    <row r="81" spans="1:25">
      <c r="A81" s="493" t="s">
        <v>557</v>
      </c>
      <c r="B81" s="494" t="s">
        <v>558</v>
      </c>
      <c r="C81" s="495">
        <v>4</v>
      </c>
      <c r="D81" s="496">
        <v>0</v>
      </c>
      <c r="E81" s="497">
        <v>0</v>
      </c>
      <c r="F81" s="496">
        <v>0</v>
      </c>
      <c r="G81" s="496">
        <v>0</v>
      </c>
      <c r="H81" s="496">
        <v>0</v>
      </c>
      <c r="I81" s="496">
        <v>2</v>
      </c>
      <c r="J81" s="496">
        <v>0</v>
      </c>
      <c r="K81" s="496">
        <v>3</v>
      </c>
      <c r="L81" s="496">
        <v>1</v>
      </c>
      <c r="M81" s="496">
        <v>3</v>
      </c>
      <c r="N81" s="496">
        <v>0</v>
      </c>
      <c r="O81" s="498">
        <v>0</v>
      </c>
      <c r="P81" s="293">
        <f t="shared" si="5"/>
        <v>13</v>
      </c>
      <c r="Q81" s="155">
        <f t="shared" si="7"/>
        <v>0.1368421052631579</v>
      </c>
      <c r="R81" s="289">
        <v>0</v>
      </c>
      <c r="S81" s="290">
        <v>82</v>
      </c>
      <c r="T81" s="293">
        <f t="shared" si="6"/>
        <v>82</v>
      </c>
      <c r="U81" s="156">
        <f t="shared" si="8"/>
        <v>0.86315789473684212</v>
      </c>
      <c r="V81" s="293">
        <f t="shared" si="9"/>
        <v>95</v>
      </c>
      <c r="W81" s="150" t="s">
        <v>1063</v>
      </c>
      <c r="X81" s="726"/>
      <c r="Y81" s="874"/>
    </row>
    <row r="82" spans="1:25">
      <c r="A82" s="493" t="s">
        <v>559</v>
      </c>
      <c r="B82" s="494" t="s">
        <v>560</v>
      </c>
      <c r="C82" s="495">
        <v>1</v>
      </c>
      <c r="D82" s="496">
        <v>0</v>
      </c>
      <c r="E82" s="497">
        <v>0</v>
      </c>
      <c r="F82" s="496">
        <v>0</v>
      </c>
      <c r="G82" s="496">
        <v>0</v>
      </c>
      <c r="H82" s="496">
        <v>2</v>
      </c>
      <c r="I82" s="496">
        <v>1</v>
      </c>
      <c r="J82" s="496">
        <v>0</v>
      </c>
      <c r="K82" s="496">
        <v>0</v>
      </c>
      <c r="L82" s="496">
        <v>1</v>
      </c>
      <c r="M82" s="496">
        <v>0</v>
      </c>
      <c r="N82" s="496">
        <v>0</v>
      </c>
      <c r="O82" s="498">
        <v>0</v>
      </c>
      <c r="P82" s="293">
        <f t="shared" si="5"/>
        <v>5</v>
      </c>
      <c r="Q82" s="155">
        <f t="shared" si="7"/>
        <v>4.0322580645161289E-2</v>
      </c>
      <c r="R82" s="289">
        <v>0</v>
      </c>
      <c r="S82" s="290">
        <v>119</v>
      </c>
      <c r="T82" s="293">
        <f t="shared" si="6"/>
        <v>119</v>
      </c>
      <c r="U82" s="156">
        <f t="shared" si="8"/>
        <v>0.95967741935483875</v>
      </c>
      <c r="V82" s="293">
        <f t="shared" si="9"/>
        <v>124</v>
      </c>
      <c r="W82" s="150" t="s">
        <v>1066</v>
      </c>
      <c r="X82" s="726"/>
      <c r="Y82" s="874"/>
    </row>
    <row r="83" spans="1:25">
      <c r="A83" s="493" t="s">
        <v>561</v>
      </c>
      <c r="B83" s="494" t="s">
        <v>562</v>
      </c>
      <c r="C83" s="495">
        <v>0</v>
      </c>
      <c r="D83" s="496">
        <v>0</v>
      </c>
      <c r="E83" s="497">
        <v>0</v>
      </c>
      <c r="F83" s="496">
        <v>0</v>
      </c>
      <c r="G83" s="496">
        <v>0</v>
      </c>
      <c r="H83" s="496">
        <v>0</v>
      </c>
      <c r="I83" s="496">
        <v>0</v>
      </c>
      <c r="J83" s="496">
        <v>0</v>
      </c>
      <c r="K83" s="496">
        <v>0</v>
      </c>
      <c r="L83" s="496">
        <v>3</v>
      </c>
      <c r="M83" s="496">
        <v>1</v>
      </c>
      <c r="N83" s="496">
        <v>0</v>
      </c>
      <c r="O83" s="498">
        <v>0</v>
      </c>
      <c r="P83" s="293">
        <f t="shared" si="5"/>
        <v>4</v>
      </c>
      <c r="Q83" s="155">
        <f t="shared" si="7"/>
        <v>0.13793103448275862</v>
      </c>
      <c r="R83" s="289">
        <v>0</v>
      </c>
      <c r="S83" s="290">
        <v>25</v>
      </c>
      <c r="T83" s="293">
        <f t="shared" si="6"/>
        <v>25</v>
      </c>
      <c r="U83" s="156">
        <f t="shared" si="8"/>
        <v>0.86206896551724133</v>
      </c>
      <c r="V83" s="293">
        <f t="shared" si="9"/>
        <v>29</v>
      </c>
      <c r="W83" s="150" t="s">
        <v>1063</v>
      </c>
      <c r="X83" s="726"/>
      <c r="Y83" s="874"/>
    </row>
    <row r="84" spans="1:25">
      <c r="A84" s="493" t="s">
        <v>563</v>
      </c>
      <c r="B84" s="494" t="s">
        <v>564</v>
      </c>
      <c r="C84" s="495">
        <v>0</v>
      </c>
      <c r="D84" s="496">
        <v>0</v>
      </c>
      <c r="E84" s="497">
        <v>1</v>
      </c>
      <c r="F84" s="496">
        <v>0</v>
      </c>
      <c r="G84" s="496">
        <v>0</v>
      </c>
      <c r="H84" s="496">
        <v>0</v>
      </c>
      <c r="I84" s="496">
        <v>2</v>
      </c>
      <c r="J84" s="496">
        <v>0</v>
      </c>
      <c r="K84" s="496">
        <v>0</v>
      </c>
      <c r="L84" s="496">
        <v>2</v>
      </c>
      <c r="M84" s="496">
        <v>3</v>
      </c>
      <c r="N84" s="496">
        <v>0</v>
      </c>
      <c r="O84" s="498">
        <v>0</v>
      </c>
      <c r="P84" s="293">
        <f t="shared" si="5"/>
        <v>8</v>
      </c>
      <c r="Q84" s="155">
        <f t="shared" si="7"/>
        <v>0.18604651162790697</v>
      </c>
      <c r="R84" s="289">
        <v>0</v>
      </c>
      <c r="S84" s="290">
        <v>35</v>
      </c>
      <c r="T84" s="293">
        <f t="shared" si="6"/>
        <v>35</v>
      </c>
      <c r="U84" s="156">
        <f t="shared" si="8"/>
        <v>0.81395348837209303</v>
      </c>
      <c r="V84" s="293">
        <f t="shared" si="9"/>
        <v>43</v>
      </c>
      <c r="W84" s="150" t="s">
        <v>1063</v>
      </c>
      <c r="X84" s="726"/>
      <c r="Y84" s="874"/>
    </row>
    <row r="85" spans="1:25">
      <c r="A85" s="493" t="s">
        <v>565</v>
      </c>
      <c r="B85" s="494" t="s">
        <v>566</v>
      </c>
      <c r="C85" s="495">
        <v>0</v>
      </c>
      <c r="D85" s="496">
        <v>0</v>
      </c>
      <c r="E85" s="497">
        <v>0</v>
      </c>
      <c r="F85" s="496">
        <v>0</v>
      </c>
      <c r="G85" s="496">
        <v>0</v>
      </c>
      <c r="H85" s="496">
        <v>0</v>
      </c>
      <c r="I85" s="496">
        <v>0</v>
      </c>
      <c r="J85" s="496">
        <v>0</v>
      </c>
      <c r="K85" s="496">
        <v>0</v>
      </c>
      <c r="L85" s="496">
        <v>1</v>
      </c>
      <c r="M85" s="496">
        <v>0</v>
      </c>
      <c r="N85" s="496">
        <v>0</v>
      </c>
      <c r="O85" s="498">
        <v>0</v>
      </c>
      <c r="P85" s="293">
        <f t="shared" si="5"/>
        <v>1</v>
      </c>
      <c r="Q85" s="155">
        <f t="shared" si="7"/>
        <v>2.8571428571428571E-2</v>
      </c>
      <c r="R85" s="289">
        <v>0</v>
      </c>
      <c r="S85" s="290">
        <v>34</v>
      </c>
      <c r="T85" s="293">
        <f t="shared" si="6"/>
        <v>34</v>
      </c>
      <c r="U85" s="156">
        <f t="shared" si="8"/>
        <v>0.97142857142857142</v>
      </c>
      <c r="V85" s="293">
        <f t="shared" si="9"/>
        <v>35</v>
      </c>
      <c r="W85" s="150" t="s">
        <v>1066</v>
      </c>
      <c r="X85" s="726"/>
      <c r="Y85" s="874"/>
    </row>
    <row r="86" spans="1:25">
      <c r="A86" s="493" t="s">
        <v>567</v>
      </c>
      <c r="B86" s="494" t="s">
        <v>568</v>
      </c>
      <c r="C86" s="495">
        <v>0</v>
      </c>
      <c r="D86" s="496">
        <v>0</v>
      </c>
      <c r="E86" s="497">
        <v>1</v>
      </c>
      <c r="F86" s="496">
        <v>0</v>
      </c>
      <c r="G86" s="496">
        <v>0</v>
      </c>
      <c r="H86" s="496">
        <v>0</v>
      </c>
      <c r="I86" s="496">
        <v>3</v>
      </c>
      <c r="J86" s="496">
        <v>0</v>
      </c>
      <c r="K86" s="496">
        <v>0</v>
      </c>
      <c r="L86" s="496">
        <v>1</v>
      </c>
      <c r="M86" s="496">
        <v>1</v>
      </c>
      <c r="N86" s="496">
        <v>0</v>
      </c>
      <c r="O86" s="498">
        <v>0</v>
      </c>
      <c r="P86" s="293">
        <f t="shared" si="5"/>
        <v>6</v>
      </c>
      <c r="Q86" s="155">
        <f t="shared" si="7"/>
        <v>0.13953488372093023</v>
      </c>
      <c r="R86" s="289">
        <v>0</v>
      </c>
      <c r="S86" s="290">
        <v>37</v>
      </c>
      <c r="T86" s="293">
        <f t="shared" si="6"/>
        <v>37</v>
      </c>
      <c r="U86" s="156">
        <f t="shared" si="8"/>
        <v>0.86046511627906974</v>
      </c>
      <c r="V86" s="293">
        <f t="shared" si="9"/>
        <v>43</v>
      </c>
      <c r="W86" s="150" t="s">
        <v>1063</v>
      </c>
      <c r="X86" s="726"/>
      <c r="Y86" s="874"/>
    </row>
    <row r="87" spans="1:25">
      <c r="A87" s="493" t="s">
        <v>569</v>
      </c>
      <c r="B87" s="494" t="s">
        <v>570</v>
      </c>
      <c r="C87" s="495">
        <v>0</v>
      </c>
      <c r="D87" s="496">
        <v>0</v>
      </c>
      <c r="E87" s="497">
        <v>0</v>
      </c>
      <c r="F87" s="496">
        <v>0</v>
      </c>
      <c r="G87" s="496">
        <v>0</v>
      </c>
      <c r="H87" s="496">
        <v>0</v>
      </c>
      <c r="I87" s="496">
        <v>0</v>
      </c>
      <c r="J87" s="496">
        <v>0</v>
      </c>
      <c r="K87" s="496">
        <v>0</v>
      </c>
      <c r="L87" s="496">
        <v>0</v>
      </c>
      <c r="M87" s="496">
        <v>0</v>
      </c>
      <c r="N87" s="496">
        <v>0</v>
      </c>
      <c r="O87" s="498">
        <v>1</v>
      </c>
      <c r="P87" s="293">
        <f t="shared" si="5"/>
        <v>1</v>
      </c>
      <c r="Q87" s="155">
        <f t="shared" si="7"/>
        <v>0.25</v>
      </c>
      <c r="R87" s="289">
        <v>0</v>
      </c>
      <c r="S87" s="290">
        <v>3</v>
      </c>
      <c r="T87" s="293">
        <f t="shared" si="6"/>
        <v>3</v>
      </c>
      <c r="U87" s="156">
        <f t="shared" si="8"/>
        <v>0.75</v>
      </c>
      <c r="V87" s="293">
        <f t="shared" si="9"/>
        <v>4</v>
      </c>
      <c r="W87" s="150" t="s">
        <v>1067</v>
      </c>
      <c r="X87" s="726"/>
      <c r="Y87" s="874"/>
    </row>
    <row r="88" spans="1:25">
      <c r="A88" s="493" t="s">
        <v>571</v>
      </c>
      <c r="B88" s="494" t="s">
        <v>572</v>
      </c>
      <c r="C88" s="495">
        <v>0</v>
      </c>
      <c r="D88" s="496">
        <v>0</v>
      </c>
      <c r="E88" s="497">
        <v>0</v>
      </c>
      <c r="F88" s="496">
        <v>0</v>
      </c>
      <c r="G88" s="496">
        <v>0</v>
      </c>
      <c r="H88" s="496">
        <v>0</v>
      </c>
      <c r="I88" s="496">
        <v>0</v>
      </c>
      <c r="J88" s="496">
        <v>0</v>
      </c>
      <c r="K88" s="496">
        <v>0</v>
      </c>
      <c r="L88" s="496">
        <v>3</v>
      </c>
      <c r="M88" s="496">
        <v>0</v>
      </c>
      <c r="N88" s="496">
        <v>0</v>
      </c>
      <c r="O88" s="498">
        <v>0</v>
      </c>
      <c r="P88" s="293">
        <f t="shared" si="5"/>
        <v>3</v>
      </c>
      <c r="Q88" s="155">
        <f t="shared" si="7"/>
        <v>8.3333333333333329E-2</v>
      </c>
      <c r="R88" s="289">
        <v>0</v>
      </c>
      <c r="S88" s="290">
        <v>33</v>
      </c>
      <c r="T88" s="293">
        <f t="shared" si="6"/>
        <v>33</v>
      </c>
      <c r="U88" s="156">
        <f t="shared" si="8"/>
        <v>0.91666666666666663</v>
      </c>
      <c r="V88" s="293">
        <f t="shared" si="9"/>
        <v>36</v>
      </c>
      <c r="W88" s="150" t="s">
        <v>1064</v>
      </c>
      <c r="X88" s="726"/>
      <c r="Y88" s="874"/>
    </row>
    <row r="89" spans="1:25">
      <c r="A89" s="493" t="s">
        <v>573</v>
      </c>
      <c r="B89" s="494" t="s">
        <v>574</v>
      </c>
      <c r="C89" s="495">
        <v>0</v>
      </c>
      <c r="D89" s="496">
        <v>0</v>
      </c>
      <c r="E89" s="497">
        <v>1</v>
      </c>
      <c r="F89" s="496">
        <v>0</v>
      </c>
      <c r="G89" s="496">
        <v>0</v>
      </c>
      <c r="H89" s="496">
        <v>0</v>
      </c>
      <c r="I89" s="496">
        <v>2</v>
      </c>
      <c r="J89" s="496">
        <v>0</v>
      </c>
      <c r="K89" s="496">
        <v>1</v>
      </c>
      <c r="L89" s="496">
        <v>0</v>
      </c>
      <c r="M89" s="496">
        <v>1</v>
      </c>
      <c r="N89" s="496">
        <v>0</v>
      </c>
      <c r="O89" s="498">
        <v>0</v>
      </c>
      <c r="P89" s="293">
        <f t="shared" si="5"/>
        <v>5</v>
      </c>
      <c r="Q89" s="155">
        <f t="shared" si="7"/>
        <v>4.7619047619047616E-2</v>
      </c>
      <c r="R89" s="289">
        <v>0</v>
      </c>
      <c r="S89" s="290">
        <v>100</v>
      </c>
      <c r="T89" s="293">
        <f t="shared" si="6"/>
        <v>100</v>
      </c>
      <c r="U89" s="156">
        <f t="shared" si="8"/>
        <v>0.95238095238095233</v>
      </c>
      <c r="V89" s="293">
        <f t="shared" si="9"/>
        <v>105</v>
      </c>
      <c r="W89" s="150" t="s">
        <v>1063</v>
      </c>
      <c r="X89" s="726"/>
      <c r="Y89" s="874"/>
    </row>
    <row r="90" spans="1:25">
      <c r="A90" s="493" t="s">
        <v>575</v>
      </c>
      <c r="B90" s="494" t="s">
        <v>576</v>
      </c>
      <c r="C90" s="495">
        <v>2</v>
      </c>
      <c r="D90" s="496">
        <v>0</v>
      </c>
      <c r="E90" s="497">
        <v>2</v>
      </c>
      <c r="F90" s="496">
        <v>0</v>
      </c>
      <c r="G90" s="496">
        <v>0</v>
      </c>
      <c r="H90" s="496">
        <v>0</v>
      </c>
      <c r="I90" s="496">
        <v>0</v>
      </c>
      <c r="J90" s="496">
        <v>1</v>
      </c>
      <c r="K90" s="496">
        <v>1</v>
      </c>
      <c r="L90" s="496">
        <v>1</v>
      </c>
      <c r="M90" s="496">
        <v>1</v>
      </c>
      <c r="N90" s="496">
        <v>0</v>
      </c>
      <c r="O90" s="498">
        <v>0</v>
      </c>
      <c r="P90" s="293">
        <f t="shared" si="5"/>
        <v>8</v>
      </c>
      <c r="Q90" s="155">
        <f t="shared" si="7"/>
        <v>0.13114754098360656</v>
      </c>
      <c r="R90" s="289">
        <v>0</v>
      </c>
      <c r="S90" s="290">
        <v>53</v>
      </c>
      <c r="T90" s="293">
        <f t="shared" si="6"/>
        <v>53</v>
      </c>
      <c r="U90" s="156">
        <f t="shared" si="8"/>
        <v>0.86885245901639341</v>
      </c>
      <c r="V90" s="293">
        <f t="shared" si="9"/>
        <v>61</v>
      </c>
      <c r="W90" s="150" t="s">
        <v>1063</v>
      </c>
      <c r="X90" s="726"/>
      <c r="Y90" s="874"/>
    </row>
    <row r="91" spans="1:25">
      <c r="A91" s="493" t="s">
        <v>577</v>
      </c>
      <c r="B91" s="494" t="s">
        <v>578</v>
      </c>
      <c r="C91" s="495">
        <v>0</v>
      </c>
      <c r="D91" s="496">
        <v>0</v>
      </c>
      <c r="E91" s="497">
        <v>0</v>
      </c>
      <c r="F91" s="496">
        <v>0</v>
      </c>
      <c r="G91" s="496">
        <v>0</v>
      </c>
      <c r="H91" s="496">
        <v>0</v>
      </c>
      <c r="I91" s="496">
        <v>0</v>
      </c>
      <c r="J91" s="496">
        <v>0</v>
      </c>
      <c r="K91" s="496">
        <v>0</v>
      </c>
      <c r="L91" s="496">
        <v>2</v>
      </c>
      <c r="M91" s="496">
        <v>0</v>
      </c>
      <c r="N91" s="496">
        <v>0</v>
      </c>
      <c r="O91" s="498">
        <v>0</v>
      </c>
      <c r="P91" s="293">
        <f t="shared" si="5"/>
        <v>2</v>
      </c>
      <c r="Q91" s="155">
        <f t="shared" si="7"/>
        <v>3.7037037037037035E-2</v>
      </c>
      <c r="R91" s="289">
        <v>0</v>
      </c>
      <c r="S91" s="290">
        <v>52</v>
      </c>
      <c r="T91" s="293">
        <f t="shared" si="6"/>
        <v>52</v>
      </c>
      <c r="U91" s="156">
        <f t="shared" si="8"/>
        <v>0.96296296296296291</v>
      </c>
      <c r="V91" s="293">
        <f t="shared" si="9"/>
        <v>54</v>
      </c>
      <c r="W91" s="150" t="s">
        <v>1065</v>
      </c>
      <c r="X91" s="726"/>
      <c r="Y91" s="874"/>
    </row>
    <row r="92" spans="1:25">
      <c r="A92" s="493" t="s">
        <v>579</v>
      </c>
      <c r="B92" s="494" t="s">
        <v>580</v>
      </c>
      <c r="C92" s="495">
        <v>1</v>
      </c>
      <c r="D92" s="496">
        <v>0</v>
      </c>
      <c r="E92" s="497">
        <v>0</v>
      </c>
      <c r="F92" s="496">
        <v>0</v>
      </c>
      <c r="G92" s="496">
        <v>0</v>
      </c>
      <c r="H92" s="496">
        <v>0</v>
      </c>
      <c r="I92" s="496">
        <v>0</v>
      </c>
      <c r="J92" s="496">
        <v>0</v>
      </c>
      <c r="K92" s="496">
        <v>0</v>
      </c>
      <c r="L92" s="496">
        <v>2</v>
      </c>
      <c r="M92" s="496">
        <v>0</v>
      </c>
      <c r="N92" s="496">
        <v>0</v>
      </c>
      <c r="O92" s="498">
        <v>0</v>
      </c>
      <c r="P92" s="293">
        <f t="shared" si="5"/>
        <v>3</v>
      </c>
      <c r="Q92" s="155">
        <f t="shared" si="7"/>
        <v>0.125</v>
      </c>
      <c r="R92" s="289">
        <v>0</v>
      </c>
      <c r="S92" s="290">
        <v>21</v>
      </c>
      <c r="T92" s="293">
        <f t="shared" si="6"/>
        <v>21</v>
      </c>
      <c r="U92" s="156">
        <f t="shared" si="8"/>
        <v>0.875</v>
      </c>
      <c r="V92" s="293">
        <f t="shared" si="9"/>
        <v>24</v>
      </c>
      <c r="W92" s="150" t="s">
        <v>1063</v>
      </c>
      <c r="X92" s="726"/>
      <c r="Y92" s="874"/>
    </row>
    <row r="93" spans="1:25">
      <c r="A93" s="493" t="s">
        <v>581</v>
      </c>
      <c r="B93" s="494" t="s">
        <v>582</v>
      </c>
      <c r="C93" s="495">
        <v>1</v>
      </c>
      <c r="D93" s="496">
        <v>0</v>
      </c>
      <c r="E93" s="497">
        <v>0</v>
      </c>
      <c r="F93" s="496">
        <v>0</v>
      </c>
      <c r="G93" s="496">
        <v>0</v>
      </c>
      <c r="H93" s="496">
        <v>0</v>
      </c>
      <c r="I93" s="496">
        <v>0</v>
      </c>
      <c r="J93" s="496">
        <v>0</v>
      </c>
      <c r="K93" s="496">
        <v>0</v>
      </c>
      <c r="L93" s="496">
        <v>0</v>
      </c>
      <c r="M93" s="496">
        <v>0</v>
      </c>
      <c r="N93" s="496">
        <v>0</v>
      </c>
      <c r="O93" s="498">
        <v>0</v>
      </c>
      <c r="P93" s="293">
        <f t="shared" si="5"/>
        <v>1</v>
      </c>
      <c r="Q93" s="155">
        <f t="shared" si="7"/>
        <v>7.6923076923076927E-3</v>
      </c>
      <c r="R93" s="289">
        <v>0</v>
      </c>
      <c r="S93" s="290">
        <v>129</v>
      </c>
      <c r="T93" s="293">
        <f t="shared" si="6"/>
        <v>129</v>
      </c>
      <c r="U93" s="156">
        <f t="shared" si="8"/>
        <v>0.99230769230769234</v>
      </c>
      <c r="V93" s="293">
        <f t="shared" si="9"/>
        <v>130</v>
      </c>
      <c r="W93" s="150" t="s">
        <v>1066</v>
      </c>
      <c r="X93" s="726"/>
      <c r="Y93" s="874"/>
    </row>
    <row r="94" spans="1:25">
      <c r="A94" s="493" t="s">
        <v>583</v>
      </c>
      <c r="B94" s="494" t="s">
        <v>584</v>
      </c>
      <c r="C94" s="495">
        <v>1</v>
      </c>
      <c r="D94" s="496">
        <v>0</v>
      </c>
      <c r="E94" s="497">
        <v>1</v>
      </c>
      <c r="F94" s="496">
        <v>0</v>
      </c>
      <c r="G94" s="496">
        <v>0</v>
      </c>
      <c r="H94" s="496">
        <v>1</v>
      </c>
      <c r="I94" s="496">
        <v>3</v>
      </c>
      <c r="J94" s="496">
        <v>0</v>
      </c>
      <c r="K94" s="496">
        <v>0</v>
      </c>
      <c r="L94" s="496">
        <v>0</v>
      </c>
      <c r="M94" s="496">
        <v>5</v>
      </c>
      <c r="N94" s="496">
        <v>1</v>
      </c>
      <c r="O94" s="498">
        <v>0</v>
      </c>
      <c r="P94" s="293">
        <f t="shared" si="5"/>
        <v>12</v>
      </c>
      <c r="Q94" s="155">
        <f t="shared" si="7"/>
        <v>0.10344827586206896</v>
      </c>
      <c r="R94" s="289">
        <v>0</v>
      </c>
      <c r="S94" s="290">
        <v>104</v>
      </c>
      <c r="T94" s="293">
        <f t="shared" si="6"/>
        <v>104</v>
      </c>
      <c r="U94" s="156">
        <f t="shared" si="8"/>
        <v>0.89655172413793105</v>
      </c>
      <c r="V94" s="293">
        <f t="shared" si="9"/>
        <v>116</v>
      </c>
      <c r="W94" s="150" t="s">
        <v>1063</v>
      </c>
      <c r="X94" s="726"/>
      <c r="Y94" s="874"/>
    </row>
    <row r="95" spans="1:25">
      <c r="A95" s="493" t="s">
        <v>585</v>
      </c>
      <c r="B95" s="494" t="s">
        <v>586</v>
      </c>
      <c r="C95" s="495">
        <v>0</v>
      </c>
      <c r="D95" s="496">
        <v>0</v>
      </c>
      <c r="E95" s="497">
        <v>1</v>
      </c>
      <c r="F95" s="496">
        <v>0</v>
      </c>
      <c r="G95" s="496">
        <v>0</v>
      </c>
      <c r="H95" s="496">
        <v>1</v>
      </c>
      <c r="I95" s="496">
        <v>0</v>
      </c>
      <c r="J95" s="496">
        <v>0</v>
      </c>
      <c r="K95" s="496">
        <v>0</v>
      </c>
      <c r="L95" s="496">
        <v>2</v>
      </c>
      <c r="M95" s="496">
        <v>1</v>
      </c>
      <c r="N95" s="496">
        <v>0</v>
      </c>
      <c r="O95" s="498">
        <v>0</v>
      </c>
      <c r="P95" s="293">
        <f t="shared" si="5"/>
        <v>5</v>
      </c>
      <c r="Q95" s="155">
        <f t="shared" si="7"/>
        <v>0.2</v>
      </c>
      <c r="R95" s="289">
        <v>0</v>
      </c>
      <c r="S95" s="290">
        <v>20</v>
      </c>
      <c r="T95" s="293">
        <f t="shared" si="6"/>
        <v>20</v>
      </c>
      <c r="U95" s="156">
        <f t="shared" si="8"/>
        <v>0.8</v>
      </c>
      <c r="V95" s="293">
        <f t="shared" si="9"/>
        <v>25</v>
      </c>
      <c r="W95" s="150" t="s">
        <v>1063</v>
      </c>
      <c r="X95" s="726"/>
      <c r="Y95" s="874"/>
    </row>
    <row r="96" spans="1:25">
      <c r="A96" s="493" t="s">
        <v>587</v>
      </c>
      <c r="B96" s="494" t="s">
        <v>588</v>
      </c>
      <c r="C96" s="495">
        <v>3</v>
      </c>
      <c r="D96" s="496">
        <v>0</v>
      </c>
      <c r="E96" s="497">
        <v>3</v>
      </c>
      <c r="F96" s="496">
        <v>0</v>
      </c>
      <c r="G96" s="496">
        <v>0</v>
      </c>
      <c r="H96" s="496">
        <v>0</v>
      </c>
      <c r="I96" s="496">
        <v>3</v>
      </c>
      <c r="J96" s="496">
        <v>0</v>
      </c>
      <c r="K96" s="496">
        <v>3</v>
      </c>
      <c r="L96" s="496">
        <v>1</v>
      </c>
      <c r="M96" s="496">
        <v>4</v>
      </c>
      <c r="N96" s="496">
        <v>0</v>
      </c>
      <c r="O96" s="498">
        <v>0</v>
      </c>
      <c r="P96" s="293">
        <f t="shared" si="5"/>
        <v>17</v>
      </c>
      <c r="Q96" s="155">
        <f t="shared" si="7"/>
        <v>0.14166666666666666</v>
      </c>
      <c r="R96" s="289">
        <v>0</v>
      </c>
      <c r="S96" s="290">
        <v>103</v>
      </c>
      <c r="T96" s="293">
        <f t="shared" si="6"/>
        <v>103</v>
      </c>
      <c r="U96" s="156">
        <f t="shared" si="8"/>
        <v>0.85833333333333328</v>
      </c>
      <c r="V96" s="293">
        <f t="shared" si="9"/>
        <v>120</v>
      </c>
      <c r="W96" s="150" t="s">
        <v>1063</v>
      </c>
      <c r="X96" s="726"/>
      <c r="Y96" s="874"/>
    </row>
    <row r="97" spans="1:25">
      <c r="A97" s="493" t="s">
        <v>589</v>
      </c>
      <c r="B97" s="494" t="s">
        <v>590</v>
      </c>
      <c r="C97" s="495">
        <v>2</v>
      </c>
      <c r="D97" s="496">
        <v>0</v>
      </c>
      <c r="E97" s="497">
        <v>0</v>
      </c>
      <c r="F97" s="496">
        <v>0</v>
      </c>
      <c r="G97" s="496">
        <v>0</v>
      </c>
      <c r="H97" s="496">
        <v>0</v>
      </c>
      <c r="I97" s="496">
        <v>2</v>
      </c>
      <c r="J97" s="496">
        <v>0</v>
      </c>
      <c r="K97" s="496">
        <v>1</v>
      </c>
      <c r="L97" s="496">
        <v>3</v>
      </c>
      <c r="M97" s="496">
        <v>3</v>
      </c>
      <c r="N97" s="496">
        <v>0</v>
      </c>
      <c r="O97" s="498">
        <v>0</v>
      </c>
      <c r="P97" s="293">
        <f t="shared" si="5"/>
        <v>11</v>
      </c>
      <c r="Q97" s="155">
        <f t="shared" si="7"/>
        <v>0.17741935483870969</v>
      </c>
      <c r="R97" s="289">
        <v>0</v>
      </c>
      <c r="S97" s="290">
        <v>51</v>
      </c>
      <c r="T97" s="293">
        <f t="shared" si="6"/>
        <v>51</v>
      </c>
      <c r="U97" s="156">
        <f t="shared" si="8"/>
        <v>0.82258064516129037</v>
      </c>
      <c r="V97" s="293">
        <f t="shared" si="9"/>
        <v>62</v>
      </c>
      <c r="W97" s="150" t="s">
        <v>1065</v>
      </c>
      <c r="X97" s="726"/>
      <c r="Y97" s="874"/>
    </row>
    <row r="98" spans="1:25">
      <c r="A98" s="493" t="s">
        <v>591</v>
      </c>
      <c r="B98" s="494" t="s">
        <v>592</v>
      </c>
      <c r="C98" s="495">
        <v>0</v>
      </c>
      <c r="D98" s="496">
        <v>0</v>
      </c>
      <c r="E98" s="497">
        <v>2</v>
      </c>
      <c r="F98" s="496">
        <v>0</v>
      </c>
      <c r="G98" s="496">
        <v>0</v>
      </c>
      <c r="H98" s="496">
        <v>0</v>
      </c>
      <c r="I98" s="496">
        <v>3</v>
      </c>
      <c r="J98" s="496">
        <v>0</v>
      </c>
      <c r="K98" s="496">
        <v>0</v>
      </c>
      <c r="L98" s="496">
        <v>1</v>
      </c>
      <c r="M98" s="496">
        <v>2</v>
      </c>
      <c r="N98" s="496">
        <v>0</v>
      </c>
      <c r="O98" s="498">
        <v>0</v>
      </c>
      <c r="P98" s="293">
        <f t="shared" si="5"/>
        <v>8</v>
      </c>
      <c r="Q98" s="155">
        <f t="shared" si="7"/>
        <v>0.24242424242424243</v>
      </c>
      <c r="R98" s="289">
        <v>0</v>
      </c>
      <c r="S98" s="290">
        <v>25</v>
      </c>
      <c r="T98" s="293">
        <f t="shared" si="6"/>
        <v>25</v>
      </c>
      <c r="U98" s="156">
        <f t="shared" si="8"/>
        <v>0.75757575757575757</v>
      </c>
      <c r="V98" s="293">
        <f t="shared" si="9"/>
        <v>33</v>
      </c>
      <c r="W98" s="150" t="s">
        <v>1063</v>
      </c>
      <c r="X98" s="726"/>
      <c r="Y98" s="874"/>
    </row>
    <row r="99" spans="1:25">
      <c r="A99" s="493" t="s">
        <v>593</v>
      </c>
      <c r="B99" s="494" t="s">
        <v>594</v>
      </c>
      <c r="C99" s="495">
        <v>0</v>
      </c>
      <c r="D99" s="496">
        <v>0</v>
      </c>
      <c r="E99" s="497">
        <v>0</v>
      </c>
      <c r="F99" s="496">
        <v>0</v>
      </c>
      <c r="G99" s="496">
        <v>0</v>
      </c>
      <c r="H99" s="496">
        <v>2</v>
      </c>
      <c r="I99" s="496">
        <v>0</v>
      </c>
      <c r="J99" s="496">
        <v>0</v>
      </c>
      <c r="K99" s="496">
        <v>0</v>
      </c>
      <c r="L99" s="496">
        <v>1</v>
      </c>
      <c r="M99" s="496">
        <v>1</v>
      </c>
      <c r="N99" s="496">
        <v>0</v>
      </c>
      <c r="O99" s="498">
        <v>0</v>
      </c>
      <c r="P99" s="293">
        <f t="shared" si="5"/>
        <v>4</v>
      </c>
      <c r="Q99" s="155">
        <f t="shared" si="7"/>
        <v>1.8018018018018018E-2</v>
      </c>
      <c r="R99" s="289">
        <v>0</v>
      </c>
      <c r="S99" s="290">
        <v>218</v>
      </c>
      <c r="T99" s="293">
        <f t="shared" si="6"/>
        <v>218</v>
      </c>
      <c r="U99" s="156">
        <f t="shared" si="8"/>
        <v>0.98198198198198194</v>
      </c>
      <c r="V99" s="293">
        <f t="shared" si="9"/>
        <v>222</v>
      </c>
      <c r="W99" s="150" t="s">
        <v>1066</v>
      </c>
      <c r="X99" s="726"/>
      <c r="Y99" s="874"/>
    </row>
    <row r="100" spans="1:25">
      <c r="A100" s="493" t="s">
        <v>595</v>
      </c>
      <c r="B100" s="494" t="s">
        <v>596</v>
      </c>
      <c r="C100" s="495">
        <v>0</v>
      </c>
      <c r="D100" s="496">
        <v>0</v>
      </c>
      <c r="E100" s="497">
        <v>5</v>
      </c>
      <c r="F100" s="496">
        <v>0</v>
      </c>
      <c r="G100" s="496">
        <v>0</v>
      </c>
      <c r="H100" s="496">
        <v>0</v>
      </c>
      <c r="I100" s="496">
        <v>2</v>
      </c>
      <c r="J100" s="496">
        <v>0</v>
      </c>
      <c r="K100" s="496">
        <v>2</v>
      </c>
      <c r="L100" s="496">
        <v>9</v>
      </c>
      <c r="M100" s="496">
        <v>5</v>
      </c>
      <c r="N100" s="496">
        <v>0</v>
      </c>
      <c r="O100" s="498">
        <v>0</v>
      </c>
      <c r="P100" s="293">
        <f t="shared" si="5"/>
        <v>23</v>
      </c>
      <c r="Q100" s="155">
        <f t="shared" si="7"/>
        <v>0.10900473933649289</v>
      </c>
      <c r="R100" s="289">
        <v>0</v>
      </c>
      <c r="S100" s="290">
        <v>188</v>
      </c>
      <c r="T100" s="293">
        <f t="shared" si="6"/>
        <v>188</v>
      </c>
      <c r="U100" s="156">
        <f t="shared" si="8"/>
        <v>0.89099526066350709</v>
      </c>
      <c r="V100" s="293">
        <f t="shared" si="9"/>
        <v>211</v>
      </c>
      <c r="W100" s="150" t="s">
        <v>1063</v>
      </c>
      <c r="X100" s="726"/>
      <c r="Y100" s="874"/>
    </row>
    <row r="101" spans="1:25">
      <c r="A101" s="493" t="s">
        <v>597</v>
      </c>
      <c r="B101" s="494" t="s">
        <v>598</v>
      </c>
      <c r="C101" s="495">
        <v>0</v>
      </c>
      <c r="D101" s="496">
        <v>0</v>
      </c>
      <c r="E101" s="497">
        <v>0</v>
      </c>
      <c r="F101" s="496">
        <v>0</v>
      </c>
      <c r="G101" s="496">
        <v>0</v>
      </c>
      <c r="H101" s="496">
        <v>0</v>
      </c>
      <c r="I101" s="496">
        <v>0</v>
      </c>
      <c r="J101" s="496">
        <v>0</v>
      </c>
      <c r="K101" s="496">
        <v>0</v>
      </c>
      <c r="L101" s="496">
        <v>0</v>
      </c>
      <c r="M101" s="496">
        <v>0</v>
      </c>
      <c r="N101" s="496">
        <v>0</v>
      </c>
      <c r="O101" s="498">
        <v>0</v>
      </c>
      <c r="P101" s="293">
        <f t="shared" si="5"/>
        <v>0</v>
      </c>
      <c r="Q101" s="155">
        <f t="shared" si="7"/>
        <v>0</v>
      </c>
      <c r="R101" s="289">
        <v>0</v>
      </c>
      <c r="S101" s="290">
        <v>145</v>
      </c>
      <c r="T101" s="293">
        <f t="shared" si="6"/>
        <v>145</v>
      </c>
      <c r="U101" s="156">
        <f t="shared" si="8"/>
        <v>1</v>
      </c>
      <c r="V101" s="293">
        <f t="shared" si="9"/>
        <v>145</v>
      </c>
      <c r="W101" s="150" t="s">
        <v>1066</v>
      </c>
      <c r="X101" s="726"/>
      <c r="Y101" s="874"/>
    </row>
    <row r="102" spans="1:25">
      <c r="A102" s="493" t="s">
        <v>599</v>
      </c>
      <c r="B102" s="494" t="s">
        <v>600</v>
      </c>
      <c r="C102" s="495">
        <v>1</v>
      </c>
      <c r="D102" s="496">
        <v>0</v>
      </c>
      <c r="E102" s="497">
        <v>0</v>
      </c>
      <c r="F102" s="496">
        <v>0</v>
      </c>
      <c r="G102" s="496">
        <v>0</v>
      </c>
      <c r="H102" s="496">
        <v>1</v>
      </c>
      <c r="I102" s="496">
        <v>2</v>
      </c>
      <c r="J102" s="496">
        <v>0</v>
      </c>
      <c r="K102" s="496">
        <v>0</v>
      </c>
      <c r="L102" s="496">
        <v>5</v>
      </c>
      <c r="M102" s="496">
        <v>2</v>
      </c>
      <c r="N102" s="496">
        <v>0</v>
      </c>
      <c r="O102" s="498">
        <v>0</v>
      </c>
      <c r="P102" s="293">
        <f t="shared" si="5"/>
        <v>11</v>
      </c>
      <c r="Q102" s="155">
        <f t="shared" si="7"/>
        <v>9.3220338983050849E-2</v>
      </c>
      <c r="R102" s="289">
        <v>0</v>
      </c>
      <c r="S102" s="290">
        <v>107</v>
      </c>
      <c r="T102" s="293">
        <f t="shared" si="6"/>
        <v>107</v>
      </c>
      <c r="U102" s="156">
        <f t="shared" si="8"/>
        <v>0.90677966101694918</v>
      </c>
      <c r="V102" s="293">
        <f t="shared" si="9"/>
        <v>118</v>
      </c>
      <c r="W102" s="150" t="s">
        <v>1064</v>
      </c>
      <c r="X102" s="726"/>
      <c r="Y102" s="874"/>
    </row>
    <row r="103" spans="1:25">
      <c r="A103" s="493" t="s">
        <v>601</v>
      </c>
      <c r="B103" s="494" t="s">
        <v>602</v>
      </c>
      <c r="C103" s="495">
        <v>0</v>
      </c>
      <c r="D103" s="496">
        <v>0</v>
      </c>
      <c r="E103" s="497">
        <v>0</v>
      </c>
      <c r="F103" s="496">
        <v>0</v>
      </c>
      <c r="G103" s="496">
        <v>0</v>
      </c>
      <c r="H103" s="496">
        <v>3</v>
      </c>
      <c r="I103" s="496">
        <v>0</v>
      </c>
      <c r="J103" s="496">
        <v>0</v>
      </c>
      <c r="K103" s="496">
        <v>0</v>
      </c>
      <c r="L103" s="496">
        <v>3</v>
      </c>
      <c r="M103" s="496">
        <v>0</v>
      </c>
      <c r="N103" s="496">
        <v>0</v>
      </c>
      <c r="O103" s="498">
        <v>0</v>
      </c>
      <c r="P103" s="293">
        <f t="shared" si="5"/>
        <v>6</v>
      </c>
      <c r="Q103" s="155">
        <f t="shared" si="7"/>
        <v>2.1582733812949641E-2</v>
      </c>
      <c r="R103" s="289">
        <v>0</v>
      </c>
      <c r="S103" s="290">
        <v>272</v>
      </c>
      <c r="T103" s="293">
        <f t="shared" si="6"/>
        <v>272</v>
      </c>
      <c r="U103" s="156">
        <f t="shared" si="8"/>
        <v>0.97841726618705038</v>
      </c>
      <c r="V103" s="293">
        <f t="shared" si="9"/>
        <v>278</v>
      </c>
      <c r="W103" s="150" t="s">
        <v>1066</v>
      </c>
      <c r="X103" s="726"/>
      <c r="Y103" s="874"/>
    </row>
    <row r="104" spans="1:25">
      <c r="A104" s="493" t="s">
        <v>603</v>
      </c>
      <c r="B104" s="494" t="s">
        <v>604</v>
      </c>
      <c r="C104" s="495">
        <v>0</v>
      </c>
      <c r="D104" s="496">
        <v>0</v>
      </c>
      <c r="E104" s="497">
        <v>0</v>
      </c>
      <c r="F104" s="496">
        <v>0</v>
      </c>
      <c r="G104" s="496">
        <v>0</v>
      </c>
      <c r="H104" s="496">
        <v>1</v>
      </c>
      <c r="I104" s="496">
        <v>1</v>
      </c>
      <c r="J104" s="496">
        <v>0</v>
      </c>
      <c r="K104" s="496">
        <v>2</v>
      </c>
      <c r="L104" s="496">
        <v>3</v>
      </c>
      <c r="M104" s="496">
        <v>1</v>
      </c>
      <c r="N104" s="496">
        <v>0</v>
      </c>
      <c r="O104" s="498">
        <v>0</v>
      </c>
      <c r="P104" s="293">
        <f t="shared" si="5"/>
        <v>8</v>
      </c>
      <c r="Q104" s="155">
        <f t="shared" si="7"/>
        <v>3.3898305084745763E-2</v>
      </c>
      <c r="R104" s="289">
        <v>0</v>
      </c>
      <c r="S104" s="290">
        <v>228</v>
      </c>
      <c r="T104" s="293">
        <f t="shared" si="6"/>
        <v>228</v>
      </c>
      <c r="U104" s="156">
        <f t="shared" si="8"/>
        <v>0.96610169491525422</v>
      </c>
      <c r="V104" s="293">
        <f t="shared" si="9"/>
        <v>236</v>
      </c>
      <c r="W104" s="150" t="s">
        <v>1066</v>
      </c>
      <c r="X104" s="726"/>
      <c r="Y104" s="874"/>
    </row>
    <row r="105" spans="1:25">
      <c r="A105" s="493" t="s">
        <v>605</v>
      </c>
      <c r="B105" s="494" t="s">
        <v>606</v>
      </c>
      <c r="C105" s="495">
        <v>0</v>
      </c>
      <c r="D105" s="496">
        <v>0</v>
      </c>
      <c r="E105" s="497">
        <v>0</v>
      </c>
      <c r="F105" s="496">
        <v>0</v>
      </c>
      <c r="G105" s="496">
        <v>0</v>
      </c>
      <c r="H105" s="496">
        <v>0</v>
      </c>
      <c r="I105" s="496">
        <v>0</v>
      </c>
      <c r="J105" s="496">
        <v>0</v>
      </c>
      <c r="K105" s="496">
        <v>0</v>
      </c>
      <c r="L105" s="496">
        <v>0</v>
      </c>
      <c r="M105" s="496">
        <v>0</v>
      </c>
      <c r="N105" s="496">
        <v>0</v>
      </c>
      <c r="O105" s="498">
        <v>0</v>
      </c>
      <c r="P105" s="293">
        <f t="shared" si="5"/>
        <v>0</v>
      </c>
      <c r="Q105" s="155">
        <f t="shared" si="7"/>
        <v>0</v>
      </c>
      <c r="R105" s="289">
        <v>0</v>
      </c>
      <c r="S105" s="290">
        <v>101</v>
      </c>
      <c r="T105" s="293">
        <f t="shared" si="6"/>
        <v>101</v>
      </c>
      <c r="U105" s="156">
        <f t="shared" si="8"/>
        <v>1</v>
      </c>
      <c r="V105" s="293">
        <f t="shared" si="9"/>
        <v>101</v>
      </c>
      <c r="W105" s="150" t="s">
        <v>1066</v>
      </c>
      <c r="X105" s="726"/>
      <c r="Y105" s="874"/>
    </row>
    <row r="106" spans="1:25">
      <c r="A106" s="493" t="s">
        <v>607</v>
      </c>
      <c r="B106" s="494" t="s">
        <v>608</v>
      </c>
      <c r="C106" s="495">
        <v>0</v>
      </c>
      <c r="D106" s="496">
        <v>0</v>
      </c>
      <c r="E106" s="497">
        <v>0</v>
      </c>
      <c r="F106" s="496">
        <v>1</v>
      </c>
      <c r="G106" s="496">
        <v>0</v>
      </c>
      <c r="H106" s="496">
        <v>0</v>
      </c>
      <c r="I106" s="496">
        <v>0</v>
      </c>
      <c r="J106" s="496">
        <v>0</v>
      </c>
      <c r="K106" s="496">
        <v>0</v>
      </c>
      <c r="L106" s="496">
        <v>0</v>
      </c>
      <c r="M106" s="496">
        <v>0</v>
      </c>
      <c r="N106" s="496">
        <v>0</v>
      </c>
      <c r="O106" s="498">
        <v>0</v>
      </c>
      <c r="P106" s="293">
        <f t="shared" si="5"/>
        <v>1</v>
      </c>
      <c r="Q106" s="155">
        <f t="shared" si="7"/>
        <v>0.5</v>
      </c>
      <c r="R106" s="289">
        <v>0</v>
      </c>
      <c r="S106" s="290">
        <v>1</v>
      </c>
      <c r="T106" s="293">
        <f t="shared" si="6"/>
        <v>1</v>
      </c>
      <c r="U106" s="156">
        <f t="shared" si="8"/>
        <v>0.5</v>
      </c>
      <c r="V106" s="293">
        <f t="shared" si="9"/>
        <v>2</v>
      </c>
      <c r="W106" s="150" t="s">
        <v>1067</v>
      </c>
      <c r="X106" s="726"/>
      <c r="Y106" s="874"/>
    </row>
    <row r="107" spans="1:25">
      <c r="A107" s="493" t="s">
        <v>609</v>
      </c>
      <c r="B107" s="494" t="s">
        <v>610</v>
      </c>
      <c r="C107" s="495">
        <v>5</v>
      </c>
      <c r="D107" s="496">
        <v>1</v>
      </c>
      <c r="E107" s="497">
        <v>0</v>
      </c>
      <c r="F107" s="496">
        <v>0</v>
      </c>
      <c r="G107" s="496">
        <v>0</v>
      </c>
      <c r="H107" s="496">
        <v>8</v>
      </c>
      <c r="I107" s="496">
        <v>2</v>
      </c>
      <c r="J107" s="496">
        <v>0</v>
      </c>
      <c r="K107" s="496">
        <v>5</v>
      </c>
      <c r="L107" s="496">
        <v>4</v>
      </c>
      <c r="M107" s="496">
        <v>5</v>
      </c>
      <c r="N107" s="496">
        <v>0</v>
      </c>
      <c r="O107" s="498">
        <v>0</v>
      </c>
      <c r="P107" s="293">
        <f t="shared" si="5"/>
        <v>30</v>
      </c>
      <c r="Q107" s="155">
        <f t="shared" si="7"/>
        <v>0.22900763358778625</v>
      </c>
      <c r="R107" s="289">
        <v>0</v>
      </c>
      <c r="S107" s="290">
        <v>101</v>
      </c>
      <c r="T107" s="293">
        <f t="shared" si="6"/>
        <v>101</v>
      </c>
      <c r="U107" s="156">
        <f t="shared" si="8"/>
        <v>0.77099236641221369</v>
      </c>
      <c r="V107" s="293">
        <f t="shared" si="9"/>
        <v>131</v>
      </c>
      <c r="W107" s="150" t="s">
        <v>1063</v>
      </c>
      <c r="X107" s="726"/>
      <c r="Y107" s="874"/>
    </row>
    <row r="108" spans="1:25">
      <c r="A108" s="493" t="s">
        <v>611</v>
      </c>
      <c r="B108" s="494" t="s">
        <v>612</v>
      </c>
      <c r="C108" s="495">
        <v>6</v>
      </c>
      <c r="D108" s="496">
        <v>0</v>
      </c>
      <c r="E108" s="497">
        <v>2</v>
      </c>
      <c r="F108" s="496">
        <v>0</v>
      </c>
      <c r="G108" s="496">
        <v>0</v>
      </c>
      <c r="H108" s="496">
        <v>0</v>
      </c>
      <c r="I108" s="496">
        <v>5</v>
      </c>
      <c r="J108" s="496">
        <v>0</v>
      </c>
      <c r="K108" s="496">
        <v>1</v>
      </c>
      <c r="L108" s="496">
        <v>20</v>
      </c>
      <c r="M108" s="496">
        <v>11</v>
      </c>
      <c r="N108" s="496">
        <v>0</v>
      </c>
      <c r="O108" s="498">
        <v>0</v>
      </c>
      <c r="P108" s="293">
        <f t="shared" si="5"/>
        <v>45</v>
      </c>
      <c r="Q108" s="155">
        <f t="shared" si="7"/>
        <v>0.17110266159695817</v>
      </c>
      <c r="R108" s="289">
        <v>1</v>
      </c>
      <c r="S108" s="290">
        <v>217</v>
      </c>
      <c r="T108" s="293">
        <f t="shared" si="6"/>
        <v>218</v>
      </c>
      <c r="U108" s="156">
        <f t="shared" si="8"/>
        <v>0.82889733840304181</v>
      </c>
      <c r="V108" s="293">
        <f t="shared" si="9"/>
        <v>263</v>
      </c>
      <c r="W108" s="150" t="s">
        <v>1063</v>
      </c>
      <c r="X108" s="726"/>
      <c r="Y108" s="874"/>
    </row>
    <row r="109" spans="1:25">
      <c r="A109" s="493" t="s">
        <v>613</v>
      </c>
      <c r="B109" s="494" t="s">
        <v>614</v>
      </c>
      <c r="C109" s="495">
        <v>0</v>
      </c>
      <c r="D109" s="496">
        <v>0</v>
      </c>
      <c r="E109" s="497">
        <v>0</v>
      </c>
      <c r="F109" s="496">
        <v>0</v>
      </c>
      <c r="G109" s="496">
        <v>0</v>
      </c>
      <c r="H109" s="496">
        <v>0</v>
      </c>
      <c r="I109" s="496">
        <v>0</v>
      </c>
      <c r="J109" s="496">
        <v>0</v>
      </c>
      <c r="K109" s="496">
        <v>2</v>
      </c>
      <c r="L109" s="496">
        <v>5</v>
      </c>
      <c r="M109" s="496">
        <v>0</v>
      </c>
      <c r="N109" s="496">
        <v>0</v>
      </c>
      <c r="O109" s="498">
        <v>0</v>
      </c>
      <c r="P109" s="293">
        <f t="shared" si="5"/>
        <v>7</v>
      </c>
      <c r="Q109" s="155">
        <f t="shared" si="7"/>
        <v>5.6451612903225805E-2</v>
      </c>
      <c r="R109" s="289">
        <v>0</v>
      </c>
      <c r="S109" s="290">
        <v>117</v>
      </c>
      <c r="T109" s="293">
        <f t="shared" si="6"/>
        <v>117</v>
      </c>
      <c r="U109" s="156">
        <f t="shared" si="8"/>
        <v>0.94354838709677424</v>
      </c>
      <c r="V109" s="293">
        <f t="shared" si="9"/>
        <v>124</v>
      </c>
      <c r="W109" s="150" t="s">
        <v>1064</v>
      </c>
      <c r="X109" s="726"/>
      <c r="Y109" s="874"/>
    </row>
    <row r="110" spans="1:25">
      <c r="A110" s="493" t="s">
        <v>615</v>
      </c>
      <c r="B110" s="494" t="s">
        <v>616</v>
      </c>
      <c r="C110" s="495">
        <v>0</v>
      </c>
      <c r="D110" s="496">
        <v>0</v>
      </c>
      <c r="E110" s="497">
        <v>2</v>
      </c>
      <c r="F110" s="496">
        <v>0</v>
      </c>
      <c r="G110" s="496">
        <v>0</v>
      </c>
      <c r="H110" s="496">
        <v>0</v>
      </c>
      <c r="I110" s="496">
        <v>1</v>
      </c>
      <c r="J110" s="496">
        <v>0</v>
      </c>
      <c r="K110" s="496">
        <v>0</v>
      </c>
      <c r="L110" s="496">
        <v>0</v>
      </c>
      <c r="M110" s="496">
        <v>3</v>
      </c>
      <c r="N110" s="496">
        <v>0</v>
      </c>
      <c r="O110" s="498">
        <v>0</v>
      </c>
      <c r="P110" s="293">
        <f t="shared" si="5"/>
        <v>6</v>
      </c>
      <c r="Q110" s="155">
        <f t="shared" si="7"/>
        <v>7.8947368421052627E-2</v>
      </c>
      <c r="R110" s="289">
        <v>0</v>
      </c>
      <c r="S110" s="290">
        <v>70</v>
      </c>
      <c r="T110" s="293">
        <f t="shared" si="6"/>
        <v>70</v>
      </c>
      <c r="U110" s="156">
        <f t="shared" si="8"/>
        <v>0.92105263157894735</v>
      </c>
      <c r="V110" s="293">
        <f t="shared" si="9"/>
        <v>76</v>
      </c>
      <c r="W110" s="150" t="s">
        <v>1063</v>
      </c>
      <c r="X110" s="726"/>
      <c r="Y110" s="874"/>
    </row>
    <row r="111" spans="1:25">
      <c r="A111" s="493" t="s">
        <v>617</v>
      </c>
      <c r="B111" s="494" t="s">
        <v>618</v>
      </c>
      <c r="C111" s="495">
        <v>9</v>
      </c>
      <c r="D111" s="496">
        <v>0</v>
      </c>
      <c r="E111" s="497">
        <v>3</v>
      </c>
      <c r="F111" s="496">
        <v>0</v>
      </c>
      <c r="G111" s="496">
        <v>0</v>
      </c>
      <c r="H111" s="496">
        <v>0</v>
      </c>
      <c r="I111" s="496">
        <v>5</v>
      </c>
      <c r="J111" s="496">
        <v>0</v>
      </c>
      <c r="K111" s="496">
        <v>1</v>
      </c>
      <c r="L111" s="496">
        <v>3</v>
      </c>
      <c r="M111" s="496">
        <v>3</v>
      </c>
      <c r="N111" s="496">
        <v>0</v>
      </c>
      <c r="O111" s="498">
        <v>0</v>
      </c>
      <c r="P111" s="293">
        <f t="shared" si="5"/>
        <v>24</v>
      </c>
      <c r="Q111" s="155">
        <f t="shared" si="7"/>
        <v>0.19834710743801653</v>
      </c>
      <c r="R111" s="289">
        <v>1</v>
      </c>
      <c r="S111" s="290">
        <v>96</v>
      </c>
      <c r="T111" s="293">
        <f t="shared" si="6"/>
        <v>97</v>
      </c>
      <c r="U111" s="156">
        <f t="shared" si="8"/>
        <v>0.80165289256198347</v>
      </c>
      <c r="V111" s="293">
        <f t="shared" si="9"/>
        <v>121</v>
      </c>
      <c r="W111" s="150" t="s">
        <v>1063</v>
      </c>
      <c r="X111" s="726"/>
      <c r="Y111" s="874"/>
    </row>
    <row r="112" spans="1:25">
      <c r="A112" s="493" t="s">
        <v>619</v>
      </c>
      <c r="B112" s="494" t="s">
        <v>620</v>
      </c>
      <c r="C112" s="495">
        <v>6</v>
      </c>
      <c r="D112" s="496">
        <v>0</v>
      </c>
      <c r="E112" s="497">
        <v>2</v>
      </c>
      <c r="F112" s="496">
        <v>0</v>
      </c>
      <c r="G112" s="496">
        <v>0</v>
      </c>
      <c r="H112" s="496">
        <v>1</v>
      </c>
      <c r="I112" s="496">
        <v>6</v>
      </c>
      <c r="J112" s="496">
        <v>0</v>
      </c>
      <c r="K112" s="496">
        <v>1</v>
      </c>
      <c r="L112" s="496">
        <v>2</v>
      </c>
      <c r="M112" s="496">
        <v>7</v>
      </c>
      <c r="N112" s="496">
        <v>0</v>
      </c>
      <c r="O112" s="498">
        <v>0</v>
      </c>
      <c r="P112" s="293">
        <f t="shared" si="5"/>
        <v>25</v>
      </c>
      <c r="Q112" s="155">
        <f t="shared" si="7"/>
        <v>0.32467532467532467</v>
      </c>
      <c r="R112" s="289">
        <v>0</v>
      </c>
      <c r="S112" s="290">
        <v>52</v>
      </c>
      <c r="T112" s="293">
        <f t="shared" si="6"/>
        <v>52</v>
      </c>
      <c r="U112" s="156">
        <f t="shared" si="8"/>
        <v>0.67532467532467533</v>
      </c>
      <c r="V112" s="293">
        <f t="shared" si="9"/>
        <v>77</v>
      </c>
      <c r="W112" s="150" t="s">
        <v>1063</v>
      </c>
      <c r="X112" s="726"/>
      <c r="Y112" s="874"/>
    </row>
    <row r="113" spans="1:25">
      <c r="A113" s="493" t="s">
        <v>621</v>
      </c>
      <c r="B113" s="494" t="s">
        <v>622</v>
      </c>
      <c r="C113" s="495">
        <v>1</v>
      </c>
      <c r="D113" s="496">
        <v>0</v>
      </c>
      <c r="E113" s="497">
        <v>1</v>
      </c>
      <c r="F113" s="496">
        <v>0</v>
      </c>
      <c r="G113" s="496">
        <v>0</v>
      </c>
      <c r="H113" s="496">
        <v>1</v>
      </c>
      <c r="I113" s="496">
        <v>2</v>
      </c>
      <c r="J113" s="496">
        <v>0</v>
      </c>
      <c r="K113" s="496">
        <v>1</v>
      </c>
      <c r="L113" s="496">
        <v>9</v>
      </c>
      <c r="M113" s="496">
        <v>1</v>
      </c>
      <c r="N113" s="496">
        <v>0</v>
      </c>
      <c r="O113" s="498">
        <v>0</v>
      </c>
      <c r="P113" s="293">
        <f t="shared" si="5"/>
        <v>16</v>
      </c>
      <c r="Q113" s="155">
        <f t="shared" si="7"/>
        <v>0.22222222222222221</v>
      </c>
      <c r="R113" s="289">
        <v>0</v>
      </c>
      <c r="S113" s="290">
        <v>56</v>
      </c>
      <c r="T113" s="293">
        <f t="shared" si="6"/>
        <v>56</v>
      </c>
      <c r="U113" s="156">
        <f t="shared" si="8"/>
        <v>0.77777777777777779</v>
      </c>
      <c r="V113" s="293">
        <f t="shared" si="9"/>
        <v>72</v>
      </c>
      <c r="W113" s="150" t="s">
        <v>1063</v>
      </c>
      <c r="X113" s="726"/>
      <c r="Y113" s="874"/>
    </row>
    <row r="114" spans="1:25">
      <c r="A114" s="493" t="s">
        <v>623</v>
      </c>
      <c r="B114" s="494" t="s">
        <v>624</v>
      </c>
      <c r="C114" s="495">
        <v>0</v>
      </c>
      <c r="D114" s="496">
        <v>0</v>
      </c>
      <c r="E114" s="497">
        <v>0</v>
      </c>
      <c r="F114" s="496">
        <v>0</v>
      </c>
      <c r="G114" s="496">
        <v>0</v>
      </c>
      <c r="H114" s="496">
        <v>1</v>
      </c>
      <c r="I114" s="496">
        <v>2</v>
      </c>
      <c r="J114" s="496">
        <v>0</v>
      </c>
      <c r="K114" s="496">
        <v>0</v>
      </c>
      <c r="L114" s="496">
        <v>2</v>
      </c>
      <c r="M114" s="496">
        <v>0</v>
      </c>
      <c r="N114" s="496">
        <v>0</v>
      </c>
      <c r="O114" s="498">
        <v>0</v>
      </c>
      <c r="P114" s="293">
        <f t="shared" si="5"/>
        <v>5</v>
      </c>
      <c r="Q114" s="155">
        <f t="shared" si="7"/>
        <v>3.7313432835820892E-2</v>
      </c>
      <c r="R114" s="289">
        <v>0</v>
      </c>
      <c r="S114" s="290">
        <v>129</v>
      </c>
      <c r="T114" s="293">
        <f t="shared" si="6"/>
        <v>129</v>
      </c>
      <c r="U114" s="156">
        <f t="shared" si="8"/>
        <v>0.96268656716417911</v>
      </c>
      <c r="V114" s="293">
        <f t="shared" si="9"/>
        <v>134</v>
      </c>
      <c r="W114" s="150" t="s">
        <v>1064</v>
      </c>
      <c r="X114" s="726"/>
      <c r="Y114" s="874"/>
    </row>
    <row r="115" spans="1:25">
      <c r="A115" s="493" t="s">
        <v>625</v>
      </c>
      <c r="B115" s="494" t="s">
        <v>626</v>
      </c>
      <c r="C115" s="495">
        <v>1</v>
      </c>
      <c r="D115" s="496">
        <v>0</v>
      </c>
      <c r="E115" s="497">
        <v>0</v>
      </c>
      <c r="F115" s="496">
        <v>0</v>
      </c>
      <c r="G115" s="496">
        <v>0</v>
      </c>
      <c r="H115" s="496">
        <v>1</v>
      </c>
      <c r="I115" s="496">
        <v>0</v>
      </c>
      <c r="J115" s="496">
        <v>0</v>
      </c>
      <c r="K115" s="496">
        <v>1</v>
      </c>
      <c r="L115" s="496">
        <v>1</v>
      </c>
      <c r="M115" s="496">
        <v>0</v>
      </c>
      <c r="N115" s="496">
        <v>0</v>
      </c>
      <c r="O115" s="498">
        <v>0</v>
      </c>
      <c r="P115" s="293">
        <f t="shared" si="5"/>
        <v>4</v>
      </c>
      <c r="Q115" s="155">
        <f t="shared" si="7"/>
        <v>7.1428571428571425E-2</v>
      </c>
      <c r="R115" s="289">
        <v>0</v>
      </c>
      <c r="S115" s="290">
        <v>52</v>
      </c>
      <c r="T115" s="293">
        <f t="shared" si="6"/>
        <v>52</v>
      </c>
      <c r="U115" s="156">
        <f t="shared" si="8"/>
        <v>0.9285714285714286</v>
      </c>
      <c r="V115" s="293">
        <f t="shared" si="9"/>
        <v>56</v>
      </c>
      <c r="W115" s="150" t="s">
        <v>1064</v>
      </c>
      <c r="X115" s="726"/>
      <c r="Y115" s="874"/>
    </row>
    <row r="116" spans="1:25">
      <c r="A116" s="493" t="s">
        <v>627</v>
      </c>
      <c r="B116" s="494" t="s">
        <v>628</v>
      </c>
      <c r="C116" s="495">
        <v>0</v>
      </c>
      <c r="D116" s="496">
        <v>2</v>
      </c>
      <c r="E116" s="497">
        <v>0</v>
      </c>
      <c r="F116" s="496">
        <v>0</v>
      </c>
      <c r="G116" s="496">
        <v>0</v>
      </c>
      <c r="H116" s="496">
        <v>0</v>
      </c>
      <c r="I116" s="496">
        <v>0</v>
      </c>
      <c r="J116" s="496">
        <v>0</v>
      </c>
      <c r="K116" s="496">
        <v>0</v>
      </c>
      <c r="L116" s="496">
        <v>5</v>
      </c>
      <c r="M116" s="496">
        <v>0</v>
      </c>
      <c r="N116" s="496">
        <v>0</v>
      </c>
      <c r="O116" s="498">
        <v>0</v>
      </c>
      <c r="P116" s="293">
        <f t="shared" si="5"/>
        <v>7</v>
      </c>
      <c r="Q116" s="155">
        <f t="shared" si="7"/>
        <v>0.109375</v>
      </c>
      <c r="R116" s="289">
        <v>0</v>
      </c>
      <c r="S116" s="290">
        <v>57</v>
      </c>
      <c r="T116" s="293">
        <f t="shared" si="6"/>
        <v>57</v>
      </c>
      <c r="U116" s="156">
        <f t="shared" si="8"/>
        <v>0.890625</v>
      </c>
      <c r="V116" s="293">
        <f t="shared" si="9"/>
        <v>64</v>
      </c>
      <c r="W116" s="150" t="s">
        <v>1064</v>
      </c>
      <c r="X116" s="726"/>
      <c r="Y116" s="874"/>
    </row>
    <row r="117" spans="1:25">
      <c r="A117" s="493" t="s">
        <v>629</v>
      </c>
      <c r="B117" s="494" t="s">
        <v>630</v>
      </c>
      <c r="C117" s="495">
        <v>0</v>
      </c>
      <c r="D117" s="496">
        <v>0</v>
      </c>
      <c r="E117" s="497">
        <v>0</v>
      </c>
      <c r="F117" s="496">
        <v>1</v>
      </c>
      <c r="G117" s="496">
        <v>0</v>
      </c>
      <c r="H117" s="496">
        <v>0</v>
      </c>
      <c r="I117" s="496">
        <v>1</v>
      </c>
      <c r="J117" s="496">
        <v>0</v>
      </c>
      <c r="K117" s="496">
        <v>0</v>
      </c>
      <c r="L117" s="496">
        <v>3</v>
      </c>
      <c r="M117" s="496">
        <v>0</v>
      </c>
      <c r="N117" s="496">
        <v>0</v>
      </c>
      <c r="O117" s="498">
        <v>0</v>
      </c>
      <c r="P117" s="293">
        <f t="shared" si="5"/>
        <v>5</v>
      </c>
      <c r="Q117" s="155">
        <f t="shared" si="7"/>
        <v>3.5714285714285712E-2</v>
      </c>
      <c r="R117" s="289">
        <v>0</v>
      </c>
      <c r="S117" s="290">
        <v>135</v>
      </c>
      <c r="T117" s="293">
        <f t="shared" si="6"/>
        <v>135</v>
      </c>
      <c r="U117" s="156">
        <f t="shared" si="8"/>
        <v>0.9642857142857143</v>
      </c>
      <c r="V117" s="293">
        <f t="shared" si="9"/>
        <v>140</v>
      </c>
      <c r="W117" s="150" t="s">
        <v>1066</v>
      </c>
      <c r="X117" s="726"/>
      <c r="Y117" s="874"/>
    </row>
    <row r="118" spans="1:25">
      <c r="A118" s="493" t="s">
        <v>631</v>
      </c>
      <c r="B118" s="494" t="s">
        <v>632</v>
      </c>
      <c r="C118" s="495">
        <v>0</v>
      </c>
      <c r="D118" s="496">
        <v>0</v>
      </c>
      <c r="E118" s="497">
        <v>0</v>
      </c>
      <c r="F118" s="496">
        <v>0</v>
      </c>
      <c r="G118" s="496">
        <v>0</v>
      </c>
      <c r="H118" s="496">
        <v>0</v>
      </c>
      <c r="I118" s="496">
        <v>1</v>
      </c>
      <c r="J118" s="496">
        <v>0</v>
      </c>
      <c r="K118" s="496">
        <v>0</v>
      </c>
      <c r="L118" s="496">
        <v>1</v>
      </c>
      <c r="M118" s="496">
        <v>0</v>
      </c>
      <c r="N118" s="496">
        <v>0</v>
      </c>
      <c r="O118" s="498">
        <v>0</v>
      </c>
      <c r="P118" s="293">
        <f t="shared" si="5"/>
        <v>2</v>
      </c>
      <c r="Q118" s="155">
        <f t="shared" si="7"/>
        <v>3.0769230769230771E-2</v>
      </c>
      <c r="R118" s="289">
        <v>0</v>
      </c>
      <c r="S118" s="290">
        <v>63</v>
      </c>
      <c r="T118" s="293">
        <f t="shared" si="6"/>
        <v>63</v>
      </c>
      <c r="U118" s="156">
        <f t="shared" si="8"/>
        <v>0.96923076923076923</v>
      </c>
      <c r="V118" s="293">
        <f t="shared" si="9"/>
        <v>65</v>
      </c>
      <c r="W118" s="150" t="s">
        <v>1066</v>
      </c>
      <c r="X118" s="726"/>
      <c r="Y118" s="874"/>
    </row>
    <row r="119" spans="1:25">
      <c r="A119" s="493" t="s">
        <v>633</v>
      </c>
      <c r="B119" s="494" t="s">
        <v>634</v>
      </c>
      <c r="C119" s="495">
        <v>0</v>
      </c>
      <c r="D119" s="496">
        <v>1</v>
      </c>
      <c r="E119" s="497">
        <v>3</v>
      </c>
      <c r="F119" s="496">
        <v>0</v>
      </c>
      <c r="G119" s="496">
        <v>0</v>
      </c>
      <c r="H119" s="496">
        <v>0</v>
      </c>
      <c r="I119" s="496">
        <v>4</v>
      </c>
      <c r="J119" s="496">
        <v>0</v>
      </c>
      <c r="K119" s="496">
        <v>0</v>
      </c>
      <c r="L119" s="496">
        <v>17</v>
      </c>
      <c r="M119" s="496">
        <v>1</v>
      </c>
      <c r="N119" s="496">
        <v>0</v>
      </c>
      <c r="O119" s="498">
        <v>0</v>
      </c>
      <c r="P119" s="293">
        <f t="shared" si="5"/>
        <v>26</v>
      </c>
      <c r="Q119" s="155">
        <f t="shared" si="7"/>
        <v>0.10116731517509728</v>
      </c>
      <c r="R119" s="289">
        <v>1</v>
      </c>
      <c r="S119" s="290">
        <v>230</v>
      </c>
      <c r="T119" s="293">
        <f t="shared" si="6"/>
        <v>231</v>
      </c>
      <c r="U119" s="156">
        <f t="shared" si="8"/>
        <v>0.89883268482490275</v>
      </c>
      <c r="V119" s="293">
        <f t="shared" si="9"/>
        <v>257</v>
      </c>
      <c r="W119" s="150" t="s">
        <v>1063</v>
      </c>
      <c r="X119" s="726"/>
      <c r="Y119" s="874"/>
    </row>
    <row r="120" spans="1:25">
      <c r="A120" s="493" t="s">
        <v>635</v>
      </c>
      <c r="B120" s="494" t="s">
        <v>636</v>
      </c>
      <c r="C120" s="495">
        <v>4</v>
      </c>
      <c r="D120" s="496">
        <v>0</v>
      </c>
      <c r="E120" s="497">
        <v>5</v>
      </c>
      <c r="F120" s="496">
        <v>1</v>
      </c>
      <c r="G120" s="496">
        <v>0</v>
      </c>
      <c r="H120" s="496">
        <v>1</v>
      </c>
      <c r="I120" s="496">
        <v>3</v>
      </c>
      <c r="J120" s="496">
        <v>0</v>
      </c>
      <c r="K120" s="496">
        <v>1</v>
      </c>
      <c r="L120" s="496">
        <v>15</v>
      </c>
      <c r="M120" s="496">
        <v>10</v>
      </c>
      <c r="N120" s="496">
        <v>0</v>
      </c>
      <c r="O120" s="498">
        <v>0</v>
      </c>
      <c r="P120" s="293">
        <f t="shared" si="5"/>
        <v>40</v>
      </c>
      <c r="Q120" s="155">
        <f t="shared" si="7"/>
        <v>0.16736401673640167</v>
      </c>
      <c r="R120" s="289">
        <v>0</v>
      </c>
      <c r="S120" s="290">
        <v>199</v>
      </c>
      <c r="T120" s="293">
        <f t="shared" si="6"/>
        <v>199</v>
      </c>
      <c r="U120" s="156">
        <f t="shared" si="8"/>
        <v>0.83263598326359833</v>
      </c>
      <c r="V120" s="293">
        <f t="shared" si="9"/>
        <v>239</v>
      </c>
      <c r="W120" s="150" t="s">
        <v>1063</v>
      </c>
      <c r="X120" s="726"/>
      <c r="Y120" s="874"/>
    </row>
    <row r="121" spans="1:25">
      <c r="A121" s="493" t="s">
        <v>637</v>
      </c>
      <c r="B121" s="494" t="s">
        <v>638</v>
      </c>
      <c r="C121" s="495">
        <v>1</v>
      </c>
      <c r="D121" s="496">
        <v>0</v>
      </c>
      <c r="E121" s="497">
        <v>3</v>
      </c>
      <c r="F121" s="496">
        <v>0</v>
      </c>
      <c r="G121" s="496">
        <v>0</v>
      </c>
      <c r="H121" s="496">
        <v>0</v>
      </c>
      <c r="I121" s="496">
        <v>2</v>
      </c>
      <c r="J121" s="496">
        <v>0</v>
      </c>
      <c r="K121" s="496">
        <v>0</v>
      </c>
      <c r="L121" s="496">
        <v>4</v>
      </c>
      <c r="M121" s="496">
        <v>2</v>
      </c>
      <c r="N121" s="496">
        <v>0</v>
      </c>
      <c r="O121" s="498">
        <v>0</v>
      </c>
      <c r="P121" s="293">
        <f t="shared" si="5"/>
        <v>12</v>
      </c>
      <c r="Q121" s="155">
        <f t="shared" si="7"/>
        <v>0.16</v>
      </c>
      <c r="R121" s="289">
        <v>0</v>
      </c>
      <c r="S121" s="290">
        <v>63</v>
      </c>
      <c r="T121" s="293">
        <f t="shared" si="6"/>
        <v>63</v>
      </c>
      <c r="U121" s="156">
        <f t="shared" si="8"/>
        <v>0.84</v>
      </c>
      <c r="V121" s="293">
        <f t="shared" si="9"/>
        <v>75</v>
      </c>
      <c r="W121" s="150" t="s">
        <v>1063</v>
      </c>
      <c r="X121" s="726"/>
      <c r="Y121" s="874"/>
    </row>
    <row r="122" spans="1:25">
      <c r="A122" s="493" t="s">
        <v>639</v>
      </c>
      <c r="B122" s="494" t="s">
        <v>640</v>
      </c>
      <c r="C122" s="495">
        <v>3</v>
      </c>
      <c r="D122" s="496">
        <v>0</v>
      </c>
      <c r="E122" s="497">
        <v>1</v>
      </c>
      <c r="F122" s="496">
        <v>0</v>
      </c>
      <c r="G122" s="496">
        <v>0</v>
      </c>
      <c r="H122" s="496">
        <v>0</v>
      </c>
      <c r="I122" s="496">
        <v>1</v>
      </c>
      <c r="J122" s="496">
        <v>0</v>
      </c>
      <c r="K122" s="496">
        <v>1</v>
      </c>
      <c r="L122" s="496">
        <v>2</v>
      </c>
      <c r="M122" s="496">
        <v>2</v>
      </c>
      <c r="N122" s="496">
        <v>0</v>
      </c>
      <c r="O122" s="498">
        <v>0</v>
      </c>
      <c r="P122" s="293">
        <f t="shared" si="5"/>
        <v>10</v>
      </c>
      <c r="Q122" s="155">
        <f t="shared" si="7"/>
        <v>0.14705882352941177</v>
      </c>
      <c r="R122" s="289">
        <v>0</v>
      </c>
      <c r="S122" s="290">
        <v>58</v>
      </c>
      <c r="T122" s="293">
        <f t="shared" si="6"/>
        <v>58</v>
      </c>
      <c r="U122" s="156">
        <f t="shared" si="8"/>
        <v>0.8529411764705882</v>
      </c>
      <c r="V122" s="293">
        <f t="shared" si="9"/>
        <v>68</v>
      </c>
      <c r="W122" s="150" t="s">
        <v>1063</v>
      </c>
      <c r="X122" s="726"/>
      <c r="Y122" s="874"/>
    </row>
    <row r="123" spans="1:25">
      <c r="A123" s="493" t="s">
        <v>641</v>
      </c>
      <c r="B123" s="494" t="s">
        <v>642</v>
      </c>
      <c r="C123" s="495">
        <v>1</v>
      </c>
      <c r="D123" s="496">
        <v>0</v>
      </c>
      <c r="E123" s="497">
        <v>0</v>
      </c>
      <c r="F123" s="496">
        <v>1</v>
      </c>
      <c r="G123" s="496">
        <v>0</v>
      </c>
      <c r="H123" s="496">
        <v>1</v>
      </c>
      <c r="I123" s="496">
        <v>0</v>
      </c>
      <c r="J123" s="496">
        <v>0</v>
      </c>
      <c r="K123" s="496">
        <v>0</v>
      </c>
      <c r="L123" s="496">
        <v>4</v>
      </c>
      <c r="M123" s="496">
        <v>2</v>
      </c>
      <c r="N123" s="496">
        <v>0</v>
      </c>
      <c r="O123" s="498">
        <v>0</v>
      </c>
      <c r="P123" s="293">
        <f t="shared" si="5"/>
        <v>9</v>
      </c>
      <c r="Q123" s="155">
        <f t="shared" si="7"/>
        <v>0.13636363636363635</v>
      </c>
      <c r="R123" s="289">
        <v>1</v>
      </c>
      <c r="S123" s="290">
        <v>56</v>
      </c>
      <c r="T123" s="293">
        <f t="shared" si="6"/>
        <v>57</v>
      </c>
      <c r="U123" s="156">
        <f t="shared" si="8"/>
        <v>0.86363636363636365</v>
      </c>
      <c r="V123" s="293">
        <f t="shared" si="9"/>
        <v>66</v>
      </c>
      <c r="W123" s="150" t="s">
        <v>1064</v>
      </c>
      <c r="X123" s="726"/>
      <c r="Y123" s="874"/>
    </row>
    <row r="124" spans="1:25">
      <c r="A124" s="493" t="s">
        <v>643</v>
      </c>
      <c r="B124" s="494" t="s">
        <v>644</v>
      </c>
      <c r="C124" s="495">
        <v>0</v>
      </c>
      <c r="D124" s="496">
        <v>1</v>
      </c>
      <c r="E124" s="497">
        <v>0</v>
      </c>
      <c r="F124" s="496">
        <v>0</v>
      </c>
      <c r="G124" s="496">
        <v>0</v>
      </c>
      <c r="H124" s="496">
        <v>0</v>
      </c>
      <c r="I124" s="496">
        <v>0</v>
      </c>
      <c r="J124" s="496">
        <v>0</v>
      </c>
      <c r="K124" s="496">
        <v>0</v>
      </c>
      <c r="L124" s="496">
        <v>1</v>
      </c>
      <c r="M124" s="496">
        <v>1</v>
      </c>
      <c r="N124" s="496">
        <v>0</v>
      </c>
      <c r="O124" s="498">
        <v>0</v>
      </c>
      <c r="P124" s="293">
        <f t="shared" si="5"/>
        <v>3</v>
      </c>
      <c r="Q124" s="155">
        <f t="shared" si="7"/>
        <v>0.14285714285714285</v>
      </c>
      <c r="R124" s="289">
        <v>0</v>
      </c>
      <c r="S124" s="290">
        <v>18</v>
      </c>
      <c r="T124" s="293">
        <f t="shared" si="6"/>
        <v>18</v>
      </c>
      <c r="U124" s="156">
        <f t="shared" si="8"/>
        <v>0.8571428571428571</v>
      </c>
      <c r="V124" s="293">
        <f t="shared" si="9"/>
        <v>21</v>
      </c>
      <c r="W124" s="150" t="s">
        <v>1065</v>
      </c>
      <c r="X124" s="726"/>
      <c r="Y124" s="874"/>
    </row>
    <row r="125" spans="1:25">
      <c r="A125" s="493" t="s">
        <v>645</v>
      </c>
      <c r="B125" s="494" t="s">
        <v>646</v>
      </c>
      <c r="C125" s="495">
        <v>1</v>
      </c>
      <c r="D125" s="496">
        <v>0</v>
      </c>
      <c r="E125" s="497">
        <v>0</v>
      </c>
      <c r="F125" s="496">
        <v>0</v>
      </c>
      <c r="G125" s="496">
        <v>0</v>
      </c>
      <c r="H125" s="496">
        <v>0</v>
      </c>
      <c r="I125" s="496">
        <v>0</v>
      </c>
      <c r="J125" s="496">
        <v>0</v>
      </c>
      <c r="K125" s="496">
        <v>0</v>
      </c>
      <c r="L125" s="496">
        <v>1</v>
      </c>
      <c r="M125" s="496">
        <v>0</v>
      </c>
      <c r="N125" s="496">
        <v>0</v>
      </c>
      <c r="O125" s="498">
        <v>0</v>
      </c>
      <c r="P125" s="293">
        <f t="shared" si="5"/>
        <v>2</v>
      </c>
      <c r="Q125" s="155">
        <f t="shared" si="7"/>
        <v>5.5555555555555552E-2</v>
      </c>
      <c r="R125" s="289">
        <v>0</v>
      </c>
      <c r="S125" s="290">
        <v>34</v>
      </c>
      <c r="T125" s="293">
        <f t="shared" si="6"/>
        <v>34</v>
      </c>
      <c r="U125" s="156">
        <f t="shared" si="8"/>
        <v>0.94444444444444442</v>
      </c>
      <c r="V125" s="293">
        <f t="shared" si="9"/>
        <v>36</v>
      </c>
      <c r="W125" s="150" t="s">
        <v>1064</v>
      </c>
      <c r="X125" s="726"/>
      <c r="Y125" s="874"/>
    </row>
    <row r="126" spans="1:25">
      <c r="A126" s="493" t="s">
        <v>647</v>
      </c>
      <c r="B126" s="494" t="s">
        <v>648</v>
      </c>
      <c r="C126" s="495">
        <v>9</v>
      </c>
      <c r="D126" s="496">
        <v>0</v>
      </c>
      <c r="E126" s="497">
        <v>2</v>
      </c>
      <c r="F126" s="496">
        <v>0</v>
      </c>
      <c r="G126" s="496">
        <v>0</v>
      </c>
      <c r="H126" s="496">
        <v>0</v>
      </c>
      <c r="I126" s="496">
        <v>3</v>
      </c>
      <c r="J126" s="496">
        <v>0</v>
      </c>
      <c r="K126" s="496">
        <v>3</v>
      </c>
      <c r="L126" s="496">
        <v>4</v>
      </c>
      <c r="M126" s="496">
        <v>5</v>
      </c>
      <c r="N126" s="496">
        <v>1</v>
      </c>
      <c r="O126" s="498">
        <v>0</v>
      </c>
      <c r="P126" s="293">
        <f t="shared" si="5"/>
        <v>27</v>
      </c>
      <c r="Q126" s="155">
        <f t="shared" si="7"/>
        <v>0.25471698113207547</v>
      </c>
      <c r="R126" s="289">
        <v>0</v>
      </c>
      <c r="S126" s="290">
        <v>79</v>
      </c>
      <c r="T126" s="293">
        <f t="shared" si="6"/>
        <v>79</v>
      </c>
      <c r="U126" s="156">
        <f t="shared" si="8"/>
        <v>0.74528301886792447</v>
      </c>
      <c r="V126" s="293">
        <f t="shared" si="9"/>
        <v>106</v>
      </c>
      <c r="W126" s="150" t="s">
        <v>1063</v>
      </c>
      <c r="X126" s="726"/>
      <c r="Y126" s="874"/>
    </row>
    <row r="127" spans="1:25">
      <c r="A127" s="493" t="s">
        <v>649</v>
      </c>
      <c r="B127" s="494" t="s">
        <v>650</v>
      </c>
      <c r="C127" s="495">
        <v>0</v>
      </c>
      <c r="D127" s="496">
        <v>0</v>
      </c>
      <c r="E127" s="497">
        <v>0</v>
      </c>
      <c r="F127" s="496">
        <v>0</v>
      </c>
      <c r="G127" s="496">
        <v>0</v>
      </c>
      <c r="H127" s="496">
        <v>3</v>
      </c>
      <c r="I127" s="496">
        <v>0</v>
      </c>
      <c r="J127" s="496">
        <v>0</v>
      </c>
      <c r="K127" s="496">
        <v>0</v>
      </c>
      <c r="L127" s="496">
        <v>13</v>
      </c>
      <c r="M127" s="496">
        <v>0</v>
      </c>
      <c r="N127" s="496">
        <v>0</v>
      </c>
      <c r="O127" s="498">
        <v>0</v>
      </c>
      <c r="P127" s="293">
        <f t="shared" si="5"/>
        <v>16</v>
      </c>
      <c r="Q127" s="155">
        <f t="shared" si="7"/>
        <v>0.1415929203539823</v>
      </c>
      <c r="R127" s="289">
        <v>0</v>
      </c>
      <c r="S127" s="290">
        <v>97</v>
      </c>
      <c r="T127" s="293">
        <f t="shared" si="6"/>
        <v>97</v>
      </c>
      <c r="U127" s="156">
        <f t="shared" si="8"/>
        <v>0.8584070796460177</v>
      </c>
      <c r="V127" s="293">
        <f t="shared" si="9"/>
        <v>113</v>
      </c>
      <c r="W127" s="150" t="s">
        <v>1064</v>
      </c>
      <c r="X127" s="726"/>
      <c r="Y127" s="874"/>
    </row>
    <row r="128" spans="1:25">
      <c r="A128" s="493" t="s">
        <v>651</v>
      </c>
      <c r="B128" s="494" t="s">
        <v>652</v>
      </c>
      <c r="C128" s="495">
        <v>0</v>
      </c>
      <c r="D128" s="496">
        <v>0</v>
      </c>
      <c r="E128" s="497">
        <v>0</v>
      </c>
      <c r="F128" s="496">
        <v>0</v>
      </c>
      <c r="G128" s="496">
        <v>0</v>
      </c>
      <c r="H128" s="496">
        <v>0</v>
      </c>
      <c r="I128" s="496">
        <v>0</v>
      </c>
      <c r="J128" s="496">
        <v>0</v>
      </c>
      <c r="K128" s="496">
        <v>0</v>
      </c>
      <c r="L128" s="496">
        <v>1</v>
      </c>
      <c r="M128" s="496">
        <v>0</v>
      </c>
      <c r="N128" s="496">
        <v>0</v>
      </c>
      <c r="O128" s="498">
        <v>0</v>
      </c>
      <c r="P128" s="293">
        <f t="shared" si="5"/>
        <v>1</v>
      </c>
      <c r="Q128" s="155">
        <f t="shared" si="7"/>
        <v>0.33333333333333331</v>
      </c>
      <c r="R128" s="289">
        <v>0</v>
      </c>
      <c r="S128" s="290">
        <v>2</v>
      </c>
      <c r="T128" s="293">
        <f t="shared" si="6"/>
        <v>2</v>
      </c>
      <c r="U128" s="156">
        <f t="shared" si="8"/>
        <v>0.66666666666666663</v>
      </c>
      <c r="V128" s="293">
        <f t="shared" si="9"/>
        <v>3</v>
      </c>
      <c r="W128" s="150" t="s">
        <v>1067</v>
      </c>
      <c r="X128" s="726"/>
      <c r="Y128" s="874"/>
    </row>
    <row r="129" spans="1:25">
      <c r="A129" s="493" t="s">
        <v>653</v>
      </c>
      <c r="B129" s="494" t="s">
        <v>654</v>
      </c>
      <c r="C129" s="495">
        <v>0</v>
      </c>
      <c r="D129" s="496">
        <v>0</v>
      </c>
      <c r="E129" s="497">
        <v>0</v>
      </c>
      <c r="F129" s="496">
        <v>0</v>
      </c>
      <c r="G129" s="496">
        <v>0</v>
      </c>
      <c r="H129" s="496">
        <v>0</v>
      </c>
      <c r="I129" s="496">
        <v>0</v>
      </c>
      <c r="J129" s="496">
        <v>0</v>
      </c>
      <c r="K129" s="496">
        <v>0</v>
      </c>
      <c r="L129" s="496">
        <v>0</v>
      </c>
      <c r="M129" s="496">
        <v>0</v>
      </c>
      <c r="N129" s="496">
        <v>0</v>
      </c>
      <c r="O129" s="498">
        <v>0</v>
      </c>
      <c r="P129" s="293">
        <f t="shared" si="5"/>
        <v>0</v>
      </c>
      <c r="Q129" s="155">
        <f t="shared" si="7"/>
        <v>0</v>
      </c>
      <c r="R129" s="289">
        <v>0</v>
      </c>
      <c r="S129" s="290">
        <v>4</v>
      </c>
      <c r="T129" s="293">
        <f t="shared" si="6"/>
        <v>4</v>
      </c>
      <c r="U129" s="156">
        <f t="shared" si="8"/>
        <v>1</v>
      </c>
      <c r="V129" s="293">
        <f t="shared" si="9"/>
        <v>4</v>
      </c>
      <c r="W129" s="150" t="s">
        <v>1067</v>
      </c>
      <c r="X129" s="726"/>
      <c r="Y129" s="874"/>
    </row>
    <row r="130" spans="1:25">
      <c r="A130" s="493" t="s">
        <v>655</v>
      </c>
      <c r="B130" s="494" t="s">
        <v>656</v>
      </c>
      <c r="C130" s="495">
        <v>1</v>
      </c>
      <c r="D130" s="496">
        <v>0</v>
      </c>
      <c r="E130" s="497">
        <v>1</v>
      </c>
      <c r="F130" s="496">
        <v>0</v>
      </c>
      <c r="G130" s="496">
        <v>0</v>
      </c>
      <c r="H130" s="496">
        <v>0</v>
      </c>
      <c r="I130" s="496">
        <v>7</v>
      </c>
      <c r="J130" s="496">
        <v>0</v>
      </c>
      <c r="K130" s="496">
        <v>1</v>
      </c>
      <c r="L130" s="496">
        <v>6</v>
      </c>
      <c r="M130" s="496">
        <v>2</v>
      </c>
      <c r="N130" s="496">
        <v>0</v>
      </c>
      <c r="O130" s="498">
        <v>0</v>
      </c>
      <c r="P130" s="293">
        <f t="shared" ref="P130:P193" si="10">SUM(C130:O130)</f>
        <v>18</v>
      </c>
      <c r="Q130" s="155">
        <f t="shared" si="7"/>
        <v>9.5238095238095233E-2</v>
      </c>
      <c r="R130" s="289">
        <v>0</v>
      </c>
      <c r="S130" s="290">
        <v>171</v>
      </c>
      <c r="T130" s="293">
        <f t="shared" ref="T130:T193" si="11">SUM(R130:S130)</f>
        <v>171</v>
      </c>
      <c r="U130" s="156">
        <f t="shared" si="8"/>
        <v>0.90476190476190477</v>
      </c>
      <c r="V130" s="293">
        <f t="shared" si="9"/>
        <v>189</v>
      </c>
      <c r="W130" s="150" t="s">
        <v>1065</v>
      </c>
      <c r="X130" s="726"/>
      <c r="Y130" s="874"/>
    </row>
    <row r="131" spans="1:25">
      <c r="A131" s="493" t="s">
        <v>657</v>
      </c>
      <c r="B131" s="494" t="s">
        <v>658</v>
      </c>
      <c r="C131" s="495">
        <v>0</v>
      </c>
      <c r="D131" s="496">
        <v>0</v>
      </c>
      <c r="E131" s="497">
        <v>0</v>
      </c>
      <c r="F131" s="496">
        <v>0</v>
      </c>
      <c r="G131" s="496">
        <v>0</v>
      </c>
      <c r="H131" s="496">
        <v>0</v>
      </c>
      <c r="I131" s="496">
        <v>0</v>
      </c>
      <c r="J131" s="496">
        <v>0</v>
      </c>
      <c r="K131" s="496">
        <v>0</v>
      </c>
      <c r="L131" s="496">
        <v>3</v>
      </c>
      <c r="M131" s="496">
        <v>0</v>
      </c>
      <c r="N131" s="496">
        <v>0</v>
      </c>
      <c r="O131" s="498">
        <v>0</v>
      </c>
      <c r="P131" s="293">
        <f t="shared" si="10"/>
        <v>3</v>
      </c>
      <c r="Q131" s="155">
        <f t="shared" ref="Q131:Q194" si="12">P131/V131</f>
        <v>2.4793388429752067E-2</v>
      </c>
      <c r="R131" s="289">
        <v>0</v>
      </c>
      <c r="S131" s="290">
        <v>118</v>
      </c>
      <c r="T131" s="293">
        <f t="shared" si="11"/>
        <v>118</v>
      </c>
      <c r="U131" s="156">
        <f t="shared" ref="U131:U194" si="13">T131/V131</f>
        <v>0.97520661157024791</v>
      </c>
      <c r="V131" s="293">
        <f t="shared" ref="V131:V194" si="14">P131+T131</f>
        <v>121</v>
      </c>
      <c r="W131" s="150" t="s">
        <v>1066</v>
      </c>
      <c r="X131" s="726"/>
      <c r="Y131" s="874"/>
    </row>
    <row r="132" spans="1:25">
      <c r="A132" s="493" t="s">
        <v>659</v>
      </c>
      <c r="B132" s="494" t="s">
        <v>660</v>
      </c>
      <c r="C132" s="495">
        <v>6</v>
      </c>
      <c r="D132" s="496">
        <v>0</v>
      </c>
      <c r="E132" s="497">
        <v>4</v>
      </c>
      <c r="F132" s="496">
        <v>0</v>
      </c>
      <c r="G132" s="496">
        <v>0</v>
      </c>
      <c r="H132" s="496">
        <v>0</v>
      </c>
      <c r="I132" s="496">
        <v>5</v>
      </c>
      <c r="J132" s="496">
        <v>0</v>
      </c>
      <c r="K132" s="496">
        <v>3</v>
      </c>
      <c r="L132" s="496">
        <v>1</v>
      </c>
      <c r="M132" s="496">
        <v>4</v>
      </c>
      <c r="N132" s="496">
        <v>0</v>
      </c>
      <c r="O132" s="498">
        <v>0</v>
      </c>
      <c r="P132" s="293">
        <f t="shared" si="10"/>
        <v>23</v>
      </c>
      <c r="Q132" s="155">
        <f t="shared" si="12"/>
        <v>0.18852459016393441</v>
      </c>
      <c r="R132" s="289">
        <v>0</v>
      </c>
      <c r="S132" s="290">
        <v>99</v>
      </c>
      <c r="T132" s="293">
        <f t="shared" si="11"/>
        <v>99</v>
      </c>
      <c r="U132" s="156">
        <f t="shared" si="13"/>
        <v>0.81147540983606559</v>
      </c>
      <c r="V132" s="293">
        <f t="shared" si="14"/>
        <v>122</v>
      </c>
      <c r="W132" s="150" t="s">
        <v>1063</v>
      </c>
      <c r="X132" s="726"/>
      <c r="Y132" s="874"/>
    </row>
    <row r="133" spans="1:25">
      <c r="A133" s="493" t="s">
        <v>661</v>
      </c>
      <c r="B133" s="494" t="s">
        <v>662</v>
      </c>
      <c r="C133" s="495">
        <v>8</v>
      </c>
      <c r="D133" s="496">
        <v>0</v>
      </c>
      <c r="E133" s="497">
        <v>3</v>
      </c>
      <c r="F133" s="496">
        <v>0</v>
      </c>
      <c r="G133" s="496">
        <v>0</v>
      </c>
      <c r="H133" s="496">
        <v>0</v>
      </c>
      <c r="I133" s="496">
        <v>0</v>
      </c>
      <c r="J133" s="496">
        <v>0</v>
      </c>
      <c r="K133" s="496">
        <v>1</v>
      </c>
      <c r="L133" s="496">
        <v>2</v>
      </c>
      <c r="M133" s="496">
        <v>1</v>
      </c>
      <c r="N133" s="496">
        <v>0</v>
      </c>
      <c r="O133" s="498">
        <v>0</v>
      </c>
      <c r="P133" s="293">
        <f t="shared" si="10"/>
        <v>15</v>
      </c>
      <c r="Q133" s="155">
        <f t="shared" si="12"/>
        <v>0.24590163934426229</v>
      </c>
      <c r="R133" s="289">
        <v>0</v>
      </c>
      <c r="S133" s="290">
        <v>46</v>
      </c>
      <c r="T133" s="293">
        <f t="shared" si="11"/>
        <v>46</v>
      </c>
      <c r="U133" s="156">
        <f t="shared" si="13"/>
        <v>0.75409836065573765</v>
      </c>
      <c r="V133" s="293">
        <f t="shared" si="14"/>
        <v>61</v>
      </c>
      <c r="W133" s="150" t="s">
        <v>1063</v>
      </c>
      <c r="X133" s="726"/>
      <c r="Y133" s="874"/>
    </row>
    <row r="134" spans="1:25">
      <c r="A134" s="493" t="s">
        <v>663</v>
      </c>
      <c r="B134" s="494" t="s">
        <v>664</v>
      </c>
      <c r="C134" s="495">
        <v>0</v>
      </c>
      <c r="D134" s="496">
        <v>0</v>
      </c>
      <c r="E134" s="497">
        <v>3</v>
      </c>
      <c r="F134" s="496">
        <v>0</v>
      </c>
      <c r="G134" s="496">
        <v>0</v>
      </c>
      <c r="H134" s="496">
        <v>0</v>
      </c>
      <c r="I134" s="496">
        <v>1</v>
      </c>
      <c r="J134" s="496">
        <v>0</v>
      </c>
      <c r="K134" s="496">
        <v>2</v>
      </c>
      <c r="L134" s="496">
        <v>7</v>
      </c>
      <c r="M134" s="496">
        <v>7</v>
      </c>
      <c r="N134" s="496">
        <v>0</v>
      </c>
      <c r="O134" s="498">
        <v>0</v>
      </c>
      <c r="P134" s="293">
        <f t="shared" si="10"/>
        <v>20</v>
      </c>
      <c r="Q134" s="155">
        <f t="shared" si="12"/>
        <v>0.14184397163120568</v>
      </c>
      <c r="R134" s="289">
        <v>1</v>
      </c>
      <c r="S134" s="290">
        <v>120</v>
      </c>
      <c r="T134" s="293">
        <f t="shared" si="11"/>
        <v>121</v>
      </c>
      <c r="U134" s="156">
        <f t="shared" si="13"/>
        <v>0.85815602836879434</v>
      </c>
      <c r="V134" s="293">
        <f t="shared" si="14"/>
        <v>141</v>
      </c>
      <c r="W134" s="150" t="s">
        <v>1063</v>
      </c>
      <c r="X134" s="726"/>
      <c r="Y134" s="874"/>
    </row>
    <row r="135" spans="1:25">
      <c r="A135" s="493" t="s">
        <v>665</v>
      </c>
      <c r="B135" s="494" t="s">
        <v>666</v>
      </c>
      <c r="C135" s="495">
        <v>1</v>
      </c>
      <c r="D135" s="496">
        <v>0</v>
      </c>
      <c r="E135" s="497">
        <v>2</v>
      </c>
      <c r="F135" s="496">
        <v>0</v>
      </c>
      <c r="G135" s="496">
        <v>0</v>
      </c>
      <c r="H135" s="496">
        <v>0</v>
      </c>
      <c r="I135" s="496">
        <v>2</v>
      </c>
      <c r="J135" s="496">
        <v>1</v>
      </c>
      <c r="K135" s="496">
        <v>1</v>
      </c>
      <c r="L135" s="496">
        <v>2</v>
      </c>
      <c r="M135" s="496">
        <v>4</v>
      </c>
      <c r="N135" s="496">
        <v>0</v>
      </c>
      <c r="O135" s="498">
        <v>0</v>
      </c>
      <c r="P135" s="293">
        <f t="shared" si="10"/>
        <v>13</v>
      </c>
      <c r="Q135" s="155">
        <f t="shared" si="12"/>
        <v>0.125</v>
      </c>
      <c r="R135" s="289">
        <v>0</v>
      </c>
      <c r="S135" s="290">
        <v>91</v>
      </c>
      <c r="T135" s="293">
        <f t="shared" si="11"/>
        <v>91</v>
      </c>
      <c r="U135" s="156">
        <f t="shared" si="13"/>
        <v>0.875</v>
      </c>
      <c r="V135" s="293">
        <f t="shared" si="14"/>
        <v>104</v>
      </c>
      <c r="W135" s="150" t="s">
        <v>1065</v>
      </c>
      <c r="X135" s="726"/>
      <c r="Y135" s="874"/>
    </row>
    <row r="136" spans="1:25">
      <c r="A136" s="493" t="s">
        <v>667</v>
      </c>
      <c r="B136" s="494" t="s">
        <v>668</v>
      </c>
      <c r="C136" s="495">
        <v>1</v>
      </c>
      <c r="D136" s="496">
        <v>0</v>
      </c>
      <c r="E136" s="497">
        <v>0</v>
      </c>
      <c r="F136" s="496">
        <v>0</v>
      </c>
      <c r="G136" s="496">
        <v>0</v>
      </c>
      <c r="H136" s="496">
        <v>0</v>
      </c>
      <c r="I136" s="496">
        <v>0</v>
      </c>
      <c r="J136" s="496">
        <v>0</v>
      </c>
      <c r="K136" s="496">
        <v>1</v>
      </c>
      <c r="L136" s="496">
        <v>0</v>
      </c>
      <c r="M136" s="496">
        <v>0</v>
      </c>
      <c r="N136" s="496">
        <v>0</v>
      </c>
      <c r="O136" s="498">
        <v>0</v>
      </c>
      <c r="P136" s="293">
        <f t="shared" si="10"/>
        <v>2</v>
      </c>
      <c r="Q136" s="155">
        <f t="shared" si="12"/>
        <v>7.6923076923076927E-2</v>
      </c>
      <c r="R136" s="289">
        <v>0</v>
      </c>
      <c r="S136" s="290">
        <v>24</v>
      </c>
      <c r="T136" s="293">
        <f t="shared" si="11"/>
        <v>24</v>
      </c>
      <c r="U136" s="156">
        <f t="shared" si="13"/>
        <v>0.92307692307692313</v>
      </c>
      <c r="V136" s="293">
        <f t="shared" si="14"/>
        <v>26</v>
      </c>
      <c r="W136" s="150" t="s">
        <v>1064</v>
      </c>
      <c r="X136" s="726"/>
      <c r="Y136" s="874"/>
    </row>
    <row r="137" spans="1:25">
      <c r="A137" s="493" t="s">
        <v>669</v>
      </c>
      <c r="B137" s="494" t="s">
        <v>670</v>
      </c>
      <c r="C137" s="495">
        <v>0</v>
      </c>
      <c r="D137" s="496">
        <v>0</v>
      </c>
      <c r="E137" s="497">
        <v>0</v>
      </c>
      <c r="F137" s="496">
        <v>0</v>
      </c>
      <c r="G137" s="496">
        <v>0</v>
      </c>
      <c r="H137" s="496">
        <v>0</v>
      </c>
      <c r="I137" s="496">
        <v>0</v>
      </c>
      <c r="J137" s="496">
        <v>0</v>
      </c>
      <c r="K137" s="496">
        <v>0</v>
      </c>
      <c r="L137" s="496">
        <v>4</v>
      </c>
      <c r="M137" s="496">
        <v>0</v>
      </c>
      <c r="N137" s="496">
        <v>0</v>
      </c>
      <c r="O137" s="498">
        <v>0</v>
      </c>
      <c r="P137" s="293">
        <f t="shared" si="10"/>
        <v>4</v>
      </c>
      <c r="Q137" s="155">
        <f t="shared" si="12"/>
        <v>6.8965517241379309E-2</v>
      </c>
      <c r="R137" s="289">
        <v>0</v>
      </c>
      <c r="S137" s="290">
        <v>54</v>
      </c>
      <c r="T137" s="293">
        <f t="shared" si="11"/>
        <v>54</v>
      </c>
      <c r="U137" s="156">
        <f t="shared" si="13"/>
        <v>0.93103448275862066</v>
      </c>
      <c r="V137" s="293">
        <f t="shared" si="14"/>
        <v>58</v>
      </c>
      <c r="W137" s="150" t="s">
        <v>1064</v>
      </c>
      <c r="X137" s="726"/>
      <c r="Y137" s="874"/>
    </row>
    <row r="138" spans="1:25">
      <c r="A138" s="493" t="s">
        <v>671</v>
      </c>
      <c r="B138" s="494" t="s">
        <v>672</v>
      </c>
      <c r="C138" s="495">
        <v>0</v>
      </c>
      <c r="D138" s="496">
        <v>0</v>
      </c>
      <c r="E138" s="497">
        <v>0</v>
      </c>
      <c r="F138" s="496">
        <v>0</v>
      </c>
      <c r="G138" s="496">
        <v>0</v>
      </c>
      <c r="H138" s="496">
        <v>0</v>
      </c>
      <c r="I138" s="496">
        <v>0</v>
      </c>
      <c r="J138" s="496">
        <v>0</v>
      </c>
      <c r="K138" s="496">
        <v>0</v>
      </c>
      <c r="L138" s="496">
        <v>3</v>
      </c>
      <c r="M138" s="496">
        <v>0</v>
      </c>
      <c r="N138" s="496">
        <v>0</v>
      </c>
      <c r="O138" s="498">
        <v>0</v>
      </c>
      <c r="P138" s="293">
        <f t="shared" si="10"/>
        <v>3</v>
      </c>
      <c r="Q138" s="155">
        <f t="shared" si="12"/>
        <v>7.3170731707317069E-2</v>
      </c>
      <c r="R138" s="289">
        <v>0</v>
      </c>
      <c r="S138" s="290">
        <v>38</v>
      </c>
      <c r="T138" s="293">
        <f t="shared" si="11"/>
        <v>38</v>
      </c>
      <c r="U138" s="156">
        <f t="shared" si="13"/>
        <v>0.92682926829268297</v>
      </c>
      <c r="V138" s="293">
        <f t="shared" si="14"/>
        <v>41</v>
      </c>
      <c r="W138" s="150" t="s">
        <v>1064</v>
      </c>
      <c r="X138" s="726"/>
      <c r="Y138" s="874"/>
    </row>
    <row r="139" spans="1:25">
      <c r="A139" s="493" t="s">
        <v>673</v>
      </c>
      <c r="B139" s="494" t="s">
        <v>674</v>
      </c>
      <c r="C139" s="495">
        <v>3</v>
      </c>
      <c r="D139" s="496">
        <v>0</v>
      </c>
      <c r="E139" s="497">
        <v>0</v>
      </c>
      <c r="F139" s="496">
        <v>1</v>
      </c>
      <c r="G139" s="496">
        <v>0</v>
      </c>
      <c r="H139" s="496">
        <v>0</v>
      </c>
      <c r="I139" s="496">
        <v>18</v>
      </c>
      <c r="J139" s="496">
        <v>0</v>
      </c>
      <c r="K139" s="496">
        <v>2</v>
      </c>
      <c r="L139" s="496">
        <v>1</v>
      </c>
      <c r="M139" s="496">
        <v>1</v>
      </c>
      <c r="N139" s="496">
        <v>0</v>
      </c>
      <c r="O139" s="498">
        <v>0</v>
      </c>
      <c r="P139" s="293">
        <f t="shared" si="10"/>
        <v>26</v>
      </c>
      <c r="Q139" s="155">
        <f t="shared" si="12"/>
        <v>0.21138211382113822</v>
      </c>
      <c r="R139" s="289">
        <v>0</v>
      </c>
      <c r="S139" s="290">
        <v>97</v>
      </c>
      <c r="T139" s="293">
        <f t="shared" si="11"/>
        <v>97</v>
      </c>
      <c r="U139" s="156">
        <f t="shared" si="13"/>
        <v>0.78861788617886175</v>
      </c>
      <c r="V139" s="293">
        <f t="shared" si="14"/>
        <v>123</v>
      </c>
      <c r="W139" s="150" t="s">
        <v>1063</v>
      </c>
      <c r="X139" s="726"/>
      <c r="Y139" s="874"/>
    </row>
    <row r="140" spans="1:25">
      <c r="A140" s="493" t="s">
        <v>675</v>
      </c>
      <c r="B140" s="494" t="s">
        <v>676</v>
      </c>
      <c r="C140" s="495">
        <v>5</v>
      </c>
      <c r="D140" s="496">
        <v>0</v>
      </c>
      <c r="E140" s="497">
        <v>3</v>
      </c>
      <c r="F140" s="496">
        <v>0</v>
      </c>
      <c r="G140" s="496">
        <v>0</v>
      </c>
      <c r="H140" s="496">
        <v>0</v>
      </c>
      <c r="I140" s="496">
        <v>2</v>
      </c>
      <c r="J140" s="496">
        <v>0</v>
      </c>
      <c r="K140" s="496">
        <v>0</v>
      </c>
      <c r="L140" s="496">
        <v>0</v>
      </c>
      <c r="M140" s="496">
        <v>3</v>
      </c>
      <c r="N140" s="496">
        <v>0</v>
      </c>
      <c r="O140" s="498">
        <v>0</v>
      </c>
      <c r="P140" s="293">
        <f t="shared" si="10"/>
        <v>13</v>
      </c>
      <c r="Q140" s="155">
        <f t="shared" si="12"/>
        <v>6.4039408866995079E-2</v>
      </c>
      <c r="R140" s="289">
        <v>0</v>
      </c>
      <c r="S140" s="290">
        <v>190</v>
      </c>
      <c r="T140" s="293">
        <f t="shared" si="11"/>
        <v>190</v>
      </c>
      <c r="U140" s="156">
        <f t="shared" si="13"/>
        <v>0.93596059113300489</v>
      </c>
      <c r="V140" s="293">
        <f t="shared" si="14"/>
        <v>203</v>
      </c>
      <c r="W140" s="150" t="s">
        <v>1063</v>
      </c>
      <c r="X140" s="726"/>
      <c r="Y140" s="874"/>
    </row>
    <row r="141" spans="1:25">
      <c r="A141" s="493" t="s">
        <v>677</v>
      </c>
      <c r="B141" s="494" t="s">
        <v>678</v>
      </c>
      <c r="C141" s="495">
        <v>0</v>
      </c>
      <c r="D141" s="496">
        <v>0</v>
      </c>
      <c r="E141" s="497">
        <v>0</v>
      </c>
      <c r="F141" s="496">
        <v>0</v>
      </c>
      <c r="G141" s="496">
        <v>0</v>
      </c>
      <c r="H141" s="496">
        <v>0</v>
      </c>
      <c r="I141" s="496">
        <v>0</v>
      </c>
      <c r="J141" s="496">
        <v>0</v>
      </c>
      <c r="K141" s="496">
        <v>1</v>
      </c>
      <c r="L141" s="496">
        <v>0</v>
      </c>
      <c r="M141" s="496">
        <v>2</v>
      </c>
      <c r="N141" s="496">
        <v>0</v>
      </c>
      <c r="O141" s="498">
        <v>0</v>
      </c>
      <c r="P141" s="293">
        <f t="shared" si="10"/>
        <v>3</v>
      </c>
      <c r="Q141" s="155">
        <f t="shared" si="12"/>
        <v>0.05</v>
      </c>
      <c r="R141" s="289">
        <v>0</v>
      </c>
      <c r="S141" s="290">
        <v>57</v>
      </c>
      <c r="T141" s="293">
        <f t="shared" si="11"/>
        <v>57</v>
      </c>
      <c r="U141" s="156">
        <f t="shared" si="13"/>
        <v>0.95</v>
      </c>
      <c r="V141" s="293">
        <f t="shared" si="14"/>
        <v>60</v>
      </c>
      <c r="W141" s="150" t="s">
        <v>1063</v>
      </c>
      <c r="X141" s="726"/>
      <c r="Y141" s="874"/>
    </row>
    <row r="142" spans="1:25">
      <c r="A142" s="493" t="s">
        <v>679</v>
      </c>
      <c r="B142" s="494" t="s">
        <v>680</v>
      </c>
      <c r="C142" s="495">
        <v>1</v>
      </c>
      <c r="D142" s="496">
        <v>0</v>
      </c>
      <c r="E142" s="497">
        <v>0</v>
      </c>
      <c r="F142" s="496">
        <v>0</v>
      </c>
      <c r="G142" s="496">
        <v>0</v>
      </c>
      <c r="H142" s="496">
        <v>0</v>
      </c>
      <c r="I142" s="496">
        <v>0</v>
      </c>
      <c r="J142" s="496">
        <v>0</v>
      </c>
      <c r="K142" s="496">
        <v>1</v>
      </c>
      <c r="L142" s="496">
        <v>2</v>
      </c>
      <c r="M142" s="496">
        <v>2</v>
      </c>
      <c r="N142" s="496">
        <v>0</v>
      </c>
      <c r="O142" s="498">
        <v>0</v>
      </c>
      <c r="P142" s="293">
        <f t="shared" si="10"/>
        <v>6</v>
      </c>
      <c r="Q142" s="155">
        <f t="shared" si="12"/>
        <v>0.10909090909090909</v>
      </c>
      <c r="R142" s="289">
        <v>0</v>
      </c>
      <c r="S142" s="290">
        <v>49</v>
      </c>
      <c r="T142" s="293">
        <f t="shared" si="11"/>
        <v>49</v>
      </c>
      <c r="U142" s="156">
        <f t="shared" si="13"/>
        <v>0.89090909090909087</v>
      </c>
      <c r="V142" s="293">
        <f t="shared" si="14"/>
        <v>55</v>
      </c>
      <c r="W142" s="150" t="s">
        <v>1063</v>
      </c>
      <c r="X142" s="726"/>
      <c r="Y142" s="874"/>
    </row>
    <row r="143" spans="1:25">
      <c r="A143" s="493" t="s">
        <v>681</v>
      </c>
      <c r="B143" s="494" t="s">
        <v>682</v>
      </c>
      <c r="C143" s="495">
        <v>0</v>
      </c>
      <c r="D143" s="496">
        <v>0</v>
      </c>
      <c r="E143" s="497">
        <v>0</v>
      </c>
      <c r="F143" s="496">
        <v>0</v>
      </c>
      <c r="G143" s="496">
        <v>0</v>
      </c>
      <c r="H143" s="496">
        <v>0</v>
      </c>
      <c r="I143" s="496">
        <v>0</v>
      </c>
      <c r="J143" s="496">
        <v>0</v>
      </c>
      <c r="K143" s="496">
        <v>0</v>
      </c>
      <c r="L143" s="496">
        <v>1</v>
      </c>
      <c r="M143" s="496">
        <v>0</v>
      </c>
      <c r="N143" s="496">
        <v>0</v>
      </c>
      <c r="O143" s="498">
        <v>0</v>
      </c>
      <c r="P143" s="293">
        <f t="shared" si="10"/>
        <v>1</v>
      </c>
      <c r="Q143" s="155">
        <f t="shared" si="12"/>
        <v>4.3478260869565216E-2</v>
      </c>
      <c r="R143" s="289">
        <v>0</v>
      </c>
      <c r="S143" s="290">
        <v>22</v>
      </c>
      <c r="T143" s="293">
        <f t="shared" si="11"/>
        <v>22</v>
      </c>
      <c r="U143" s="156">
        <f t="shared" si="13"/>
        <v>0.95652173913043481</v>
      </c>
      <c r="V143" s="293">
        <f t="shared" si="14"/>
        <v>23</v>
      </c>
      <c r="W143" s="150" t="s">
        <v>1063</v>
      </c>
      <c r="X143" s="726"/>
      <c r="Y143" s="874"/>
    </row>
    <row r="144" spans="1:25">
      <c r="A144" s="493" t="s">
        <v>683</v>
      </c>
      <c r="B144" s="494" t="s">
        <v>684</v>
      </c>
      <c r="C144" s="495">
        <v>1</v>
      </c>
      <c r="D144" s="496">
        <v>0</v>
      </c>
      <c r="E144" s="497">
        <v>0</v>
      </c>
      <c r="F144" s="496">
        <v>0</v>
      </c>
      <c r="G144" s="496">
        <v>2</v>
      </c>
      <c r="H144" s="496">
        <v>0</v>
      </c>
      <c r="I144" s="496">
        <v>1</v>
      </c>
      <c r="J144" s="496">
        <v>0</v>
      </c>
      <c r="K144" s="496">
        <v>2</v>
      </c>
      <c r="L144" s="496">
        <v>6</v>
      </c>
      <c r="M144" s="496">
        <v>6</v>
      </c>
      <c r="N144" s="496">
        <v>0</v>
      </c>
      <c r="O144" s="498">
        <v>0</v>
      </c>
      <c r="P144" s="293">
        <f t="shared" si="10"/>
        <v>18</v>
      </c>
      <c r="Q144" s="155">
        <f t="shared" si="12"/>
        <v>0.12080536912751678</v>
      </c>
      <c r="R144" s="289">
        <v>0</v>
      </c>
      <c r="S144" s="290">
        <v>131</v>
      </c>
      <c r="T144" s="293">
        <f t="shared" si="11"/>
        <v>131</v>
      </c>
      <c r="U144" s="156">
        <f t="shared" si="13"/>
        <v>0.87919463087248317</v>
      </c>
      <c r="V144" s="293">
        <f t="shared" si="14"/>
        <v>149</v>
      </c>
      <c r="W144" s="150" t="s">
        <v>1063</v>
      </c>
      <c r="X144" s="726"/>
      <c r="Y144" s="874"/>
    </row>
    <row r="145" spans="1:25">
      <c r="A145" s="493" t="s">
        <v>685</v>
      </c>
      <c r="B145" s="494" t="s">
        <v>686</v>
      </c>
      <c r="C145" s="495">
        <v>1</v>
      </c>
      <c r="D145" s="496">
        <v>1</v>
      </c>
      <c r="E145" s="497">
        <v>0</v>
      </c>
      <c r="F145" s="496">
        <v>0</v>
      </c>
      <c r="G145" s="496">
        <v>0</v>
      </c>
      <c r="H145" s="496">
        <v>2</v>
      </c>
      <c r="I145" s="496">
        <v>5</v>
      </c>
      <c r="J145" s="496">
        <v>0</v>
      </c>
      <c r="K145" s="496">
        <v>1</v>
      </c>
      <c r="L145" s="496">
        <v>3</v>
      </c>
      <c r="M145" s="496">
        <v>3</v>
      </c>
      <c r="N145" s="496">
        <v>0</v>
      </c>
      <c r="O145" s="498">
        <v>0</v>
      </c>
      <c r="P145" s="293">
        <f t="shared" si="10"/>
        <v>16</v>
      </c>
      <c r="Q145" s="155">
        <f t="shared" si="12"/>
        <v>0.1951219512195122</v>
      </c>
      <c r="R145" s="289">
        <v>0</v>
      </c>
      <c r="S145" s="290">
        <v>66</v>
      </c>
      <c r="T145" s="293">
        <f t="shared" si="11"/>
        <v>66</v>
      </c>
      <c r="U145" s="156">
        <f t="shared" si="13"/>
        <v>0.80487804878048785</v>
      </c>
      <c r="V145" s="293">
        <f t="shared" si="14"/>
        <v>82</v>
      </c>
      <c r="W145" s="150" t="s">
        <v>1063</v>
      </c>
      <c r="X145" s="726"/>
      <c r="Y145" s="874"/>
    </row>
    <row r="146" spans="1:25">
      <c r="A146" s="493" t="s">
        <v>687</v>
      </c>
      <c r="B146" s="494" t="s">
        <v>688</v>
      </c>
      <c r="C146" s="495">
        <v>0</v>
      </c>
      <c r="D146" s="496">
        <v>0</v>
      </c>
      <c r="E146" s="497">
        <v>0</v>
      </c>
      <c r="F146" s="496">
        <v>0</v>
      </c>
      <c r="G146" s="496">
        <v>0</v>
      </c>
      <c r="H146" s="496">
        <v>0</v>
      </c>
      <c r="I146" s="496">
        <v>0</v>
      </c>
      <c r="J146" s="496">
        <v>0</v>
      </c>
      <c r="K146" s="496">
        <v>0</v>
      </c>
      <c r="L146" s="496">
        <v>2</v>
      </c>
      <c r="M146" s="496">
        <v>0</v>
      </c>
      <c r="N146" s="496">
        <v>0</v>
      </c>
      <c r="O146" s="498">
        <v>0</v>
      </c>
      <c r="P146" s="293">
        <f t="shared" si="10"/>
        <v>2</v>
      </c>
      <c r="Q146" s="155">
        <f t="shared" si="12"/>
        <v>4.1666666666666664E-2</v>
      </c>
      <c r="R146" s="289">
        <v>0</v>
      </c>
      <c r="S146" s="290">
        <v>46</v>
      </c>
      <c r="T146" s="293">
        <f t="shared" si="11"/>
        <v>46</v>
      </c>
      <c r="U146" s="156">
        <f t="shared" si="13"/>
        <v>0.95833333333333337</v>
      </c>
      <c r="V146" s="293">
        <f t="shared" si="14"/>
        <v>48</v>
      </c>
      <c r="W146" s="150" t="s">
        <v>1064</v>
      </c>
      <c r="X146" s="726"/>
      <c r="Y146" s="874"/>
    </row>
    <row r="147" spans="1:25">
      <c r="A147" s="493" t="s">
        <v>689</v>
      </c>
      <c r="B147" s="494" t="s">
        <v>690</v>
      </c>
      <c r="C147" s="495">
        <v>4</v>
      </c>
      <c r="D147" s="496">
        <v>0</v>
      </c>
      <c r="E147" s="497">
        <v>0</v>
      </c>
      <c r="F147" s="496">
        <v>0</v>
      </c>
      <c r="G147" s="496">
        <v>0</v>
      </c>
      <c r="H147" s="496">
        <v>0</v>
      </c>
      <c r="I147" s="496">
        <v>1</v>
      </c>
      <c r="J147" s="496">
        <v>0</v>
      </c>
      <c r="K147" s="496">
        <v>0</v>
      </c>
      <c r="L147" s="496">
        <v>1</v>
      </c>
      <c r="M147" s="496">
        <v>6</v>
      </c>
      <c r="N147" s="496">
        <v>0</v>
      </c>
      <c r="O147" s="498">
        <v>0</v>
      </c>
      <c r="P147" s="293">
        <f t="shared" si="10"/>
        <v>12</v>
      </c>
      <c r="Q147" s="155">
        <f t="shared" si="12"/>
        <v>0.14285714285714285</v>
      </c>
      <c r="R147" s="289">
        <v>0</v>
      </c>
      <c r="S147" s="290">
        <v>72</v>
      </c>
      <c r="T147" s="293">
        <f t="shared" si="11"/>
        <v>72</v>
      </c>
      <c r="U147" s="156">
        <f t="shared" si="13"/>
        <v>0.8571428571428571</v>
      </c>
      <c r="V147" s="293">
        <f t="shared" si="14"/>
        <v>84</v>
      </c>
      <c r="W147" s="150" t="s">
        <v>1063</v>
      </c>
      <c r="X147" s="726"/>
      <c r="Y147" s="874"/>
    </row>
    <row r="148" spans="1:25">
      <c r="A148" s="493" t="s">
        <v>691</v>
      </c>
      <c r="B148" s="494" t="s">
        <v>692</v>
      </c>
      <c r="C148" s="495">
        <v>0</v>
      </c>
      <c r="D148" s="496">
        <v>0</v>
      </c>
      <c r="E148" s="497">
        <v>3</v>
      </c>
      <c r="F148" s="496">
        <v>0</v>
      </c>
      <c r="G148" s="496">
        <v>0</v>
      </c>
      <c r="H148" s="496">
        <v>0</v>
      </c>
      <c r="I148" s="496">
        <v>2</v>
      </c>
      <c r="J148" s="496">
        <v>0</v>
      </c>
      <c r="K148" s="496">
        <v>0</v>
      </c>
      <c r="L148" s="496">
        <v>1</v>
      </c>
      <c r="M148" s="496">
        <v>1</v>
      </c>
      <c r="N148" s="496">
        <v>0</v>
      </c>
      <c r="O148" s="498">
        <v>0</v>
      </c>
      <c r="P148" s="293">
        <f t="shared" si="10"/>
        <v>7</v>
      </c>
      <c r="Q148" s="155">
        <f t="shared" si="12"/>
        <v>0.17948717948717949</v>
      </c>
      <c r="R148" s="289">
        <v>0</v>
      </c>
      <c r="S148" s="290">
        <v>32</v>
      </c>
      <c r="T148" s="293">
        <f t="shared" si="11"/>
        <v>32</v>
      </c>
      <c r="U148" s="156">
        <f t="shared" si="13"/>
        <v>0.82051282051282048</v>
      </c>
      <c r="V148" s="293">
        <f t="shared" si="14"/>
        <v>39</v>
      </c>
      <c r="W148" s="150" t="s">
        <v>1063</v>
      </c>
      <c r="X148" s="726"/>
      <c r="Y148" s="874"/>
    </row>
    <row r="149" spans="1:25">
      <c r="A149" s="493" t="s">
        <v>693</v>
      </c>
      <c r="B149" s="494" t="s">
        <v>694</v>
      </c>
      <c r="C149" s="495">
        <v>1</v>
      </c>
      <c r="D149" s="496">
        <v>0</v>
      </c>
      <c r="E149" s="497">
        <v>0</v>
      </c>
      <c r="F149" s="496">
        <v>1</v>
      </c>
      <c r="G149" s="496">
        <v>0</v>
      </c>
      <c r="H149" s="496">
        <v>0</v>
      </c>
      <c r="I149" s="496">
        <v>0</v>
      </c>
      <c r="J149" s="496">
        <v>0</v>
      </c>
      <c r="K149" s="496">
        <v>0</v>
      </c>
      <c r="L149" s="496">
        <v>3</v>
      </c>
      <c r="M149" s="496">
        <v>0</v>
      </c>
      <c r="N149" s="496">
        <v>0</v>
      </c>
      <c r="O149" s="498">
        <v>0</v>
      </c>
      <c r="P149" s="293">
        <f t="shared" si="10"/>
        <v>5</v>
      </c>
      <c r="Q149" s="155">
        <f t="shared" si="12"/>
        <v>3.5714285714285712E-2</v>
      </c>
      <c r="R149" s="289">
        <v>0</v>
      </c>
      <c r="S149" s="290">
        <v>135</v>
      </c>
      <c r="T149" s="293">
        <f t="shared" si="11"/>
        <v>135</v>
      </c>
      <c r="U149" s="156">
        <f t="shared" si="13"/>
        <v>0.9642857142857143</v>
      </c>
      <c r="V149" s="293">
        <f t="shared" si="14"/>
        <v>140</v>
      </c>
      <c r="W149" s="150" t="s">
        <v>1066</v>
      </c>
      <c r="X149" s="726"/>
      <c r="Y149" s="874"/>
    </row>
    <row r="150" spans="1:25">
      <c r="A150" s="493" t="s">
        <v>695</v>
      </c>
      <c r="B150" s="494" t="s">
        <v>696</v>
      </c>
      <c r="C150" s="495">
        <v>2</v>
      </c>
      <c r="D150" s="496">
        <v>1</v>
      </c>
      <c r="E150" s="497">
        <v>2</v>
      </c>
      <c r="F150" s="496">
        <v>0</v>
      </c>
      <c r="G150" s="496">
        <v>0</v>
      </c>
      <c r="H150" s="496">
        <v>1</v>
      </c>
      <c r="I150" s="496">
        <v>13</v>
      </c>
      <c r="J150" s="496">
        <v>0</v>
      </c>
      <c r="K150" s="496">
        <v>1</v>
      </c>
      <c r="L150" s="496">
        <v>4</v>
      </c>
      <c r="M150" s="496">
        <v>18</v>
      </c>
      <c r="N150" s="496">
        <v>0</v>
      </c>
      <c r="O150" s="498">
        <v>0</v>
      </c>
      <c r="P150" s="293">
        <f t="shared" si="10"/>
        <v>42</v>
      </c>
      <c r="Q150" s="155">
        <f t="shared" si="12"/>
        <v>0.16666666666666666</v>
      </c>
      <c r="R150" s="289">
        <v>0</v>
      </c>
      <c r="S150" s="290">
        <v>210</v>
      </c>
      <c r="T150" s="293">
        <f t="shared" si="11"/>
        <v>210</v>
      </c>
      <c r="U150" s="156">
        <f t="shared" si="13"/>
        <v>0.83333333333333337</v>
      </c>
      <c r="V150" s="293">
        <f t="shared" si="14"/>
        <v>252</v>
      </c>
      <c r="W150" s="150" t="s">
        <v>1063</v>
      </c>
      <c r="X150" s="726"/>
      <c r="Y150" s="874"/>
    </row>
    <row r="151" spans="1:25">
      <c r="A151" s="493" t="s">
        <v>697</v>
      </c>
      <c r="B151" s="494" t="s">
        <v>698</v>
      </c>
      <c r="C151" s="495">
        <v>4</v>
      </c>
      <c r="D151" s="496">
        <v>0</v>
      </c>
      <c r="E151" s="497">
        <v>3</v>
      </c>
      <c r="F151" s="496">
        <v>0</v>
      </c>
      <c r="G151" s="496">
        <v>0</v>
      </c>
      <c r="H151" s="496">
        <v>2</v>
      </c>
      <c r="I151" s="496">
        <v>1</v>
      </c>
      <c r="J151" s="496">
        <v>0</v>
      </c>
      <c r="K151" s="496">
        <v>3</v>
      </c>
      <c r="L151" s="496">
        <v>4</v>
      </c>
      <c r="M151" s="496">
        <v>3</v>
      </c>
      <c r="N151" s="496">
        <v>0</v>
      </c>
      <c r="O151" s="498">
        <v>0</v>
      </c>
      <c r="P151" s="293">
        <f t="shared" si="10"/>
        <v>20</v>
      </c>
      <c r="Q151" s="155">
        <f t="shared" si="12"/>
        <v>0.30769230769230771</v>
      </c>
      <c r="R151" s="289">
        <v>0</v>
      </c>
      <c r="S151" s="290">
        <v>45</v>
      </c>
      <c r="T151" s="293">
        <f t="shared" si="11"/>
        <v>45</v>
      </c>
      <c r="U151" s="156">
        <f t="shared" si="13"/>
        <v>0.69230769230769229</v>
      </c>
      <c r="V151" s="293">
        <f t="shared" si="14"/>
        <v>65</v>
      </c>
      <c r="W151" s="150" t="s">
        <v>1063</v>
      </c>
      <c r="X151" s="726"/>
      <c r="Y151" s="874"/>
    </row>
    <row r="152" spans="1:25">
      <c r="A152" s="493" t="s">
        <v>699</v>
      </c>
      <c r="B152" s="494" t="s">
        <v>700</v>
      </c>
      <c r="C152" s="495">
        <v>3</v>
      </c>
      <c r="D152" s="496">
        <v>0</v>
      </c>
      <c r="E152" s="497">
        <v>0</v>
      </c>
      <c r="F152" s="496">
        <v>0</v>
      </c>
      <c r="G152" s="496">
        <v>0</v>
      </c>
      <c r="H152" s="496">
        <v>0</v>
      </c>
      <c r="I152" s="496">
        <v>0</v>
      </c>
      <c r="J152" s="496">
        <v>0</v>
      </c>
      <c r="K152" s="496">
        <v>3</v>
      </c>
      <c r="L152" s="496">
        <v>5</v>
      </c>
      <c r="M152" s="496">
        <v>1</v>
      </c>
      <c r="N152" s="496">
        <v>0</v>
      </c>
      <c r="O152" s="498">
        <v>1</v>
      </c>
      <c r="P152" s="293">
        <f t="shared" si="10"/>
        <v>13</v>
      </c>
      <c r="Q152" s="155">
        <f t="shared" si="12"/>
        <v>6.4039408866995079E-2</v>
      </c>
      <c r="R152" s="289">
        <v>0</v>
      </c>
      <c r="S152" s="290">
        <v>190</v>
      </c>
      <c r="T152" s="293">
        <f t="shared" si="11"/>
        <v>190</v>
      </c>
      <c r="U152" s="156">
        <f t="shared" si="13"/>
        <v>0.93596059113300489</v>
      </c>
      <c r="V152" s="293">
        <f t="shared" si="14"/>
        <v>203</v>
      </c>
      <c r="W152" s="150" t="s">
        <v>1066</v>
      </c>
      <c r="X152" s="726"/>
      <c r="Y152" s="874"/>
    </row>
    <row r="153" spans="1:25">
      <c r="A153" s="493" t="s">
        <v>701</v>
      </c>
      <c r="B153" s="494" t="s">
        <v>702</v>
      </c>
      <c r="C153" s="495">
        <v>0</v>
      </c>
      <c r="D153" s="496">
        <v>0</v>
      </c>
      <c r="E153" s="497">
        <v>0</v>
      </c>
      <c r="F153" s="496">
        <v>0</v>
      </c>
      <c r="G153" s="496">
        <v>0</v>
      </c>
      <c r="H153" s="496">
        <v>0</v>
      </c>
      <c r="I153" s="496">
        <v>1</v>
      </c>
      <c r="J153" s="496">
        <v>0</v>
      </c>
      <c r="K153" s="496">
        <v>1</v>
      </c>
      <c r="L153" s="496">
        <v>1</v>
      </c>
      <c r="M153" s="496">
        <v>0</v>
      </c>
      <c r="N153" s="496">
        <v>0</v>
      </c>
      <c r="O153" s="498">
        <v>0</v>
      </c>
      <c r="P153" s="293">
        <f t="shared" si="10"/>
        <v>3</v>
      </c>
      <c r="Q153" s="155">
        <f t="shared" si="12"/>
        <v>0.25</v>
      </c>
      <c r="R153" s="289">
        <v>0</v>
      </c>
      <c r="S153" s="290">
        <v>9</v>
      </c>
      <c r="T153" s="293">
        <f t="shared" si="11"/>
        <v>9</v>
      </c>
      <c r="U153" s="156">
        <f t="shared" si="13"/>
        <v>0.75</v>
      </c>
      <c r="V153" s="293">
        <f t="shared" si="14"/>
        <v>12</v>
      </c>
      <c r="W153" s="150" t="s">
        <v>1063</v>
      </c>
      <c r="X153" s="726"/>
      <c r="Y153" s="874"/>
    </row>
    <row r="154" spans="1:25">
      <c r="A154" s="493" t="s">
        <v>703</v>
      </c>
      <c r="B154" s="494" t="s">
        <v>704</v>
      </c>
      <c r="C154" s="495">
        <v>3</v>
      </c>
      <c r="D154" s="496">
        <v>0</v>
      </c>
      <c r="E154" s="497">
        <v>0</v>
      </c>
      <c r="F154" s="496">
        <v>0</v>
      </c>
      <c r="G154" s="496">
        <v>0</v>
      </c>
      <c r="H154" s="496">
        <v>0</v>
      </c>
      <c r="I154" s="496">
        <v>3</v>
      </c>
      <c r="J154" s="496">
        <v>0</v>
      </c>
      <c r="K154" s="496">
        <v>1</v>
      </c>
      <c r="L154" s="496">
        <v>3</v>
      </c>
      <c r="M154" s="496">
        <v>4</v>
      </c>
      <c r="N154" s="496">
        <v>0</v>
      </c>
      <c r="O154" s="498">
        <v>0</v>
      </c>
      <c r="P154" s="293">
        <f t="shared" si="10"/>
        <v>14</v>
      </c>
      <c r="Q154" s="155">
        <f t="shared" si="12"/>
        <v>0.17721518987341772</v>
      </c>
      <c r="R154" s="289">
        <v>0</v>
      </c>
      <c r="S154" s="290">
        <v>65</v>
      </c>
      <c r="T154" s="293">
        <f t="shared" si="11"/>
        <v>65</v>
      </c>
      <c r="U154" s="156">
        <f t="shared" si="13"/>
        <v>0.82278481012658233</v>
      </c>
      <c r="V154" s="293">
        <f t="shared" si="14"/>
        <v>79</v>
      </c>
      <c r="W154" s="150" t="s">
        <v>1063</v>
      </c>
      <c r="X154" s="726"/>
      <c r="Y154" s="874"/>
    </row>
    <row r="155" spans="1:25">
      <c r="A155" s="493" t="s">
        <v>705</v>
      </c>
      <c r="B155" s="494" t="s">
        <v>706</v>
      </c>
      <c r="C155" s="495">
        <v>3</v>
      </c>
      <c r="D155" s="496">
        <v>0</v>
      </c>
      <c r="E155" s="497">
        <v>0</v>
      </c>
      <c r="F155" s="496">
        <v>0</v>
      </c>
      <c r="G155" s="496">
        <v>0</v>
      </c>
      <c r="H155" s="496">
        <v>1</v>
      </c>
      <c r="I155" s="496">
        <v>0</v>
      </c>
      <c r="J155" s="496">
        <v>0</v>
      </c>
      <c r="K155" s="496">
        <v>0</v>
      </c>
      <c r="L155" s="496">
        <v>1</v>
      </c>
      <c r="M155" s="496">
        <v>1</v>
      </c>
      <c r="N155" s="496">
        <v>0</v>
      </c>
      <c r="O155" s="498">
        <v>0</v>
      </c>
      <c r="P155" s="293">
        <f t="shared" si="10"/>
        <v>6</v>
      </c>
      <c r="Q155" s="155">
        <f t="shared" si="12"/>
        <v>6.3157894736842107E-2</v>
      </c>
      <c r="R155" s="289">
        <v>0</v>
      </c>
      <c r="S155" s="290">
        <v>89</v>
      </c>
      <c r="T155" s="293">
        <f t="shared" si="11"/>
        <v>89</v>
      </c>
      <c r="U155" s="156">
        <f t="shared" si="13"/>
        <v>0.93684210526315792</v>
      </c>
      <c r="V155" s="293">
        <f t="shared" si="14"/>
        <v>95</v>
      </c>
      <c r="W155" s="150" t="s">
        <v>1063</v>
      </c>
      <c r="X155" s="726"/>
      <c r="Y155" s="874"/>
    </row>
    <row r="156" spans="1:25">
      <c r="A156" s="493" t="s">
        <v>707</v>
      </c>
      <c r="B156" s="494" t="s">
        <v>708</v>
      </c>
      <c r="C156" s="495">
        <v>1</v>
      </c>
      <c r="D156" s="496">
        <v>0</v>
      </c>
      <c r="E156" s="497">
        <v>3</v>
      </c>
      <c r="F156" s="496">
        <v>0</v>
      </c>
      <c r="G156" s="496">
        <v>0</v>
      </c>
      <c r="H156" s="496">
        <v>0</v>
      </c>
      <c r="I156" s="496">
        <v>4</v>
      </c>
      <c r="J156" s="496">
        <v>0</v>
      </c>
      <c r="K156" s="496">
        <v>2</v>
      </c>
      <c r="L156" s="496">
        <v>3</v>
      </c>
      <c r="M156" s="496">
        <v>1</v>
      </c>
      <c r="N156" s="496">
        <v>0</v>
      </c>
      <c r="O156" s="498">
        <v>0</v>
      </c>
      <c r="P156" s="293">
        <f t="shared" si="10"/>
        <v>14</v>
      </c>
      <c r="Q156" s="155">
        <f t="shared" si="12"/>
        <v>0.17073170731707318</v>
      </c>
      <c r="R156" s="289">
        <v>1</v>
      </c>
      <c r="S156" s="290">
        <v>67</v>
      </c>
      <c r="T156" s="293">
        <f t="shared" si="11"/>
        <v>68</v>
      </c>
      <c r="U156" s="156">
        <f t="shared" si="13"/>
        <v>0.82926829268292679</v>
      </c>
      <c r="V156" s="293">
        <f t="shared" si="14"/>
        <v>82</v>
      </c>
      <c r="W156" s="150" t="s">
        <v>1063</v>
      </c>
      <c r="X156" s="726"/>
      <c r="Y156" s="874"/>
    </row>
    <row r="157" spans="1:25">
      <c r="A157" s="493" t="s">
        <v>709</v>
      </c>
      <c r="B157" s="494" t="s">
        <v>710</v>
      </c>
      <c r="C157" s="495">
        <v>3</v>
      </c>
      <c r="D157" s="496">
        <v>1</v>
      </c>
      <c r="E157" s="497">
        <v>1</v>
      </c>
      <c r="F157" s="496">
        <v>0</v>
      </c>
      <c r="G157" s="496">
        <v>0</v>
      </c>
      <c r="H157" s="496">
        <v>0</v>
      </c>
      <c r="I157" s="496">
        <v>2</v>
      </c>
      <c r="J157" s="496">
        <v>0</v>
      </c>
      <c r="K157" s="496">
        <v>3</v>
      </c>
      <c r="L157" s="496">
        <v>0</v>
      </c>
      <c r="M157" s="496">
        <v>1</v>
      </c>
      <c r="N157" s="496">
        <v>0</v>
      </c>
      <c r="O157" s="498">
        <v>0</v>
      </c>
      <c r="P157" s="293">
        <f t="shared" si="10"/>
        <v>11</v>
      </c>
      <c r="Q157" s="155">
        <f t="shared" si="12"/>
        <v>0.13095238095238096</v>
      </c>
      <c r="R157" s="289">
        <v>0</v>
      </c>
      <c r="S157" s="290">
        <v>73</v>
      </c>
      <c r="T157" s="293">
        <f t="shared" si="11"/>
        <v>73</v>
      </c>
      <c r="U157" s="156">
        <f t="shared" si="13"/>
        <v>0.86904761904761907</v>
      </c>
      <c r="V157" s="293">
        <f t="shared" si="14"/>
        <v>84</v>
      </c>
      <c r="W157" s="150" t="s">
        <v>1063</v>
      </c>
      <c r="X157" s="726"/>
      <c r="Y157" s="874"/>
    </row>
    <row r="158" spans="1:25">
      <c r="A158" s="493" t="s">
        <v>711</v>
      </c>
      <c r="B158" s="494" t="s">
        <v>712</v>
      </c>
      <c r="C158" s="495">
        <v>10</v>
      </c>
      <c r="D158" s="496">
        <v>0</v>
      </c>
      <c r="E158" s="497">
        <v>1</v>
      </c>
      <c r="F158" s="496">
        <v>0</v>
      </c>
      <c r="G158" s="496">
        <v>0</v>
      </c>
      <c r="H158" s="496">
        <v>0</v>
      </c>
      <c r="I158" s="496">
        <v>7</v>
      </c>
      <c r="J158" s="496">
        <v>0</v>
      </c>
      <c r="K158" s="496">
        <v>1</v>
      </c>
      <c r="L158" s="496">
        <v>2</v>
      </c>
      <c r="M158" s="496">
        <v>4</v>
      </c>
      <c r="N158" s="496">
        <v>0</v>
      </c>
      <c r="O158" s="498">
        <v>0</v>
      </c>
      <c r="P158" s="293">
        <f t="shared" si="10"/>
        <v>25</v>
      </c>
      <c r="Q158" s="155">
        <f t="shared" si="12"/>
        <v>0.1524390243902439</v>
      </c>
      <c r="R158" s="289">
        <v>0</v>
      </c>
      <c r="S158" s="290">
        <v>139</v>
      </c>
      <c r="T158" s="293">
        <f t="shared" si="11"/>
        <v>139</v>
      </c>
      <c r="U158" s="156">
        <f t="shared" si="13"/>
        <v>0.84756097560975607</v>
      </c>
      <c r="V158" s="293">
        <f t="shared" si="14"/>
        <v>164</v>
      </c>
      <c r="W158" s="150" t="s">
        <v>1063</v>
      </c>
      <c r="X158" s="726"/>
      <c r="Y158" s="874"/>
    </row>
    <row r="159" spans="1:25">
      <c r="A159" s="493" t="s">
        <v>713</v>
      </c>
      <c r="B159" s="494" t="s">
        <v>714</v>
      </c>
      <c r="C159" s="495">
        <v>3</v>
      </c>
      <c r="D159" s="496">
        <v>0</v>
      </c>
      <c r="E159" s="497">
        <v>4</v>
      </c>
      <c r="F159" s="496">
        <v>1</v>
      </c>
      <c r="G159" s="496">
        <v>0</v>
      </c>
      <c r="H159" s="496">
        <v>0</v>
      </c>
      <c r="I159" s="496">
        <v>4</v>
      </c>
      <c r="J159" s="496">
        <v>0</v>
      </c>
      <c r="K159" s="496">
        <v>4</v>
      </c>
      <c r="L159" s="496">
        <v>6</v>
      </c>
      <c r="M159" s="496">
        <v>2</v>
      </c>
      <c r="N159" s="496">
        <v>0</v>
      </c>
      <c r="O159" s="498">
        <v>0</v>
      </c>
      <c r="P159" s="293">
        <f t="shared" si="10"/>
        <v>24</v>
      </c>
      <c r="Q159" s="155">
        <f t="shared" si="12"/>
        <v>0.36363636363636365</v>
      </c>
      <c r="R159" s="289">
        <v>0</v>
      </c>
      <c r="S159" s="290">
        <v>42</v>
      </c>
      <c r="T159" s="293">
        <f t="shared" si="11"/>
        <v>42</v>
      </c>
      <c r="U159" s="156">
        <f t="shared" si="13"/>
        <v>0.63636363636363635</v>
      </c>
      <c r="V159" s="293">
        <f t="shared" si="14"/>
        <v>66</v>
      </c>
      <c r="W159" s="150" t="s">
        <v>1063</v>
      </c>
      <c r="X159" s="726"/>
      <c r="Y159" s="874"/>
    </row>
    <row r="160" spans="1:25">
      <c r="A160" s="493" t="s">
        <v>715</v>
      </c>
      <c r="B160" s="494" t="s">
        <v>716</v>
      </c>
      <c r="C160" s="495">
        <v>0</v>
      </c>
      <c r="D160" s="496">
        <v>0</v>
      </c>
      <c r="E160" s="497">
        <v>0</v>
      </c>
      <c r="F160" s="496">
        <v>0</v>
      </c>
      <c r="G160" s="496">
        <v>0</v>
      </c>
      <c r="H160" s="496">
        <v>0</v>
      </c>
      <c r="I160" s="496">
        <v>0</v>
      </c>
      <c r="J160" s="496">
        <v>0</v>
      </c>
      <c r="K160" s="496">
        <v>2</v>
      </c>
      <c r="L160" s="496">
        <v>7</v>
      </c>
      <c r="M160" s="496">
        <v>0</v>
      </c>
      <c r="N160" s="496">
        <v>0</v>
      </c>
      <c r="O160" s="498">
        <v>0</v>
      </c>
      <c r="P160" s="293">
        <f t="shared" si="10"/>
        <v>9</v>
      </c>
      <c r="Q160" s="155">
        <f t="shared" si="12"/>
        <v>0.11538461538461539</v>
      </c>
      <c r="R160" s="289">
        <v>0</v>
      </c>
      <c r="S160" s="290">
        <v>69</v>
      </c>
      <c r="T160" s="293">
        <f t="shared" si="11"/>
        <v>69</v>
      </c>
      <c r="U160" s="156">
        <f t="shared" si="13"/>
        <v>0.88461538461538458</v>
      </c>
      <c r="V160" s="293">
        <f t="shared" si="14"/>
        <v>78</v>
      </c>
      <c r="W160" s="150" t="s">
        <v>1064</v>
      </c>
      <c r="X160" s="726"/>
      <c r="Y160" s="874"/>
    </row>
    <row r="161" spans="1:25">
      <c r="A161" s="493" t="s">
        <v>717</v>
      </c>
      <c r="B161" s="494" t="s">
        <v>718</v>
      </c>
      <c r="C161" s="495">
        <v>8</v>
      </c>
      <c r="D161" s="496">
        <v>0</v>
      </c>
      <c r="E161" s="497">
        <v>2</v>
      </c>
      <c r="F161" s="496">
        <v>0</v>
      </c>
      <c r="G161" s="496">
        <v>0</v>
      </c>
      <c r="H161" s="496">
        <v>1</v>
      </c>
      <c r="I161" s="496">
        <v>2</v>
      </c>
      <c r="J161" s="496">
        <v>0</v>
      </c>
      <c r="K161" s="496">
        <v>2</v>
      </c>
      <c r="L161" s="496">
        <v>9</v>
      </c>
      <c r="M161" s="496">
        <v>2</v>
      </c>
      <c r="N161" s="496">
        <v>0</v>
      </c>
      <c r="O161" s="498">
        <v>0</v>
      </c>
      <c r="P161" s="293">
        <f t="shared" si="10"/>
        <v>26</v>
      </c>
      <c r="Q161" s="155">
        <f t="shared" si="12"/>
        <v>0.16560509554140126</v>
      </c>
      <c r="R161" s="289">
        <v>0</v>
      </c>
      <c r="S161" s="290">
        <v>131</v>
      </c>
      <c r="T161" s="293">
        <f t="shared" si="11"/>
        <v>131</v>
      </c>
      <c r="U161" s="156">
        <f t="shared" si="13"/>
        <v>0.83439490445859876</v>
      </c>
      <c r="V161" s="293">
        <f t="shared" si="14"/>
        <v>157</v>
      </c>
      <c r="W161" s="150" t="s">
        <v>1063</v>
      </c>
      <c r="X161" s="726"/>
      <c r="Y161" s="874"/>
    </row>
    <row r="162" spans="1:25">
      <c r="A162" s="493" t="s">
        <v>719</v>
      </c>
      <c r="B162" s="494" t="s">
        <v>720</v>
      </c>
      <c r="C162" s="495">
        <v>1</v>
      </c>
      <c r="D162" s="496">
        <v>0</v>
      </c>
      <c r="E162" s="497">
        <v>0</v>
      </c>
      <c r="F162" s="496">
        <v>0</v>
      </c>
      <c r="G162" s="496">
        <v>0</v>
      </c>
      <c r="H162" s="496">
        <v>0</v>
      </c>
      <c r="I162" s="496">
        <v>0</v>
      </c>
      <c r="J162" s="496">
        <v>0</v>
      </c>
      <c r="K162" s="496">
        <v>0</v>
      </c>
      <c r="L162" s="496">
        <v>4</v>
      </c>
      <c r="M162" s="496">
        <v>0</v>
      </c>
      <c r="N162" s="496">
        <v>0</v>
      </c>
      <c r="O162" s="498">
        <v>0</v>
      </c>
      <c r="P162" s="293">
        <f t="shared" si="10"/>
        <v>5</v>
      </c>
      <c r="Q162" s="155">
        <f t="shared" si="12"/>
        <v>7.8125E-2</v>
      </c>
      <c r="R162" s="289">
        <v>0</v>
      </c>
      <c r="S162" s="290">
        <v>59</v>
      </c>
      <c r="T162" s="293">
        <f t="shared" si="11"/>
        <v>59</v>
      </c>
      <c r="U162" s="156">
        <f t="shared" si="13"/>
        <v>0.921875</v>
      </c>
      <c r="V162" s="293">
        <f t="shared" si="14"/>
        <v>64</v>
      </c>
      <c r="W162" s="150" t="s">
        <v>1064</v>
      </c>
      <c r="X162" s="726"/>
      <c r="Y162" s="874"/>
    </row>
    <row r="163" spans="1:25">
      <c r="A163" s="493" t="s">
        <v>721</v>
      </c>
      <c r="B163" s="494" t="s">
        <v>722</v>
      </c>
      <c r="C163" s="495">
        <v>1</v>
      </c>
      <c r="D163" s="496">
        <v>0</v>
      </c>
      <c r="E163" s="497">
        <v>0</v>
      </c>
      <c r="F163" s="496">
        <v>0</v>
      </c>
      <c r="G163" s="496">
        <v>0</v>
      </c>
      <c r="H163" s="496">
        <v>3</v>
      </c>
      <c r="I163" s="496">
        <v>0</v>
      </c>
      <c r="J163" s="496">
        <v>0</v>
      </c>
      <c r="K163" s="496">
        <v>0</v>
      </c>
      <c r="L163" s="496">
        <v>2</v>
      </c>
      <c r="M163" s="496">
        <v>0</v>
      </c>
      <c r="N163" s="496">
        <v>0</v>
      </c>
      <c r="O163" s="498">
        <v>0</v>
      </c>
      <c r="P163" s="293">
        <f t="shared" si="10"/>
        <v>6</v>
      </c>
      <c r="Q163" s="155">
        <f t="shared" si="12"/>
        <v>3.9215686274509803E-2</v>
      </c>
      <c r="R163" s="289">
        <v>0</v>
      </c>
      <c r="S163" s="290">
        <v>147</v>
      </c>
      <c r="T163" s="293">
        <f t="shared" si="11"/>
        <v>147</v>
      </c>
      <c r="U163" s="156">
        <f t="shared" si="13"/>
        <v>0.96078431372549022</v>
      </c>
      <c r="V163" s="293">
        <f t="shared" si="14"/>
        <v>153</v>
      </c>
      <c r="W163" s="150" t="s">
        <v>1066</v>
      </c>
      <c r="X163" s="726"/>
      <c r="Y163" s="874"/>
    </row>
    <row r="164" spans="1:25">
      <c r="A164" s="493" t="s">
        <v>723</v>
      </c>
      <c r="B164" s="494" t="s">
        <v>724</v>
      </c>
      <c r="C164" s="495">
        <v>0</v>
      </c>
      <c r="D164" s="496">
        <v>0</v>
      </c>
      <c r="E164" s="497">
        <v>2</v>
      </c>
      <c r="F164" s="496">
        <v>1</v>
      </c>
      <c r="G164" s="496">
        <v>0</v>
      </c>
      <c r="H164" s="496">
        <v>0</v>
      </c>
      <c r="I164" s="496">
        <v>4</v>
      </c>
      <c r="J164" s="496">
        <v>1</v>
      </c>
      <c r="K164" s="496">
        <v>0</v>
      </c>
      <c r="L164" s="496">
        <v>5</v>
      </c>
      <c r="M164" s="496">
        <v>4</v>
      </c>
      <c r="N164" s="496">
        <v>0</v>
      </c>
      <c r="O164" s="498">
        <v>0</v>
      </c>
      <c r="P164" s="293">
        <f t="shared" si="10"/>
        <v>17</v>
      </c>
      <c r="Q164" s="155">
        <f t="shared" si="12"/>
        <v>0.18279569892473119</v>
      </c>
      <c r="R164" s="289">
        <v>0</v>
      </c>
      <c r="S164" s="290">
        <v>76</v>
      </c>
      <c r="T164" s="293">
        <f t="shared" si="11"/>
        <v>76</v>
      </c>
      <c r="U164" s="156">
        <f t="shared" si="13"/>
        <v>0.81720430107526887</v>
      </c>
      <c r="V164" s="293">
        <f t="shared" si="14"/>
        <v>93</v>
      </c>
      <c r="W164" s="150" t="s">
        <v>1063</v>
      </c>
      <c r="X164" s="726"/>
      <c r="Y164" s="874"/>
    </row>
    <row r="165" spans="1:25">
      <c r="A165" s="493" t="s">
        <v>725</v>
      </c>
      <c r="B165" s="494" t="s">
        <v>726</v>
      </c>
      <c r="C165" s="495">
        <v>0</v>
      </c>
      <c r="D165" s="496">
        <v>0</v>
      </c>
      <c r="E165" s="497">
        <v>1</v>
      </c>
      <c r="F165" s="496">
        <v>0</v>
      </c>
      <c r="G165" s="496">
        <v>0</v>
      </c>
      <c r="H165" s="496">
        <v>0</v>
      </c>
      <c r="I165" s="496">
        <v>0</v>
      </c>
      <c r="J165" s="496">
        <v>0</v>
      </c>
      <c r="K165" s="496">
        <v>0</v>
      </c>
      <c r="L165" s="496">
        <v>0</v>
      </c>
      <c r="M165" s="496">
        <v>0</v>
      </c>
      <c r="N165" s="496">
        <v>0</v>
      </c>
      <c r="O165" s="498">
        <v>0</v>
      </c>
      <c r="P165" s="293">
        <f t="shared" si="10"/>
        <v>1</v>
      </c>
      <c r="Q165" s="155">
        <f t="shared" si="12"/>
        <v>2.3255813953488372E-2</v>
      </c>
      <c r="R165" s="289">
        <v>0</v>
      </c>
      <c r="S165" s="290">
        <v>42</v>
      </c>
      <c r="T165" s="293">
        <f t="shared" si="11"/>
        <v>42</v>
      </c>
      <c r="U165" s="156">
        <f t="shared" si="13"/>
        <v>0.97674418604651159</v>
      </c>
      <c r="V165" s="293">
        <f t="shared" si="14"/>
        <v>43</v>
      </c>
      <c r="W165" s="150" t="s">
        <v>1063</v>
      </c>
      <c r="X165" s="726"/>
      <c r="Y165" s="874"/>
    </row>
    <row r="166" spans="1:25">
      <c r="A166" s="493" t="s">
        <v>727</v>
      </c>
      <c r="B166" s="494" t="s">
        <v>728</v>
      </c>
      <c r="C166" s="495">
        <v>1</v>
      </c>
      <c r="D166" s="496">
        <v>0</v>
      </c>
      <c r="E166" s="497">
        <v>0</v>
      </c>
      <c r="F166" s="496">
        <v>2</v>
      </c>
      <c r="G166" s="496">
        <v>0</v>
      </c>
      <c r="H166" s="496">
        <v>0</v>
      </c>
      <c r="I166" s="496">
        <v>1</v>
      </c>
      <c r="J166" s="496">
        <v>0</v>
      </c>
      <c r="K166" s="496">
        <v>1</v>
      </c>
      <c r="L166" s="496">
        <v>18</v>
      </c>
      <c r="M166" s="496">
        <v>1</v>
      </c>
      <c r="N166" s="496">
        <v>0</v>
      </c>
      <c r="O166" s="498">
        <v>0</v>
      </c>
      <c r="P166" s="293">
        <f t="shared" si="10"/>
        <v>24</v>
      </c>
      <c r="Q166" s="155">
        <f t="shared" si="12"/>
        <v>0.24242424242424243</v>
      </c>
      <c r="R166" s="289">
        <v>0</v>
      </c>
      <c r="S166" s="290">
        <v>75</v>
      </c>
      <c r="T166" s="293">
        <f t="shared" si="11"/>
        <v>75</v>
      </c>
      <c r="U166" s="156">
        <f t="shared" si="13"/>
        <v>0.75757575757575757</v>
      </c>
      <c r="V166" s="293">
        <f t="shared" si="14"/>
        <v>99</v>
      </c>
      <c r="W166" s="150" t="s">
        <v>1064</v>
      </c>
      <c r="X166" s="726"/>
      <c r="Y166" s="874"/>
    </row>
    <row r="167" spans="1:25">
      <c r="A167" s="493" t="s">
        <v>729</v>
      </c>
      <c r="B167" s="494" t="s">
        <v>730</v>
      </c>
      <c r="C167" s="495">
        <v>5</v>
      </c>
      <c r="D167" s="496">
        <v>0</v>
      </c>
      <c r="E167" s="497">
        <v>1</v>
      </c>
      <c r="F167" s="496">
        <v>0</v>
      </c>
      <c r="G167" s="496">
        <v>0</v>
      </c>
      <c r="H167" s="496">
        <v>0</v>
      </c>
      <c r="I167" s="496">
        <v>0</v>
      </c>
      <c r="J167" s="496">
        <v>0</v>
      </c>
      <c r="K167" s="496">
        <v>2</v>
      </c>
      <c r="L167" s="496">
        <v>2</v>
      </c>
      <c r="M167" s="496">
        <v>4</v>
      </c>
      <c r="N167" s="496">
        <v>0</v>
      </c>
      <c r="O167" s="498">
        <v>0</v>
      </c>
      <c r="P167" s="293">
        <f t="shared" si="10"/>
        <v>14</v>
      </c>
      <c r="Q167" s="155">
        <f t="shared" si="12"/>
        <v>0.25454545454545452</v>
      </c>
      <c r="R167" s="289">
        <v>0</v>
      </c>
      <c r="S167" s="290">
        <v>41</v>
      </c>
      <c r="T167" s="293">
        <f t="shared" si="11"/>
        <v>41</v>
      </c>
      <c r="U167" s="156">
        <f t="shared" si="13"/>
        <v>0.74545454545454548</v>
      </c>
      <c r="V167" s="293">
        <f t="shared" si="14"/>
        <v>55</v>
      </c>
      <c r="W167" s="150" t="s">
        <v>1063</v>
      </c>
      <c r="X167" s="726"/>
      <c r="Y167" s="874"/>
    </row>
    <row r="168" spans="1:25">
      <c r="A168" s="493" t="s">
        <v>731</v>
      </c>
      <c r="B168" s="494" t="s">
        <v>732</v>
      </c>
      <c r="C168" s="495">
        <v>1</v>
      </c>
      <c r="D168" s="496">
        <v>0</v>
      </c>
      <c r="E168" s="497">
        <v>1</v>
      </c>
      <c r="F168" s="496">
        <v>0</v>
      </c>
      <c r="G168" s="496">
        <v>0</v>
      </c>
      <c r="H168" s="496">
        <v>1</v>
      </c>
      <c r="I168" s="496">
        <v>1</v>
      </c>
      <c r="J168" s="496">
        <v>0</v>
      </c>
      <c r="K168" s="496">
        <v>2</v>
      </c>
      <c r="L168" s="496">
        <v>1</v>
      </c>
      <c r="M168" s="496">
        <v>0</v>
      </c>
      <c r="N168" s="496">
        <v>0</v>
      </c>
      <c r="O168" s="498">
        <v>0</v>
      </c>
      <c r="P168" s="293">
        <f t="shared" si="10"/>
        <v>7</v>
      </c>
      <c r="Q168" s="155">
        <f t="shared" si="12"/>
        <v>0.10294117647058823</v>
      </c>
      <c r="R168" s="289">
        <v>0</v>
      </c>
      <c r="S168" s="290">
        <v>61</v>
      </c>
      <c r="T168" s="293">
        <f t="shared" si="11"/>
        <v>61</v>
      </c>
      <c r="U168" s="156">
        <f t="shared" si="13"/>
        <v>0.8970588235294118</v>
      </c>
      <c r="V168" s="293">
        <f t="shared" si="14"/>
        <v>68</v>
      </c>
      <c r="W168" s="150" t="s">
        <v>1063</v>
      </c>
      <c r="X168" s="726"/>
      <c r="Y168" s="874"/>
    </row>
    <row r="169" spans="1:25">
      <c r="A169" s="493" t="s">
        <v>733</v>
      </c>
      <c r="B169" s="494" t="s">
        <v>734</v>
      </c>
      <c r="C169" s="495">
        <v>2</v>
      </c>
      <c r="D169" s="496">
        <v>0</v>
      </c>
      <c r="E169" s="497">
        <v>4</v>
      </c>
      <c r="F169" s="496">
        <v>0</v>
      </c>
      <c r="G169" s="496">
        <v>0</v>
      </c>
      <c r="H169" s="496">
        <v>0</v>
      </c>
      <c r="I169" s="496">
        <v>6</v>
      </c>
      <c r="J169" s="496">
        <v>0</v>
      </c>
      <c r="K169" s="496">
        <v>4</v>
      </c>
      <c r="L169" s="496">
        <v>16</v>
      </c>
      <c r="M169" s="496">
        <v>2</v>
      </c>
      <c r="N169" s="496">
        <v>0</v>
      </c>
      <c r="O169" s="498">
        <v>0</v>
      </c>
      <c r="P169" s="293">
        <f t="shared" si="10"/>
        <v>34</v>
      </c>
      <c r="Q169" s="155">
        <f t="shared" si="12"/>
        <v>0.17708333333333334</v>
      </c>
      <c r="R169" s="289">
        <v>0</v>
      </c>
      <c r="S169" s="290">
        <v>158</v>
      </c>
      <c r="T169" s="293">
        <f t="shared" si="11"/>
        <v>158</v>
      </c>
      <c r="U169" s="156">
        <f t="shared" si="13"/>
        <v>0.82291666666666663</v>
      </c>
      <c r="V169" s="293">
        <f t="shared" si="14"/>
        <v>192</v>
      </c>
      <c r="W169" s="150" t="s">
        <v>1063</v>
      </c>
      <c r="X169" s="726"/>
      <c r="Y169" s="874"/>
    </row>
    <row r="170" spans="1:25">
      <c r="A170" s="493" t="s">
        <v>735</v>
      </c>
      <c r="B170" s="494" t="s">
        <v>736</v>
      </c>
      <c r="C170" s="495">
        <v>0</v>
      </c>
      <c r="D170" s="496">
        <v>0</v>
      </c>
      <c r="E170" s="497">
        <v>0</v>
      </c>
      <c r="F170" s="496">
        <v>0</v>
      </c>
      <c r="G170" s="496">
        <v>0</v>
      </c>
      <c r="H170" s="496">
        <v>2</v>
      </c>
      <c r="I170" s="496">
        <v>2</v>
      </c>
      <c r="J170" s="496">
        <v>0</v>
      </c>
      <c r="K170" s="496">
        <v>4</v>
      </c>
      <c r="L170" s="496">
        <v>19</v>
      </c>
      <c r="M170" s="496">
        <v>0</v>
      </c>
      <c r="N170" s="496">
        <v>0</v>
      </c>
      <c r="O170" s="498">
        <v>0</v>
      </c>
      <c r="P170" s="293">
        <f t="shared" si="10"/>
        <v>27</v>
      </c>
      <c r="Q170" s="155">
        <f t="shared" si="12"/>
        <v>0.12217194570135746</v>
      </c>
      <c r="R170" s="289">
        <v>0</v>
      </c>
      <c r="S170" s="290">
        <v>194</v>
      </c>
      <c r="T170" s="293">
        <f t="shared" si="11"/>
        <v>194</v>
      </c>
      <c r="U170" s="156">
        <f t="shared" si="13"/>
        <v>0.87782805429864252</v>
      </c>
      <c r="V170" s="293">
        <f t="shared" si="14"/>
        <v>221</v>
      </c>
      <c r="W170" s="150" t="s">
        <v>1064</v>
      </c>
      <c r="X170" s="726"/>
      <c r="Y170" s="874"/>
    </row>
    <row r="171" spans="1:25">
      <c r="A171" s="493" t="s">
        <v>737</v>
      </c>
      <c r="B171" s="494" t="s">
        <v>738</v>
      </c>
      <c r="C171" s="495">
        <v>0</v>
      </c>
      <c r="D171" s="496">
        <v>0</v>
      </c>
      <c r="E171" s="497">
        <v>0</v>
      </c>
      <c r="F171" s="496">
        <v>0</v>
      </c>
      <c r="G171" s="496">
        <v>0</v>
      </c>
      <c r="H171" s="496">
        <v>1</v>
      </c>
      <c r="I171" s="496">
        <v>2</v>
      </c>
      <c r="J171" s="496">
        <v>0</v>
      </c>
      <c r="K171" s="496">
        <v>0</v>
      </c>
      <c r="L171" s="496">
        <v>4</v>
      </c>
      <c r="M171" s="496">
        <v>1</v>
      </c>
      <c r="N171" s="496">
        <v>0</v>
      </c>
      <c r="O171" s="498">
        <v>0</v>
      </c>
      <c r="P171" s="293">
        <f t="shared" si="10"/>
        <v>8</v>
      </c>
      <c r="Q171" s="155">
        <f t="shared" si="12"/>
        <v>0.17391304347826086</v>
      </c>
      <c r="R171" s="289">
        <v>0</v>
      </c>
      <c r="S171" s="290">
        <v>38</v>
      </c>
      <c r="T171" s="293">
        <f t="shared" si="11"/>
        <v>38</v>
      </c>
      <c r="U171" s="156">
        <f t="shared" si="13"/>
        <v>0.82608695652173914</v>
      </c>
      <c r="V171" s="293">
        <f t="shared" si="14"/>
        <v>46</v>
      </c>
      <c r="W171" s="150" t="s">
        <v>1063</v>
      </c>
      <c r="X171" s="726"/>
      <c r="Y171" s="874"/>
    </row>
    <row r="172" spans="1:25">
      <c r="A172" s="493" t="s">
        <v>739</v>
      </c>
      <c r="B172" s="494" t="s">
        <v>740</v>
      </c>
      <c r="C172" s="495">
        <v>3</v>
      </c>
      <c r="D172" s="496">
        <v>0</v>
      </c>
      <c r="E172" s="497">
        <v>6</v>
      </c>
      <c r="F172" s="496">
        <v>0</v>
      </c>
      <c r="G172" s="496">
        <v>0</v>
      </c>
      <c r="H172" s="496">
        <v>0</v>
      </c>
      <c r="I172" s="496">
        <v>1</v>
      </c>
      <c r="J172" s="496">
        <v>1</v>
      </c>
      <c r="K172" s="496">
        <v>2</v>
      </c>
      <c r="L172" s="496">
        <v>23</v>
      </c>
      <c r="M172" s="496">
        <v>2</v>
      </c>
      <c r="N172" s="496">
        <v>0</v>
      </c>
      <c r="O172" s="498">
        <v>0</v>
      </c>
      <c r="P172" s="293">
        <f t="shared" si="10"/>
        <v>38</v>
      </c>
      <c r="Q172" s="155">
        <f t="shared" si="12"/>
        <v>0.11692307692307692</v>
      </c>
      <c r="R172" s="289">
        <v>0</v>
      </c>
      <c r="S172" s="290">
        <v>287</v>
      </c>
      <c r="T172" s="293">
        <f t="shared" si="11"/>
        <v>287</v>
      </c>
      <c r="U172" s="156">
        <f t="shared" si="13"/>
        <v>0.88307692307692309</v>
      </c>
      <c r="V172" s="293">
        <f t="shared" si="14"/>
        <v>325</v>
      </c>
      <c r="W172" s="150" t="s">
        <v>1063</v>
      </c>
      <c r="X172" s="726"/>
      <c r="Y172" s="874"/>
    </row>
    <row r="173" spans="1:25">
      <c r="A173" s="493" t="s">
        <v>741</v>
      </c>
      <c r="B173" s="494" t="s">
        <v>742</v>
      </c>
      <c r="C173" s="495">
        <v>2</v>
      </c>
      <c r="D173" s="496">
        <v>0</v>
      </c>
      <c r="E173" s="497">
        <v>0</v>
      </c>
      <c r="F173" s="496">
        <v>0</v>
      </c>
      <c r="G173" s="496">
        <v>0</v>
      </c>
      <c r="H173" s="496">
        <v>0</v>
      </c>
      <c r="I173" s="496">
        <v>3</v>
      </c>
      <c r="J173" s="496">
        <v>0</v>
      </c>
      <c r="K173" s="496">
        <v>1</v>
      </c>
      <c r="L173" s="496">
        <v>4</v>
      </c>
      <c r="M173" s="496">
        <v>3</v>
      </c>
      <c r="N173" s="496">
        <v>0</v>
      </c>
      <c r="O173" s="498">
        <v>0</v>
      </c>
      <c r="P173" s="293">
        <f t="shared" si="10"/>
        <v>13</v>
      </c>
      <c r="Q173" s="155">
        <f t="shared" si="12"/>
        <v>0.43333333333333335</v>
      </c>
      <c r="R173" s="289">
        <v>0</v>
      </c>
      <c r="S173" s="290">
        <v>17</v>
      </c>
      <c r="T173" s="293">
        <f t="shared" si="11"/>
        <v>17</v>
      </c>
      <c r="U173" s="156">
        <f t="shared" si="13"/>
        <v>0.56666666666666665</v>
      </c>
      <c r="V173" s="293">
        <f t="shared" si="14"/>
        <v>30</v>
      </c>
      <c r="W173" s="150" t="s">
        <v>1063</v>
      </c>
      <c r="X173" s="726"/>
      <c r="Y173" s="874"/>
    </row>
    <row r="174" spans="1:25">
      <c r="A174" s="493" t="s">
        <v>743</v>
      </c>
      <c r="B174" s="494" t="s">
        <v>744</v>
      </c>
      <c r="C174" s="495">
        <v>0</v>
      </c>
      <c r="D174" s="496">
        <v>0</v>
      </c>
      <c r="E174" s="497">
        <v>0</v>
      </c>
      <c r="F174" s="496">
        <v>0</v>
      </c>
      <c r="G174" s="496">
        <v>0</v>
      </c>
      <c r="H174" s="496">
        <v>0</v>
      </c>
      <c r="I174" s="496">
        <v>0</v>
      </c>
      <c r="J174" s="496">
        <v>0</v>
      </c>
      <c r="K174" s="496">
        <v>1</v>
      </c>
      <c r="L174" s="496">
        <v>10</v>
      </c>
      <c r="M174" s="496">
        <v>0</v>
      </c>
      <c r="N174" s="496">
        <v>0</v>
      </c>
      <c r="O174" s="498">
        <v>0</v>
      </c>
      <c r="P174" s="293">
        <f t="shared" si="10"/>
        <v>11</v>
      </c>
      <c r="Q174" s="155">
        <f t="shared" si="12"/>
        <v>6.6265060240963861E-2</v>
      </c>
      <c r="R174" s="289">
        <v>0</v>
      </c>
      <c r="S174" s="290">
        <v>155</v>
      </c>
      <c r="T174" s="293">
        <f t="shared" si="11"/>
        <v>155</v>
      </c>
      <c r="U174" s="156">
        <f t="shared" si="13"/>
        <v>0.9337349397590361</v>
      </c>
      <c r="V174" s="293">
        <f t="shared" si="14"/>
        <v>166</v>
      </c>
      <c r="W174" s="150" t="s">
        <v>1064</v>
      </c>
      <c r="X174" s="726"/>
      <c r="Y174" s="874"/>
    </row>
    <row r="175" spans="1:25">
      <c r="A175" s="493" t="s">
        <v>745</v>
      </c>
      <c r="B175" s="494" t="s">
        <v>746</v>
      </c>
      <c r="C175" s="495">
        <v>1</v>
      </c>
      <c r="D175" s="496">
        <v>0</v>
      </c>
      <c r="E175" s="497">
        <v>2</v>
      </c>
      <c r="F175" s="496">
        <v>0</v>
      </c>
      <c r="G175" s="496">
        <v>0</v>
      </c>
      <c r="H175" s="496">
        <v>1</v>
      </c>
      <c r="I175" s="496">
        <v>4</v>
      </c>
      <c r="J175" s="496">
        <v>0</v>
      </c>
      <c r="K175" s="496">
        <v>3</v>
      </c>
      <c r="L175" s="496">
        <v>5</v>
      </c>
      <c r="M175" s="496">
        <v>7</v>
      </c>
      <c r="N175" s="496">
        <v>0</v>
      </c>
      <c r="O175" s="498">
        <v>0</v>
      </c>
      <c r="P175" s="293">
        <f t="shared" si="10"/>
        <v>23</v>
      </c>
      <c r="Q175" s="155">
        <f t="shared" si="12"/>
        <v>0.23469387755102042</v>
      </c>
      <c r="R175" s="289">
        <v>0</v>
      </c>
      <c r="S175" s="290">
        <v>75</v>
      </c>
      <c r="T175" s="293">
        <f t="shared" si="11"/>
        <v>75</v>
      </c>
      <c r="U175" s="156">
        <f t="shared" si="13"/>
        <v>0.76530612244897955</v>
      </c>
      <c r="V175" s="293">
        <f t="shared" si="14"/>
        <v>98</v>
      </c>
      <c r="W175" s="150" t="s">
        <v>1063</v>
      </c>
      <c r="X175" s="726"/>
      <c r="Y175" s="874"/>
    </row>
    <row r="176" spans="1:25">
      <c r="A176" s="493" t="s">
        <v>747</v>
      </c>
      <c r="B176" s="494" t="s">
        <v>748</v>
      </c>
      <c r="C176" s="495">
        <v>1</v>
      </c>
      <c r="D176" s="496">
        <v>0</v>
      </c>
      <c r="E176" s="497">
        <v>0</v>
      </c>
      <c r="F176" s="496">
        <v>0</v>
      </c>
      <c r="G176" s="496">
        <v>0</v>
      </c>
      <c r="H176" s="496">
        <v>0</v>
      </c>
      <c r="I176" s="496">
        <v>1</v>
      </c>
      <c r="J176" s="496">
        <v>0</v>
      </c>
      <c r="K176" s="496">
        <v>1</v>
      </c>
      <c r="L176" s="496">
        <v>0</v>
      </c>
      <c r="M176" s="496">
        <v>3</v>
      </c>
      <c r="N176" s="496">
        <v>0</v>
      </c>
      <c r="O176" s="498">
        <v>0</v>
      </c>
      <c r="P176" s="293">
        <f t="shared" si="10"/>
        <v>6</v>
      </c>
      <c r="Q176" s="155">
        <f t="shared" si="12"/>
        <v>0.10909090909090909</v>
      </c>
      <c r="R176" s="289">
        <v>0</v>
      </c>
      <c r="S176" s="290">
        <v>49</v>
      </c>
      <c r="T176" s="293">
        <f t="shared" si="11"/>
        <v>49</v>
      </c>
      <c r="U176" s="156">
        <f t="shared" si="13"/>
        <v>0.89090909090909087</v>
      </c>
      <c r="V176" s="293">
        <f t="shared" si="14"/>
        <v>55</v>
      </c>
      <c r="W176" s="150" t="s">
        <v>1063</v>
      </c>
      <c r="X176" s="726"/>
      <c r="Y176" s="874"/>
    </row>
    <row r="177" spans="1:25">
      <c r="A177" s="493" t="s">
        <v>749</v>
      </c>
      <c r="B177" s="494" t="s">
        <v>750</v>
      </c>
      <c r="C177" s="495">
        <v>0</v>
      </c>
      <c r="D177" s="496">
        <v>0</v>
      </c>
      <c r="E177" s="497">
        <v>2</v>
      </c>
      <c r="F177" s="496">
        <v>0</v>
      </c>
      <c r="G177" s="496">
        <v>0</v>
      </c>
      <c r="H177" s="496">
        <v>0</v>
      </c>
      <c r="I177" s="496">
        <v>1</v>
      </c>
      <c r="J177" s="496">
        <v>0</v>
      </c>
      <c r="K177" s="496">
        <v>0</v>
      </c>
      <c r="L177" s="496">
        <v>3</v>
      </c>
      <c r="M177" s="496">
        <v>2</v>
      </c>
      <c r="N177" s="496">
        <v>0</v>
      </c>
      <c r="O177" s="498">
        <v>0</v>
      </c>
      <c r="P177" s="293">
        <f t="shared" si="10"/>
        <v>8</v>
      </c>
      <c r="Q177" s="155">
        <f t="shared" si="12"/>
        <v>0.11940298507462686</v>
      </c>
      <c r="R177" s="289">
        <v>0</v>
      </c>
      <c r="S177" s="290">
        <v>59</v>
      </c>
      <c r="T177" s="293">
        <f t="shared" si="11"/>
        <v>59</v>
      </c>
      <c r="U177" s="156">
        <f t="shared" si="13"/>
        <v>0.88059701492537312</v>
      </c>
      <c r="V177" s="293">
        <f t="shared" si="14"/>
        <v>67</v>
      </c>
      <c r="W177" s="150" t="s">
        <v>1063</v>
      </c>
      <c r="X177" s="726"/>
      <c r="Y177" s="874"/>
    </row>
    <row r="178" spans="1:25">
      <c r="A178" s="493" t="s">
        <v>751</v>
      </c>
      <c r="B178" s="494" t="s">
        <v>752</v>
      </c>
      <c r="C178" s="495">
        <v>1</v>
      </c>
      <c r="D178" s="496">
        <v>0</v>
      </c>
      <c r="E178" s="497">
        <v>2</v>
      </c>
      <c r="F178" s="496">
        <v>1</v>
      </c>
      <c r="G178" s="496">
        <v>0</v>
      </c>
      <c r="H178" s="496">
        <v>0</v>
      </c>
      <c r="I178" s="496">
        <v>4</v>
      </c>
      <c r="J178" s="496">
        <v>0</v>
      </c>
      <c r="K178" s="496">
        <v>1</v>
      </c>
      <c r="L178" s="496">
        <v>3</v>
      </c>
      <c r="M178" s="496">
        <v>2</v>
      </c>
      <c r="N178" s="496">
        <v>0</v>
      </c>
      <c r="O178" s="498">
        <v>0</v>
      </c>
      <c r="P178" s="293">
        <f t="shared" si="10"/>
        <v>14</v>
      </c>
      <c r="Q178" s="155">
        <f t="shared" si="12"/>
        <v>9.7902097902097904E-2</v>
      </c>
      <c r="R178" s="289">
        <v>0</v>
      </c>
      <c r="S178" s="290">
        <v>129</v>
      </c>
      <c r="T178" s="293">
        <f t="shared" si="11"/>
        <v>129</v>
      </c>
      <c r="U178" s="156">
        <f t="shared" si="13"/>
        <v>0.90209790209790208</v>
      </c>
      <c r="V178" s="293">
        <f t="shared" si="14"/>
        <v>143</v>
      </c>
      <c r="W178" s="150" t="s">
        <v>1063</v>
      </c>
      <c r="X178" s="726"/>
      <c r="Y178" s="874"/>
    </row>
    <row r="179" spans="1:25">
      <c r="A179" s="493" t="s">
        <v>753</v>
      </c>
      <c r="B179" s="494" t="s">
        <v>754</v>
      </c>
      <c r="C179" s="495">
        <v>0</v>
      </c>
      <c r="D179" s="496">
        <v>0</v>
      </c>
      <c r="E179" s="497">
        <v>0</v>
      </c>
      <c r="F179" s="496">
        <v>1</v>
      </c>
      <c r="G179" s="496">
        <v>0</v>
      </c>
      <c r="H179" s="496">
        <v>0</v>
      </c>
      <c r="I179" s="496">
        <v>0</v>
      </c>
      <c r="J179" s="496">
        <v>0</v>
      </c>
      <c r="K179" s="496">
        <v>0</v>
      </c>
      <c r="L179" s="496">
        <v>0</v>
      </c>
      <c r="M179" s="496">
        <v>0</v>
      </c>
      <c r="N179" s="496">
        <v>0</v>
      </c>
      <c r="O179" s="498">
        <v>0</v>
      </c>
      <c r="P179" s="293">
        <f t="shared" si="10"/>
        <v>1</v>
      </c>
      <c r="Q179" s="155">
        <f t="shared" si="12"/>
        <v>1</v>
      </c>
      <c r="R179" s="289">
        <v>0</v>
      </c>
      <c r="S179" s="290">
        <v>0</v>
      </c>
      <c r="T179" s="293">
        <f t="shared" si="11"/>
        <v>0</v>
      </c>
      <c r="U179" s="156">
        <f t="shared" si="13"/>
        <v>0</v>
      </c>
      <c r="V179" s="293">
        <f t="shared" si="14"/>
        <v>1</v>
      </c>
      <c r="W179" s="150" t="s">
        <v>1067</v>
      </c>
      <c r="X179" s="726"/>
      <c r="Y179" s="874"/>
    </row>
    <row r="180" spans="1:25">
      <c r="A180" s="493" t="s">
        <v>755</v>
      </c>
      <c r="B180" s="494" t="s">
        <v>756</v>
      </c>
      <c r="C180" s="495">
        <v>0</v>
      </c>
      <c r="D180" s="496">
        <v>0</v>
      </c>
      <c r="E180" s="497">
        <v>3</v>
      </c>
      <c r="F180" s="496">
        <v>0</v>
      </c>
      <c r="G180" s="496">
        <v>0</v>
      </c>
      <c r="H180" s="496">
        <v>0</v>
      </c>
      <c r="I180" s="496">
        <v>2</v>
      </c>
      <c r="J180" s="496">
        <v>0</v>
      </c>
      <c r="K180" s="496">
        <v>0</v>
      </c>
      <c r="L180" s="496">
        <v>4</v>
      </c>
      <c r="M180" s="496">
        <v>2</v>
      </c>
      <c r="N180" s="496">
        <v>0</v>
      </c>
      <c r="O180" s="498">
        <v>0</v>
      </c>
      <c r="P180" s="293">
        <f t="shared" si="10"/>
        <v>11</v>
      </c>
      <c r="Q180" s="155">
        <f t="shared" si="12"/>
        <v>0.15068493150684931</v>
      </c>
      <c r="R180" s="289">
        <v>0</v>
      </c>
      <c r="S180" s="290">
        <v>62</v>
      </c>
      <c r="T180" s="293">
        <f t="shared" si="11"/>
        <v>62</v>
      </c>
      <c r="U180" s="156">
        <f t="shared" si="13"/>
        <v>0.84931506849315064</v>
      </c>
      <c r="V180" s="293">
        <f t="shared" si="14"/>
        <v>73</v>
      </c>
      <c r="W180" s="150" t="s">
        <v>1063</v>
      </c>
      <c r="X180" s="726"/>
      <c r="Y180" s="874"/>
    </row>
    <row r="181" spans="1:25">
      <c r="A181" s="493" t="s">
        <v>757</v>
      </c>
      <c r="B181" s="494" t="s">
        <v>758</v>
      </c>
      <c r="C181" s="495">
        <v>2</v>
      </c>
      <c r="D181" s="496">
        <v>0</v>
      </c>
      <c r="E181" s="497">
        <v>3</v>
      </c>
      <c r="F181" s="496">
        <v>0</v>
      </c>
      <c r="G181" s="496">
        <v>0</v>
      </c>
      <c r="H181" s="496">
        <v>0</v>
      </c>
      <c r="I181" s="496">
        <v>1</v>
      </c>
      <c r="J181" s="496">
        <v>0</v>
      </c>
      <c r="K181" s="496">
        <v>0</v>
      </c>
      <c r="L181" s="496">
        <v>1</v>
      </c>
      <c r="M181" s="496">
        <v>4</v>
      </c>
      <c r="N181" s="496">
        <v>0</v>
      </c>
      <c r="O181" s="498">
        <v>0</v>
      </c>
      <c r="P181" s="293">
        <f t="shared" si="10"/>
        <v>11</v>
      </c>
      <c r="Q181" s="155">
        <f t="shared" si="12"/>
        <v>0.21568627450980393</v>
      </c>
      <c r="R181" s="289">
        <v>0</v>
      </c>
      <c r="S181" s="290">
        <v>40</v>
      </c>
      <c r="T181" s="293">
        <f t="shared" si="11"/>
        <v>40</v>
      </c>
      <c r="U181" s="156">
        <f t="shared" si="13"/>
        <v>0.78431372549019607</v>
      </c>
      <c r="V181" s="293">
        <f t="shared" si="14"/>
        <v>51</v>
      </c>
      <c r="W181" s="150" t="s">
        <v>1063</v>
      </c>
      <c r="X181" s="726"/>
      <c r="Y181" s="874"/>
    </row>
    <row r="182" spans="1:25">
      <c r="A182" s="493" t="s">
        <v>759</v>
      </c>
      <c r="B182" s="494" t="s">
        <v>760</v>
      </c>
      <c r="C182" s="495">
        <v>3</v>
      </c>
      <c r="D182" s="496">
        <v>0</v>
      </c>
      <c r="E182" s="497">
        <v>0</v>
      </c>
      <c r="F182" s="496">
        <v>0</v>
      </c>
      <c r="G182" s="496">
        <v>0</v>
      </c>
      <c r="H182" s="496">
        <v>0</v>
      </c>
      <c r="I182" s="496">
        <v>1</v>
      </c>
      <c r="J182" s="496">
        <v>0</v>
      </c>
      <c r="K182" s="496">
        <v>1</v>
      </c>
      <c r="L182" s="496">
        <v>2</v>
      </c>
      <c r="M182" s="496">
        <v>3</v>
      </c>
      <c r="N182" s="496">
        <v>0</v>
      </c>
      <c r="O182" s="498">
        <v>0</v>
      </c>
      <c r="P182" s="293">
        <f t="shared" si="10"/>
        <v>10</v>
      </c>
      <c r="Q182" s="155">
        <f t="shared" si="12"/>
        <v>0.20408163265306123</v>
      </c>
      <c r="R182" s="289">
        <v>0</v>
      </c>
      <c r="S182" s="290">
        <v>39</v>
      </c>
      <c r="T182" s="293">
        <f t="shared" si="11"/>
        <v>39</v>
      </c>
      <c r="U182" s="156">
        <f t="shared" si="13"/>
        <v>0.79591836734693877</v>
      </c>
      <c r="V182" s="293">
        <f t="shared" si="14"/>
        <v>49</v>
      </c>
      <c r="W182" s="150" t="s">
        <v>1063</v>
      </c>
      <c r="X182" s="726"/>
      <c r="Y182" s="874"/>
    </row>
    <row r="183" spans="1:25">
      <c r="A183" s="493" t="s">
        <v>761</v>
      </c>
      <c r="B183" s="494" t="s">
        <v>762</v>
      </c>
      <c r="C183" s="495">
        <v>0</v>
      </c>
      <c r="D183" s="496">
        <v>0</v>
      </c>
      <c r="E183" s="497">
        <v>0</v>
      </c>
      <c r="F183" s="496">
        <v>0</v>
      </c>
      <c r="G183" s="496">
        <v>0</v>
      </c>
      <c r="H183" s="496">
        <v>0</v>
      </c>
      <c r="I183" s="496">
        <v>1</v>
      </c>
      <c r="J183" s="496">
        <v>1</v>
      </c>
      <c r="K183" s="496">
        <v>1</v>
      </c>
      <c r="L183" s="496">
        <v>6</v>
      </c>
      <c r="M183" s="496">
        <v>0</v>
      </c>
      <c r="N183" s="496">
        <v>0</v>
      </c>
      <c r="O183" s="498">
        <v>0</v>
      </c>
      <c r="P183" s="293">
        <f t="shared" si="10"/>
        <v>9</v>
      </c>
      <c r="Q183" s="155">
        <f t="shared" si="12"/>
        <v>0.28125</v>
      </c>
      <c r="R183" s="289">
        <v>0</v>
      </c>
      <c r="S183" s="290">
        <v>23</v>
      </c>
      <c r="T183" s="293">
        <f t="shared" si="11"/>
        <v>23</v>
      </c>
      <c r="U183" s="156">
        <f t="shared" si="13"/>
        <v>0.71875</v>
      </c>
      <c r="V183" s="293">
        <f t="shared" si="14"/>
        <v>32</v>
      </c>
      <c r="W183" s="150" t="s">
        <v>1063</v>
      </c>
      <c r="X183" s="726"/>
      <c r="Y183" s="874"/>
    </row>
    <row r="184" spans="1:25">
      <c r="A184" s="493" t="s">
        <v>763</v>
      </c>
      <c r="B184" s="494" t="s">
        <v>764</v>
      </c>
      <c r="C184" s="495">
        <v>1</v>
      </c>
      <c r="D184" s="496">
        <v>0</v>
      </c>
      <c r="E184" s="497">
        <v>0</v>
      </c>
      <c r="F184" s="496">
        <v>0</v>
      </c>
      <c r="G184" s="496">
        <v>0</v>
      </c>
      <c r="H184" s="496">
        <v>1</v>
      </c>
      <c r="I184" s="496">
        <v>0</v>
      </c>
      <c r="J184" s="496">
        <v>0</v>
      </c>
      <c r="K184" s="496">
        <v>0</v>
      </c>
      <c r="L184" s="496">
        <v>11</v>
      </c>
      <c r="M184" s="496">
        <v>1</v>
      </c>
      <c r="N184" s="496">
        <v>0</v>
      </c>
      <c r="O184" s="498">
        <v>0</v>
      </c>
      <c r="P184" s="293">
        <f t="shared" si="10"/>
        <v>14</v>
      </c>
      <c r="Q184" s="155">
        <f t="shared" si="12"/>
        <v>0.25925925925925924</v>
      </c>
      <c r="R184" s="289">
        <v>0</v>
      </c>
      <c r="S184" s="290">
        <v>40</v>
      </c>
      <c r="T184" s="293">
        <f t="shared" si="11"/>
        <v>40</v>
      </c>
      <c r="U184" s="156">
        <f t="shared" si="13"/>
        <v>0.7407407407407407</v>
      </c>
      <c r="V184" s="293">
        <f t="shared" si="14"/>
        <v>54</v>
      </c>
      <c r="W184" s="150" t="s">
        <v>1064</v>
      </c>
      <c r="X184" s="726"/>
      <c r="Y184" s="874"/>
    </row>
    <row r="185" spans="1:25">
      <c r="A185" s="493" t="s">
        <v>765</v>
      </c>
      <c r="B185" s="494" t="s">
        <v>766</v>
      </c>
      <c r="C185" s="495">
        <v>5</v>
      </c>
      <c r="D185" s="496">
        <v>0</v>
      </c>
      <c r="E185" s="497">
        <v>1</v>
      </c>
      <c r="F185" s="496">
        <v>0</v>
      </c>
      <c r="G185" s="496">
        <v>0</v>
      </c>
      <c r="H185" s="496">
        <v>0</v>
      </c>
      <c r="I185" s="496">
        <v>2</v>
      </c>
      <c r="J185" s="496">
        <v>0</v>
      </c>
      <c r="K185" s="496">
        <v>1</v>
      </c>
      <c r="L185" s="496">
        <v>2</v>
      </c>
      <c r="M185" s="496">
        <v>1</v>
      </c>
      <c r="N185" s="496">
        <v>0</v>
      </c>
      <c r="O185" s="498">
        <v>0</v>
      </c>
      <c r="P185" s="293">
        <f t="shared" si="10"/>
        <v>12</v>
      </c>
      <c r="Q185" s="155">
        <f t="shared" si="12"/>
        <v>0.24489795918367346</v>
      </c>
      <c r="R185" s="289">
        <v>0</v>
      </c>
      <c r="S185" s="290">
        <v>37</v>
      </c>
      <c r="T185" s="293">
        <f t="shared" si="11"/>
        <v>37</v>
      </c>
      <c r="U185" s="156">
        <f t="shared" si="13"/>
        <v>0.75510204081632648</v>
      </c>
      <c r="V185" s="293">
        <f t="shared" si="14"/>
        <v>49</v>
      </c>
      <c r="W185" s="150" t="s">
        <v>1063</v>
      </c>
      <c r="X185" s="726"/>
      <c r="Y185" s="874"/>
    </row>
    <row r="186" spans="1:25">
      <c r="A186" s="493" t="s">
        <v>767</v>
      </c>
      <c r="B186" s="494" t="s">
        <v>768</v>
      </c>
      <c r="C186" s="495">
        <v>2</v>
      </c>
      <c r="D186" s="496">
        <v>0</v>
      </c>
      <c r="E186" s="497">
        <v>0</v>
      </c>
      <c r="F186" s="496">
        <v>0</v>
      </c>
      <c r="G186" s="496">
        <v>0</v>
      </c>
      <c r="H186" s="496">
        <v>1</v>
      </c>
      <c r="I186" s="496">
        <v>0</v>
      </c>
      <c r="J186" s="496">
        <v>0</v>
      </c>
      <c r="K186" s="496">
        <v>1</v>
      </c>
      <c r="L186" s="496">
        <v>3</v>
      </c>
      <c r="M186" s="496">
        <v>0</v>
      </c>
      <c r="N186" s="496">
        <v>0</v>
      </c>
      <c r="O186" s="498">
        <v>1</v>
      </c>
      <c r="P186" s="293">
        <f t="shared" si="10"/>
        <v>8</v>
      </c>
      <c r="Q186" s="155">
        <f t="shared" si="12"/>
        <v>3.5714285714285712E-2</v>
      </c>
      <c r="R186" s="289">
        <v>0</v>
      </c>
      <c r="S186" s="290">
        <v>216</v>
      </c>
      <c r="T186" s="293">
        <f t="shared" si="11"/>
        <v>216</v>
      </c>
      <c r="U186" s="156">
        <f t="shared" si="13"/>
        <v>0.9642857142857143</v>
      </c>
      <c r="V186" s="293">
        <f t="shared" si="14"/>
        <v>224</v>
      </c>
      <c r="W186" s="150" t="s">
        <v>1066</v>
      </c>
      <c r="X186" s="726"/>
      <c r="Y186" s="874"/>
    </row>
    <row r="187" spans="1:25">
      <c r="A187" s="493" t="s">
        <v>769</v>
      </c>
      <c r="B187" s="494" t="s">
        <v>770</v>
      </c>
      <c r="C187" s="495">
        <v>7</v>
      </c>
      <c r="D187" s="496">
        <v>0</v>
      </c>
      <c r="E187" s="497">
        <v>1</v>
      </c>
      <c r="F187" s="496">
        <v>0</v>
      </c>
      <c r="G187" s="496">
        <v>0</v>
      </c>
      <c r="H187" s="496">
        <v>0</v>
      </c>
      <c r="I187" s="496">
        <v>3</v>
      </c>
      <c r="J187" s="496">
        <v>0</v>
      </c>
      <c r="K187" s="496">
        <v>1</v>
      </c>
      <c r="L187" s="496">
        <v>5</v>
      </c>
      <c r="M187" s="496">
        <v>1</v>
      </c>
      <c r="N187" s="496">
        <v>0</v>
      </c>
      <c r="O187" s="498">
        <v>0</v>
      </c>
      <c r="P187" s="293">
        <f t="shared" si="10"/>
        <v>18</v>
      </c>
      <c r="Q187" s="155">
        <f t="shared" si="12"/>
        <v>0.16216216216216217</v>
      </c>
      <c r="R187" s="289">
        <v>0</v>
      </c>
      <c r="S187" s="290">
        <v>93</v>
      </c>
      <c r="T187" s="293">
        <f t="shared" si="11"/>
        <v>93</v>
      </c>
      <c r="U187" s="156">
        <f t="shared" si="13"/>
        <v>0.83783783783783783</v>
      </c>
      <c r="V187" s="293">
        <f t="shared" si="14"/>
        <v>111</v>
      </c>
      <c r="W187" s="150" t="s">
        <v>1063</v>
      </c>
      <c r="X187" s="726"/>
      <c r="Y187" s="874"/>
    </row>
    <row r="188" spans="1:25">
      <c r="A188" s="493" t="s">
        <v>771</v>
      </c>
      <c r="B188" s="494" t="s">
        <v>772</v>
      </c>
      <c r="C188" s="495">
        <v>0</v>
      </c>
      <c r="D188" s="496">
        <v>0</v>
      </c>
      <c r="E188" s="497">
        <v>0</v>
      </c>
      <c r="F188" s="496">
        <v>0</v>
      </c>
      <c r="G188" s="496">
        <v>0</v>
      </c>
      <c r="H188" s="496">
        <v>0</v>
      </c>
      <c r="I188" s="496">
        <v>0</v>
      </c>
      <c r="J188" s="496">
        <v>0</v>
      </c>
      <c r="K188" s="496">
        <v>1</v>
      </c>
      <c r="L188" s="496">
        <v>1</v>
      </c>
      <c r="M188" s="496">
        <v>0</v>
      </c>
      <c r="N188" s="496">
        <v>0</v>
      </c>
      <c r="O188" s="498">
        <v>0</v>
      </c>
      <c r="P188" s="293">
        <f t="shared" si="10"/>
        <v>2</v>
      </c>
      <c r="Q188" s="155">
        <f t="shared" si="12"/>
        <v>3.7037037037037035E-2</v>
      </c>
      <c r="R188" s="289">
        <v>0</v>
      </c>
      <c r="S188" s="290">
        <v>52</v>
      </c>
      <c r="T188" s="293">
        <f t="shared" si="11"/>
        <v>52</v>
      </c>
      <c r="U188" s="156">
        <f t="shared" si="13"/>
        <v>0.96296296296296291</v>
      </c>
      <c r="V188" s="293">
        <f t="shared" si="14"/>
        <v>54</v>
      </c>
      <c r="W188" s="150" t="s">
        <v>1064</v>
      </c>
      <c r="X188" s="726"/>
      <c r="Y188" s="874"/>
    </row>
    <row r="189" spans="1:25">
      <c r="A189" s="493" t="s">
        <v>773</v>
      </c>
      <c r="B189" s="494" t="s">
        <v>774</v>
      </c>
      <c r="C189" s="495">
        <v>4</v>
      </c>
      <c r="D189" s="496">
        <v>0</v>
      </c>
      <c r="E189" s="497">
        <v>2</v>
      </c>
      <c r="F189" s="496">
        <v>0</v>
      </c>
      <c r="G189" s="496">
        <v>0</v>
      </c>
      <c r="H189" s="496">
        <v>0</v>
      </c>
      <c r="I189" s="496">
        <v>1</v>
      </c>
      <c r="J189" s="496">
        <v>0</v>
      </c>
      <c r="K189" s="496">
        <v>4</v>
      </c>
      <c r="L189" s="496">
        <v>6</v>
      </c>
      <c r="M189" s="496">
        <v>0</v>
      </c>
      <c r="N189" s="496">
        <v>0</v>
      </c>
      <c r="O189" s="498">
        <v>0</v>
      </c>
      <c r="P189" s="293">
        <f t="shared" si="10"/>
        <v>17</v>
      </c>
      <c r="Q189" s="155">
        <f t="shared" si="12"/>
        <v>0.24285714285714285</v>
      </c>
      <c r="R189" s="289">
        <v>0</v>
      </c>
      <c r="S189" s="290">
        <v>53</v>
      </c>
      <c r="T189" s="293">
        <f t="shared" si="11"/>
        <v>53</v>
      </c>
      <c r="U189" s="156">
        <f t="shared" si="13"/>
        <v>0.75714285714285712</v>
      </c>
      <c r="V189" s="293">
        <f t="shared" si="14"/>
        <v>70</v>
      </c>
      <c r="W189" s="150" t="s">
        <v>1063</v>
      </c>
      <c r="X189" s="726"/>
      <c r="Y189" s="874"/>
    </row>
    <row r="190" spans="1:25">
      <c r="A190" s="493" t="s">
        <v>775</v>
      </c>
      <c r="B190" s="494" t="s">
        <v>776</v>
      </c>
      <c r="C190" s="495">
        <v>3</v>
      </c>
      <c r="D190" s="496">
        <v>0</v>
      </c>
      <c r="E190" s="497">
        <v>4</v>
      </c>
      <c r="F190" s="496">
        <v>0</v>
      </c>
      <c r="G190" s="496">
        <v>0</v>
      </c>
      <c r="H190" s="496">
        <v>0</v>
      </c>
      <c r="I190" s="496">
        <v>7</v>
      </c>
      <c r="J190" s="496">
        <v>2</v>
      </c>
      <c r="K190" s="496">
        <v>7</v>
      </c>
      <c r="L190" s="496">
        <v>24</v>
      </c>
      <c r="M190" s="496">
        <v>6</v>
      </c>
      <c r="N190" s="496">
        <v>0</v>
      </c>
      <c r="O190" s="498">
        <v>0</v>
      </c>
      <c r="P190" s="293">
        <f t="shared" si="10"/>
        <v>53</v>
      </c>
      <c r="Q190" s="155">
        <f t="shared" si="12"/>
        <v>0.20384615384615384</v>
      </c>
      <c r="R190" s="289">
        <v>2</v>
      </c>
      <c r="S190" s="290">
        <v>205</v>
      </c>
      <c r="T190" s="293">
        <f t="shared" si="11"/>
        <v>207</v>
      </c>
      <c r="U190" s="156">
        <f t="shared" si="13"/>
        <v>0.7961538461538461</v>
      </c>
      <c r="V190" s="293">
        <f t="shared" si="14"/>
        <v>260</v>
      </c>
      <c r="W190" s="150" t="s">
        <v>1063</v>
      </c>
      <c r="X190" s="726"/>
      <c r="Y190" s="874"/>
    </row>
    <row r="191" spans="1:25">
      <c r="A191" s="493" t="s">
        <v>777</v>
      </c>
      <c r="B191" s="494" t="s">
        <v>778</v>
      </c>
      <c r="C191" s="495">
        <v>0</v>
      </c>
      <c r="D191" s="496">
        <v>0</v>
      </c>
      <c r="E191" s="497">
        <v>0</v>
      </c>
      <c r="F191" s="496">
        <v>0</v>
      </c>
      <c r="G191" s="496">
        <v>0</v>
      </c>
      <c r="H191" s="496">
        <v>0</v>
      </c>
      <c r="I191" s="496">
        <v>0</v>
      </c>
      <c r="J191" s="496">
        <v>0</v>
      </c>
      <c r="K191" s="496">
        <v>0</v>
      </c>
      <c r="L191" s="496">
        <v>4</v>
      </c>
      <c r="M191" s="496">
        <v>0</v>
      </c>
      <c r="N191" s="496">
        <v>0</v>
      </c>
      <c r="O191" s="498">
        <v>0</v>
      </c>
      <c r="P191" s="293">
        <f t="shared" si="10"/>
        <v>4</v>
      </c>
      <c r="Q191" s="155">
        <f t="shared" si="12"/>
        <v>4.2553191489361701E-2</v>
      </c>
      <c r="R191" s="289">
        <v>0</v>
      </c>
      <c r="S191" s="290">
        <v>90</v>
      </c>
      <c r="T191" s="293">
        <f t="shared" si="11"/>
        <v>90</v>
      </c>
      <c r="U191" s="156">
        <f t="shared" si="13"/>
        <v>0.95744680851063835</v>
      </c>
      <c r="V191" s="293">
        <f t="shared" si="14"/>
        <v>94</v>
      </c>
      <c r="W191" s="150" t="s">
        <v>1064</v>
      </c>
      <c r="X191" s="726"/>
      <c r="Y191" s="874"/>
    </row>
    <row r="192" spans="1:25">
      <c r="A192" s="493" t="s">
        <v>779</v>
      </c>
      <c r="B192" s="494" t="s">
        <v>780</v>
      </c>
      <c r="C192" s="495">
        <v>11</v>
      </c>
      <c r="D192" s="496">
        <v>0</v>
      </c>
      <c r="E192" s="497">
        <v>1</v>
      </c>
      <c r="F192" s="496">
        <v>0</v>
      </c>
      <c r="G192" s="496">
        <v>0</v>
      </c>
      <c r="H192" s="496">
        <v>0</v>
      </c>
      <c r="I192" s="496">
        <v>4</v>
      </c>
      <c r="J192" s="496">
        <v>0</v>
      </c>
      <c r="K192" s="496">
        <v>0</v>
      </c>
      <c r="L192" s="496">
        <v>4</v>
      </c>
      <c r="M192" s="496">
        <v>10</v>
      </c>
      <c r="N192" s="496">
        <v>0</v>
      </c>
      <c r="O192" s="498">
        <v>0</v>
      </c>
      <c r="P192" s="293">
        <f t="shared" si="10"/>
        <v>30</v>
      </c>
      <c r="Q192" s="155">
        <f t="shared" si="12"/>
        <v>0.11450381679389313</v>
      </c>
      <c r="R192" s="289">
        <v>0</v>
      </c>
      <c r="S192" s="290">
        <v>232</v>
      </c>
      <c r="T192" s="293">
        <f t="shared" si="11"/>
        <v>232</v>
      </c>
      <c r="U192" s="156">
        <f t="shared" si="13"/>
        <v>0.8854961832061069</v>
      </c>
      <c r="V192" s="293">
        <f t="shared" si="14"/>
        <v>262</v>
      </c>
      <c r="W192" s="150" t="s">
        <v>1063</v>
      </c>
      <c r="X192" s="726"/>
      <c r="Y192" s="874"/>
    </row>
    <row r="193" spans="1:25">
      <c r="A193" s="493" t="s">
        <v>781</v>
      </c>
      <c r="B193" s="494" t="s">
        <v>782</v>
      </c>
      <c r="C193" s="495">
        <v>0</v>
      </c>
      <c r="D193" s="496">
        <v>0</v>
      </c>
      <c r="E193" s="497">
        <v>1</v>
      </c>
      <c r="F193" s="496">
        <v>0</v>
      </c>
      <c r="G193" s="496">
        <v>0</v>
      </c>
      <c r="H193" s="496">
        <v>0</v>
      </c>
      <c r="I193" s="496">
        <v>3</v>
      </c>
      <c r="J193" s="496">
        <v>0</v>
      </c>
      <c r="K193" s="496">
        <v>1</v>
      </c>
      <c r="L193" s="496">
        <v>4</v>
      </c>
      <c r="M193" s="496">
        <v>3</v>
      </c>
      <c r="N193" s="496">
        <v>0</v>
      </c>
      <c r="O193" s="498">
        <v>0</v>
      </c>
      <c r="P193" s="293">
        <f t="shared" si="10"/>
        <v>12</v>
      </c>
      <c r="Q193" s="155">
        <f t="shared" si="12"/>
        <v>0.15384615384615385</v>
      </c>
      <c r="R193" s="289">
        <v>0</v>
      </c>
      <c r="S193" s="290">
        <v>66</v>
      </c>
      <c r="T193" s="293">
        <f t="shared" si="11"/>
        <v>66</v>
      </c>
      <c r="U193" s="156">
        <f t="shared" si="13"/>
        <v>0.84615384615384615</v>
      </c>
      <c r="V193" s="293">
        <f t="shared" si="14"/>
        <v>78</v>
      </c>
      <c r="W193" s="150" t="s">
        <v>1063</v>
      </c>
      <c r="X193" s="726"/>
      <c r="Y193" s="874"/>
    </row>
    <row r="194" spans="1:25">
      <c r="A194" s="493" t="s">
        <v>783</v>
      </c>
      <c r="B194" s="494" t="s">
        <v>784</v>
      </c>
      <c r="C194" s="495">
        <v>3</v>
      </c>
      <c r="D194" s="496">
        <v>0</v>
      </c>
      <c r="E194" s="497">
        <v>2</v>
      </c>
      <c r="F194" s="496">
        <v>0</v>
      </c>
      <c r="G194" s="496">
        <v>0</v>
      </c>
      <c r="H194" s="496">
        <v>0</v>
      </c>
      <c r="I194" s="496">
        <v>0</v>
      </c>
      <c r="J194" s="496">
        <v>0</v>
      </c>
      <c r="K194" s="496">
        <v>4</v>
      </c>
      <c r="L194" s="496">
        <v>17</v>
      </c>
      <c r="M194" s="496">
        <v>5</v>
      </c>
      <c r="N194" s="496">
        <v>0</v>
      </c>
      <c r="O194" s="498">
        <v>0</v>
      </c>
      <c r="P194" s="293">
        <f t="shared" ref="P194:P257" si="15">SUM(C194:O194)</f>
        <v>31</v>
      </c>
      <c r="Q194" s="155">
        <f t="shared" si="12"/>
        <v>0.20529801324503311</v>
      </c>
      <c r="R194" s="289">
        <v>1</v>
      </c>
      <c r="S194" s="290">
        <v>119</v>
      </c>
      <c r="T194" s="293">
        <f t="shared" ref="T194:T257" si="16">SUM(R194:S194)</f>
        <v>120</v>
      </c>
      <c r="U194" s="156">
        <f t="shared" si="13"/>
        <v>0.79470198675496684</v>
      </c>
      <c r="V194" s="293">
        <f t="shared" si="14"/>
        <v>151</v>
      </c>
      <c r="W194" s="150" t="s">
        <v>1063</v>
      </c>
      <c r="X194" s="726"/>
      <c r="Y194" s="874"/>
    </row>
    <row r="195" spans="1:25">
      <c r="A195" s="493" t="s">
        <v>785</v>
      </c>
      <c r="B195" s="494" t="s">
        <v>786</v>
      </c>
      <c r="C195" s="495">
        <v>1</v>
      </c>
      <c r="D195" s="496">
        <v>0</v>
      </c>
      <c r="E195" s="497">
        <v>0</v>
      </c>
      <c r="F195" s="496">
        <v>1</v>
      </c>
      <c r="G195" s="496">
        <v>0</v>
      </c>
      <c r="H195" s="496">
        <v>4</v>
      </c>
      <c r="I195" s="496">
        <v>0</v>
      </c>
      <c r="J195" s="496">
        <v>0</v>
      </c>
      <c r="K195" s="496">
        <v>1</v>
      </c>
      <c r="L195" s="496">
        <v>2</v>
      </c>
      <c r="M195" s="496">
        <v>0</v>
      </c>
      <c r="N195" s="496">
        <v>0</v>
      </c>
      <c r="O195" s="498">
        <v>0</v>
      </c>
      <c r="P195" s="293">
        <f t="shared" si="15"/>
        <v>9</v>
      </c>
      <c r="Q195" s="155">
        <f t="shared" ref="Q195:Q258" si="17">P195/V195</f>
        <v>5.5555555555555552E-2</v>
      </c>
      <c r="R195" s="289">
        <v>0</v>
      </c>
      <c r="S195" s="290">
        <v>153</v>
      </c>
      <c r="T195" s="293">
        <f t="shared" si="16"/>
        <v>153</v>
      </c>
      <c r="U195" s="156">
        <f t="shared" ref="U195:U258" si="18">T195/V195</f>
        <v>0.94444444444444442</v>
      </c>
      <c r="V195" s="293">
        <f t="shared" ref="V195:V258" si="19">P195+T195</f>
        <v>162</v>
      </c>
      <c r="W195" s="150" t="s">
        <v>1066</v>
      </c>
      <c r="X195" s="726"/>
      <c r="Y195" s="874"/>
    </row>
    <row r="196" spans="1:25">
      <c r="A196" s="493" t="s">
        <v>787</v>
      </c>
      <c r="B196" s="494" t="s">
        <v>788</v>
      </c>
      <c r="C196" s="495">
        <v>3</v>
      </c>
      <c r="D196" s="496">
        <v>0</v>
      </c>
      <c r="E196" s="497">
        <v>1</v>
      </c>
      <c r="F196" s="496">
        <v>0</v>
      </c>
      <c r="G196" s="496">
        <v>0</v>
      </c>
      <c r="H196" s="496">
        <v>0</v>
      </c>
      <c r="I196" s="496">
        <v>1</v>
      </c>
      <c r="J196" s="496">
        <v>0</v>
      </c>
      <c r="K196" s="496">
        <v>2</v>
      </c>
      <c r="L196" s="496">
        <v>4</v>
      </c>
      <c r="M196" s="496">
        <v>2</v>
      </c>
      <c r="N196" s="496">
        <v>0</v>
      </c>
      <c r="O196" s="498">
        <v>1</v>
      </c>
      <c r="P196" s="293">
        <f t="shared" si="15"/>
        <v>14</v>
      </c>
      <c r="Q196" s="155">
        <f t="shared" si="17"/>
        <v>0.31111111111111112</v>
      </c>
      <c r="R196" s="289">
        <v>1</v>
      </c>
      <c r="S196" s="290">
        <v>30</v>
      </c>
      <c r="T196" s="293">
        <f t="shared" si="16"/>
        <v>31</v>
      </c>
      <c r="U196" s="156">
        <f t="shared" si="18"/>
        <v>0.68888888888888888</v>
      </c>
      <c r="V196" s="293">
        <f t="shared" si="19"/>
        <v>45</v>
      </c>
      <c r="W196" s="150" t="s">
        <v>1063</v>
      </c>
      <c r="X196" s="726"/>
      <c r="Y196" s="874"/>
    </row>
    <row r="197" spans="1:25">
      <c r="A197" s="493" t="s">
        <v>789</v>
      </c>
      <c r="B197" s="494" t="s">
        <v>790</v>
      </c>
      <c r="C197" s="495">
        <v>2</v>
      </c>
      <c r="D197" s="496">
        <v>0</v>
      </c>
      <c r="E197" s="497">
        <v>0</v>
      </c>
      <c r="F197" s="496">
        <v>0</v>
      </c>
      <c r="G197" s="496">
        <v>0</v>
      </c>
      <c r="H197" s="496">
        <v>0</v>
      </c>
      <c r="I197" s="496">
        <v>0</v>
      </c>
      <c r="J197" s="496">
        <v>0</v>
      </c>
      <c r="K197" s="496">
        <v>0</v>
      </c>
      <c r="L197" s="496">
        <v>0</v>
      </c>
      <c r="M197" s="496">
        <v>0</v>
      </c>
      <c r="N197" s="496">
        <v>0</v>
      </c>
      <c r="O197" s="498">
        <v>0</v>
      </c>
      <c r="P197" s="293">
        <f t="shared" si="15"/>
        <v>2</v>
      </c>
      <c r="Q197" s="155">
        <f t="shared" si="17"/>
        <v>0.18181818181818182</v>
      </c>
      <c r="R197" s="289">
        <v>0</v>
      </c>
      <c r="S197" s="290">
        <v>9</v>
      </c>
      <c r="T197" s="293">
        <f t="shared" si="16"/>
        <v>9</v>
      </c>
      <c r="U197" s="156">
        <f t="shared" si="18"/>
        <v>0.81818181818181823</v>
      </c>
      <c r="V197" s="293">
        <f t="shared" si="19"/>
        <v>11</v>
      </c>
      <c r="W197" s="150" t="s">
        <v>1063</v>
      </c>
      <c r="X197" s="726"/>
      <c r="Y197" s="874"/>
    </row>
    <row r="198" spans="1:25">
      <c r="A198" s="493" t="s">
        <v>791</v>
      </c>
      <c r="B198" s="494" t="s">
        <v>792</v>
      </c>
      <c r="C198" s="495">
        <v>6</v>
      </c>
      <c r="D198" s="496">
        <v>0</v>
      </c>
      <c r="E198" s="497">
        <v>0</v>
      </c>
      <c r="F198" s="496">
        <v>0</v>
      </c>
      <c r="G198" s="496">
        <v>0</v>
      </c>
      <c r="H198" s="496">
        <v>0</v>
      </c>
      <c r="I198" s="496">
        <v>4</v>
      </c>
      <c r="J198" s="496">
        <v>0</v>
      </c>
      <c r="K198" s="496">
        <v>2</v>
      </c>
      <c r="L198" s="496">
        <v>4</v>
      </c>
      <c r="M198" s="496">
        <v>1</v>
      </c>
      <c r="N198" s="496">
        <v>0</v>
      </c>
      <c r="O198" s="498">
        <v>0</v>
      </c>
      <c r="P198" s="293">
        <f t="shared" si="15"/>
        <v>17</v>
      </c>
      <c r="Q198" s="155">
        <f t="shared" si="17"/>
        <v>0.14529914529914531</v>
      </c>
      <c r="R198" s="289">
        <v>0</v>
      </c>
      <c r="S198" s="290">
        <v>100</v>
      </c>
      <c r="T198" s="293">
        <f t="shared" si="16"/>
        <v>100</v>
      </c>
      <c r="U198" s="156">
        <f t="shared" si="18"/>
        <v>0.85470085470085466</v>
      </c>
      <c r="V198" s="293">
        <f t="shared" si="19"/>
        <v>117</v>
      </c>
      <c r="W198" s="150" t="s">
        <v>1063</v>
      </c>
      <c r="X198" s="726"/>
      <c r="Y198" s="874"/>
    </row>
    <row r="199" spans="1:25">
      <c r="A199" s="493" t="s">
        <v>793</v>
      </c>
      <c r="B199" s="494" t="s">
        <v>794</v>
      </c>
      <c r="C199" s="495">
        <v>5</v>
      </c>
      <c r="D199" s="496">
        <v>0</v>
      </c>
      <c r="E199" s="497">
        <v>0</v>
      </c>
      <c r="F199" s="496">
        <v>0</v>
      </c>
      <c r="G199" s="496">
        <v>0</v>
      </c>
      <c r="H199" s="496">
        <v>0</v>
      </c>
      <c r="I199" s="496">
        <v>0</v>
      </c>
      <c r="J199" s="496">
        <v>0</v>
      </c>
      <c r="K199" s="496">
        <v>2</v>
      </c>
      <c r="L199" s="496">
        <v>4</v>
      </c>
      <c r="M199" s="496">
        <v>0</v>
      </c>
      <c r="N199" s="496">
        <v>0</v>
      </c>
      <c r="O199" s="498">
        <v>1</v>
      </c>
      <c r="P199" s="293">
        <f t="shared" si="15"/>
        <v>12</v>
      </c>
      <c r="Q199" s="155">
        <f t="shared" si="17"/>
        <v>5.5813953488372092E-2</v>
      </c>
      <c r="R199" s="289">
        <v>3</v>
      </c>
      <c r="S199" s="290">
        <v>200</v>
      </c>
      <c r="T199" s="293">
        <f t="shared" si="16"/>
        <v>203</v>
      </c>
      <c r="U199" s="156">
        <f t="shared" si="18"/>
        <v>0.94418604651162785</v>
      </c>
      <c r="V199" s="293">
        <f t="shared" si="19"/>
        <v>215</v>
      </c>
      <c r="W199" s="150" t="s">
        <v>1064</v>
      </c>
      <c r="X199" s="726"/>
      <c r="Y199" s="874"/>
    </row>
    <row r="200" spans="1:25">
      <c r="A200" s="493" t="s">
        <v>795</v>
      </c>
      <c r="B200" s="494" t="s">
        <v>796</v>
      </c>
      <c r="C200" s="495">
        <v>0</v>
      </c>
      <c r="D200" s="496">
        <v>0</v>
      </c>
      <c r="E200" s="497">
        <v>0</v>
      </c>
      <c r="F200" s="496">
        <v>0</v>
      </c>
      <c r="G200" s="496">
        <v>1</v>
      </c>
      <c r="H200" s="496">
        <v>0</v>
      </c>
      <c r="I200" s="496">
        <v>0</v>
      </c>
      <c r="J200" s="496">
        <v>0</v>
      </c>
      <c r="K200" s="496">
        <v>1</v>
      </c>
      <c r="L200" s="496">
        <v>6</v>
      </c>
      <c r="M200" s="496">
        <v>0</v>
      </c>
      <c r="N200" s="496">
        <v>0</v>
      </c>
      <c r="O200" s="498">
        <v>0</v>
      </c>
      <c r="P200" s="293">
        <f t="shared" si="15"/>
        <v>8</v>
      </c>
      <c r="Q200" s="155">
        <f t="shared" si="17"/>
        <v>2.7777777777777776E-2</v>
      </c>
      <c r="R200" s="289">
        <v>0</v>
      </c>
      <c r="S200" s="290">
        <v>280</v>
      </c>
      <c r="T200" s="293">
        <f t="shared" si="16"/>
        <v>280</v>
      </c>
      <c r="U200" s="156">
        <f t="shared" si="18"/>
        <v>0.97222222222222221</v>
      </c>
      <c r="V200" s="293">
        <f t="shared" si="19"/>
        <v>288</v>
      </c>
      <c r="W200" s="150" t="s">
        <v>1066</v>
      </c>
      <c r="X200" s="726"/>
      <c r="Y200" s="874"/>
    </row>
    <row r="201" spans="1:25">
      <c r="A201" s="493" t="s">
        <v>797</v>
      </c>
      <c r="B201" s="494" t="s">
        <v>798</v>
      </c>
      <c r="C201" s="495">
        <v>3</v>
      </c>
      <c r="D201" s="496">
        <v>0</v>
      </c>
      <c r="E201" s="497">
        <v>1</v>
      </c>
      <c r="F201" s="496">
        <v>0</v>
      </c>
      <c r="G201" s="496">
        <v>0</v>
      </c>
      <c r="H201" s="496">
        <v>1</v>
      </c>
      <c r="I201" s="496">
        <v>4</v>
      </c>
      <c r="J201" s="496">
        <v>0</v>
      </c>
      <c r="K201" s="496">
        <v>2</v>
      </c>
      <c r="L201" s="496">
        <v>12</v>
      </c>
      <c r="M201" s="496">
        <v>1</v>
      </c>
      <c r="N201" s="496">
        <v>0</v>
      </c>
      <c r="O201" s="498">
        <v>0</v>
      </c>
      <c r="P201" s="293">
        <f t="shared" si="15"/>
        <v>24</v>
      </c>
      <c r="Q201" s="155">
        <f t="shared" si="17"/>
        <v>0.23762376237623761</v>
      </c>
      <c r="R201" s="289">
        <v>1</v>
      </c>
      <c r="S201" s="290">
        <v>76</v>
      </c>
      <c r="T201" s="293">
        <f t="shared" si="16"/>
        <v>77</v>
      </c>
      <c r="U201" s="156">
        <f t="shared" si="18"/>
        <v>0.76237623762376239</v>
      </c>
      <c r="V201" s="293">
        <f t="shared" si="19"/>
        <v>101</v>
      </c>
      <c r="W201" s="150" t="s">
        <v>1063</v>
      </c>
      <c r="X201" s="726"/>
      <c r="Y201" s="874"/>
    </row>
    <row r="202" spans="1:25">
      <c r="A202" s="493" t="s">
        <v>799</v>
      </c>
      <c r="B202" s="494" t="s">
        <v>800</v>
      </c>
      <c r="C202" s="495">
        <v>4</v>
      </c>
      <c r="D202" s="496">
        <v>0</v>
      </c>
      <c r="E202" s="497">
        <v>2</v>
      </c>
      <c r="F202" s="496">
        <v>0</v>
      </c>
      <c r="G202" s="496">
        <v>0</v>
      </c>
      <c r="H202" s="496">
        <v>1</v>
      </c>
      <c r="I202" s="496">
        <v>3</v>
      </c>
      <c r="J202" s="496">
        <v>0</v>
      </c>
      <c r="K202" s="496">
        <v>5</v>
      </c>
      <c r="L202" s="496">
        <v>11</v>
      </c>
      <c r="M202" s="496">
        <v>1</v>
      </c>
      <c r="N202" s="496">
        <v>0</v>
      </c>
      <c r="O202" s="498">
        <v>0</v>
      </c>
      <c r="P202" s="293">
        <f t="shared" si="15"/>
        <v>27</v>
      </c>
      <c r="Q202" s="155">
        <f t="shared" si="17"/>
        <v>8.3333333333333329E-2</v>
      </c>
      <c r="R202" s="289">
        <v>6</v>
      </c>
      <c r="S202" s="290">
        <v>291</v>
      </c>
      <c r="T202" s="293">
        <f t="shared" si="16"/>
        <v>297</v>
      </c>
      <c r="U202" s="156">
        <f t="shared" si="18"/>
        <v>0.91666666666666663</v>
      </c>
      <c r="V202" s="293">
        <f t="shared" si="19"/>
        <v>324</v>
      </c>
      <c r="W202" s="150" t="s">
        <v>1063</v>
      </c>
      <c r="X202" s="726"/>
      <c r="Y202" s="874"/>
    </row>
    <row r="203" spans="1:25">
      <c r="A203" s="493" t="s">
        <v>801</v>
      </c>
      <c r="B203" s="494" t="s">
        <v>802</v>
      </c>
      <c r="C203" s="495">
        <v>0</v>
      </c>
      <c r="D203" s="496">
        <v>0</v>
      </c>
      <c r="E203" s="497">
        <v>0</v>
      </c>
      <c r="F203" s="496">
        <v>0</v>
      </c>
      <c r="G203" s="496">
        <v>0</v>
      </c>
      <c r="H203" s="496">
        <v>0</v>
      </c>
      <c r="I203" s="496">
        <v>1</v>
      </c>
      <c r="J203" s="496">
        <v>0</v>
      </c>
      <c r="K203" s="496">
        <v>0</v>
      </c>
      <c r="L203" s="496">
        <v>4</v>
      </c>
      <c r="M203" s="496">
        <v>0</v>
      </c>
      <c r="N203" s="496">
        <v>0</v>
      </c>
      <c r="O203" s="498">
        <v>0</v>
      </c>
      <c r="P203" s="293">
        <f t="shared" si="15"/>
        <v>5</v>
      </c>
      <c r="Q203" s="155">
        <f t="shared" si="17"/>
        <v>9.6153846153846159E-2</v>
      </c>
      <c r="R203" s="289">
        <v>0</v>
      </c>
      <c r="S203" s="290">
        <v>47</v>
      </c>
      <c r="T203" s="293">
        <f t="shared" si="16"/>
        <v>47</v>
      </c>
      <c r="U203" s="156">
        <f t="shared" si="18"/>
        <v>0.90384615384615385</v>
      </c>
      <c r="V203" s="293">
        <f t="shared" si="19"/>
        <v>52</v>
      </c>
      <c r="W203" s="150" t="s">
        <v>1067</v>
      </c>
      <c r="X203" s="726"/>
      <c r="Y203" s="874"/>
    </row>
    <row r="204" spans="1:25">
      <c r="A204" s="493" t="s">
        <v>803</v>
      </c>
      <c r="B204" s="494" t="s">
        <v>804</v>
      </c>
      <c r="C204" s="495">
        <v>0</v>
      </c>
      <c r="D204" s="496">
        <v>0</v>
      </c>
      <c r="E204" s="497">
        <v>0</v>
      </c>
      <c r="F204" s="496">
        <v>0</v>
      </c>
      <c r="G204" s="496">
        <v>0</v>
      </c>
      <c r="H204" s="496">
        <v>0</v>
      </c>
      <c r="I204" s="496">
        <v>3</v>
      </c>
      <c r="J204" s="496">
        <v>0</v>
      </c>
      <c r="K204" s="496">
        <v>0</v>
      </c>
      <c r="L204" s="496">
        <v>2</v>
      </c>
      <c r="M204" s="496">
        <v>3</v>
      </c>
      <c r="N204" s="496">
        <v>0</v>
      </c>
      <c r="O204" s="498">
        <v>0</v>
      </c>
      <c r="P204" s="293">
        <f t="shared" si="15"/>
        <v>8</v>
      </c>
      <c r="Q204" s="155">
        <f t="shared" si="17"/>
        <v>7.9207920792079209E-2</v>
      </c>
      <c r="R204" s="289">
        <v>2</v>
      </c>
      <c r="S204" s="290">
        <v>91</v>
      </c>
      <c r="T204" s="293">
        <f t="shared" si="16"/>
        <v>93</v>
      </c>
      <c r="U204" s="156">
        <f t="shared" si="18"/>
        <v>0.92079207920792083</v>
      </c>
      <c r="V204" s="293">
        <f t="shared" si="19"/>
        <v>101</v>
      </c>
      <c r="W204" s="150" t="s">
        <v>1063</v>
      </c>
      <c r="X204" s="726"/>
      <c r="Y204" s="874"/>
    </row>
    <row r="205" spans="1:25">
      <c r="A205" s="493" t="s">
        <v>805</v>
      </c>
      <c r="B205" s="494" t="s">
        <v>806</v>
      </c>
      <c r="C205" s="495">
        <v>1</v>
      </c>
      <c r="D205" s="496">
        <v>0</v>
      </c>
      <c r="E205" s="497">
        <v>3</v>
      </c>
      <c r="F205" s="496">
        <v>0</v>
      </c>
      <c r="G205" s="496">
        <v>0</v>
      </c>
      <c r="H205" s="496">
        <v>0</v>
      </c>
      <c r="I205" s="496">
        <v>0</v>
      </c>
      <c r="J205" s="496">
        <v>0</v>
      </c>
      <c r="K205" s="496">
        <v>1</v>
      </c>
      <c r="L205" s="496">
        <v>0</v>
      </c>
      <c r="M205" s="496">
        <v>2</v>
      </c>
      <c r="N205" s="496">
        <v>0</v>
      </c>
      <c r="O205" s="498">
        <v>0</v>
      </c>
      <c r="P205" s="293">
        <f t="shared" si="15"/>
        <v>7</v>
      </c>
      <c r="Q205" s="155">
        <f t="shared" si="17"/>
        <v>7.5268817204301078E-2</v>
      </c>
      <c r="R205" s="289">
        <v>0</v>
      </c>
      <c r="S205" s="290">
        <v>86</v>
      </c>
      <c r="T205" s="293">
        <f t="shared" si="16"/>
        <v>86</v>
      </c>
      <c r="U205" s="156">
        <f t="shared" si="18"/>
        <v>0.92473118279569888</v>
      </c>
      <c r="V205" s="293">
        <f t="shared" si="19"/>
        <v>93</v>
      </c>
      <c r="W205" s="150" t="s">
        <v>1063</v>
      </c>
      <c r="X205" s="726"/>
      <c r="Y205" s="874"/>
    </row>
    <row r="206" spans="1:25">
      <c r="A206" s="493" t="s">
        <v>807</v>
      </c>
      <c r="B206" s="494" t="s">
        <v>808</v>
      </c>
      <c r="C206" s="495">
        <v>1</v>
      </c>
      <c r="D206" s="496">
        <v>0</v>
      </c>
      <c r="E206" s="497">
        <v>0</v>
      </c>
      <c r="F206" s="496">
        <v>0</v>
      </c>
      <c r="G206" s="496">
        <v>0</v>
      </c>
      <c r="H206" s="496">
        <v>0</v>
      </c>
      <c r="I206" s="496">
        <v>0</v>
      </c>
      <c r="J206" s="496">
        <v>0</v>
      </c>
      <c r="K206" s="496">
        <v>1</v>
      </c>
      <c r="L206" s="496">
        <v>8</v>
      </c>
      <c r="M206" s="496">
        <v>0</v>
      </c>
      <c r="N206" s="496">
        <v>0</v>
      </c>
      <c r="O206" s="498">
        <v>0</v>
      </c>
      <c r="P206" s="293">
        <f t="shared" si="15"/>
        <v>10</v>
      </c>
      <c r="Q206" s="155">
        <f t="shared" si="17"/>
        <v>7.3529411764705885E-2</v>
      </c>
      <c r="R206" s="289">
        <v>0</v>
      </c>
      <c r="S206" s="290">
        <v>126</v>
      </c>
      <c r="T206" s="293">
        <f t="shared" si="16"/>
        <v>126</v>
      </c>
      <c r="U206" s="156">
        <f t="shared" si="18"/>
        <v>0.92647058823529416</v>
      </c>
      <c r="V206" s="293">
        <f t="shared" si="19"/>
        <v>136</v>
      </c>
      <c r="W206" s="150" t="s">
        <v>1066</v>
      </c>
      <c r="X206" s="726"/>
      <c r="Y206" s="874"/>
    </row>
    <row r="207" spans="1:25">
      <c r="A207" s="493" t="s">
        <v>809</v>
      </c>
      <c r="B207" s="494" t="s">
        <v>810</v>
      </c>
      <c r="C207" s="495">
        <v>13</v>
      </c>
      <c r="D207" s="496">
        <v>0</v>
      </c>
      <c r="E207" s="497">
        <v>1</v>
      </c>
      <c r="F207" s="496">
        <v>0</v>
      </c>
      <c r="G207" s="496">
        <v>0</v>
      </c>
      <c r="H207" s="496">
        <v>0</v>
      </c>
      <c r="I207" s="496">
        <v>2</v>
      </c>
      <c r="J207" s="496">
        <v>0</v>
      </c>
      <c r="K207" s="496">
        <v>4</v>
      </c>
      <c r="L207" s="496">
        <v>2</v>
      </c>
      <c r="M207" s="496">
        <v>0</v>
      </c>
      <c r="N207" s="496">
        <v>0</v>
      </c>
      <c r="O207" s="498">
        <v>0</v>
      </c>
      <c r="P207" s="293">
        <f t="shared" si="15"/>
        <v>22</v>
      </c>
      <c r="Q207" s="155">
        <f t="shared" si="17"/>
        <v>0.20952380952380953</v>
      </c>
      <c r="R207" s="289">
        <v>0</v>
      </c>
      <c r="S207" s="290">
        <v>83</v>
      </c>
      <c r="T207" s="293">
        <f t="shared" si="16"/>
        <v>83</v>
      </c>
      <c r="U207" s="156">
        <f t="shared" si="18"/>
        <v>0.79047619047619044</v>
      </c>
      <c r="V207" s="293">
        <f t="shared" si="19"/>
        <v>105</v>
      </c>
      <c r="W207" s="150" t="s">
        <v>1063</v>
      </c>
      <c r="X207" s="726"/>
      <c r="Y207" s="874"/>
    </row>
    <row r="208" spans="1:25">
      <c r="A208" s="493" t="s">
        <v>811</v>
      </c>
      <c r="B208" s="494" t="s">
        <v>812</v>
      </c>
      <c r="C208" s="495">
        <v>1</v>
      </c>
      <c r="D208" s="496">
        <v>0</v>
      </c>
      <c r="E208" s="497">
        <v>2</v>
      </c>
      <c r="F208" s="496">
        <v>0</v>
      </c>
      <c r="G208" s="496">
        <v>0</v>
      </c>
      <c r="H208" s="496">
        <v>0</v>
      </c>
      <c r="I208" s="496">
        <v>1</v>
      </c>
      <c r="J208" s="496">
        <v>0</v>
      </c>
      <c r="K208" s="496">
        <v>3</v>
      </c>
      <c r="L208" s="496">
        <v>2</v>
      </c>
      <c r="M208" s="496">
        <v>3</v>
      </c>
      <c r="N208" s="496">
        <v>0</v>
      </c>
      <c r="O208" s="498">
        <v>0</v>
      </c>
      <c r="P208" s="293">
        <f t="shared" si="15"/>
        <v>12</v>
      </c>
      <c r="Q208" s="155">
        <f t="shared" si="17"/>
        <v>0.13186813186813187</v>
      </c>
      <c r="R208" s="289">
        <v>0</v>
      </c>
      <c r="S208" s="290">
        <v>79</v>
      </c>
      <c r="T208" s="293">
        <f t="shared" si="16"/>
        <v>79</v>
      </c>
      <c r="U208" s="156">
        <f t="shared" si="18"/>
        <v>0.86813186813186816</v>
      </c>
      <c r="V208" s="293">
        <f t="shared" si="19"/>
        <v>91</v>
      </c>
      <c r="W208" s="150" t="s">
        <v>1063</v>
      </c>
      <c r="X208" s="726"/>
      <c r="Y208" s="874"/>
    </row>
    <row r="209" spans="1:25">
      <c r="A209" s="493" t="s">
        <v>813</v>
      </c>
      <c r="B209" s="494" t="s">
        <v>814</v>
      </c>
      <c r="C209" s="495">
        <v>1</v>
      </c>
      <c r="D209" s="496">
        <v>1</v>
      </c>
      <c r="E209" s="497">
        <v>5</v>
      </c>
      <c r="F209" s="496">
        <v>0</v>
      </c>
      <c r="G209" s="496">
        <v>0</v>
      </c>
      <c r="H209" s="496">
        <v>8</v>
      </c>
      <c r="I209" s="496">
        <v>10</v>
      </c>
      <c r="J209" s="496">
        <v>0</v>
      </c>
      <c r="K209" s="496">
        <v>1</v>
      </c>
      <c r="L209" s="496">
        <v>8</v>
      </c>
      <c r="M209" s="496">
        <v>11</v>
      </c>
      <c r="N209" s="496">
        <v>0</v>
      </c>
      <c r="O209" s="498">
        <v>0</v>
      </c>
      <c r="P209" s="293">
        <f t="shared" si="15"/>
        <v>45</v>
      </c>
      <c r="Q209" s="155">
        <f t="shared" si="17"/>
        <v>0.14469453376205788</v>
      </c>
      <c r="R209" s="289">
        <v>0</v>
      </c>
      <c r="S209" s="290">
        <v>266</v>
      </c>
      <c r="T209" s="293">
        <f t="shared" si="16"/>
        <v>266</v>
      </c>
      <c r="U209" s="156">
        <f t="shared" si="18"/>
        <v>0.85530546623794212</v>
      </c>
      <c r="V209" s="293">
        <f t="shared" si="19"/>
        <v>311</v>
      </c>
      <c r="W209" s="150" t="s">
        <v>1063</v>
      </c>
      <c r="X209" s="726"/>
      <c r="Y209" s="874"/>
    </row>
    <row r="210" spans="1:25">
      <c r="A210" s="493" t="s">
        <v>815</v>
      </c>
      <c r="B210" s="494" t="s">
        <v>816</v>
      </c>
      <c r="C210" s="495">
        <v>2</v>
      </c>
      <c r="D210" s="496">
        <v>0</v>
      </c>
      <c r="E210" s="497">
        <v>2</v>
      </c>
      <c r="F210" s="496">
        <v>0</v>
      </c>
      <c r="G210" s="496">
        <v>0</v>
      </c>
      <c r="H210" s="496">
        <v>0</v>
      </c>
      <c r="I210" s="496">
        <v>5</v>
      </c>
      <c r="J210" s="496">
        <v>0</v>
      </c>
      <c r="K210" s="496">
        <v>6</v>
      </c>
      <c r="L210" s="496">
        <v>5</v>
      </c>
      <c r="M210" s="496">
        <v>7</v>
      </c>
      <c r="N210" s="496">
        <v>0</v>
      </c>
      <c r="O210" s="498">
        <v>0</v>
      </c>
      <c r="P210" s="293">
        <f t="shared" si="15"/>
        <v>27</v>
      </c>
      <c r="Q210" s="155">
        <f t="shared" si="17"/>
        <v>0.16463414634146342</v>
      </c>
      <c r="R210" s="289">
        <v>0</v>
      </c>
      <c r="S210" s="290">
        <v>137</v>
      </c>
      <c r="T210" s="293">
        <f t="shared" si="16"/>
        <v>137</v>
      </c>
      <c r="U210" s="156">
        <f t="shared" si="18"/>
        <v>0.83536585365853655</v>
      </c>
      <c r="V210" s="293">
        <f t="shared" si="19"/>
        <v>164</v>
      </c>
      <c r="W210" s="150" t="s">
        <v>1063</v>
      </c>
      <c r="X210" s="726"/>
      <c r="Y210" s="874"/>
    </row>
    <row r="211" spans="1:25">
      <c r="A211" s="493" t="s">
        <v>817</v>
      </c>
      <c r="B211" s="494" t="s">
        <v>818</v>
      </c>
      <c r="C211" s="495">
        <v>2</v>
      </c>
      <c r="D211" s="496">
        <v>0</v>
      </c>
      <c r="E211" s="497">
        <v>0</v>
      </c>
      <c r="F211" s="496">
        <v>0</v>
      </c>
      <c r="G211" s="496">
        <v>0</v>
      </c>
      <c r="H211" s="496">
        <v>0</v>
      </c>
      <c r="I211" s="496">
        <v>5</v>
      </c>
      <c r="J211" s="496">
        <v>1</v>
      </c>
      <c r="K211" s="496">
        <v>0</v>
      </c>
      <c r="L211" s="496">
        <v>2</v>
      </c>
      <c r="M211" s="496">
        <v>0</v>
      </c>
      <c r="N211" s="496">
        <v>0</v>
      </c>
      <c r="O211" s="498">
        <v>0</v>
      </c>
      <c r="P211" s="293">
        <f t="shared" si="15"/>
        <v>10</v>
      </c>
      <c r="Q211" s="155">
        <f t="shared" si="17"/>
        <v>0.20833333333333334</v>
      </c>
      <c r="R211" s="289">
        <v>0</v>
      </c>
      <c r="S211" s="290">
        <v>38</v>
      </c>
      <c r="T211" s="293">
        <f t="shared" si="16"/>
        <v>38</v>
      </c>
      <c r="U211" s="156">
        <f t="shared" si="18"/>
        <v>0.79166666666666663</v>
      </c>
      <c r="V211" s="293">
        <f t="shared" si="19"/>
        <v>48</v>
      </c>
      <c r="W211" s="150" t="s">
        <v>1063</v>
      </c>
      <c r="X211" s="726"/>
      <c r="Y211" s="874"/>
    </row>
    <row r="212" spans="1:25">
      <c r="A212" s="493" t="s">
        <v>819</v>
      </c>
      <c r="B212" s="494" t="s">
        <v>820</v>
      </c>
      <c r="C212" s="495">
        <v>2</v>
      </c>
      <c r="D212" s="496">
        <v>0</v>
      </c>
      <c r="E212" s="497">
        <v>1</v>
      </c>
      <c r="F212" s="496">
        <v>0</v>
      </c>
      <c r="G212" s="496">
        <v>0</v>
      </c>
      <c r="H212" s="496">
        <v>2</v>
      </c>
      <c r="I212" s="496">
        <v>3</v>
      </c>
      <c r="J212" s="496">
        <v>0</v>
      </c>
      <c r="K212" s="496">
        <v>0</v>
      </c>
      <c r="L212" s="496">
        <v>12</v>
      </c>
      <c r="M212" s="496">
        <v>9</v>
      </c>
      <c r="N212" s="496">
        <v>0</v>
      </c>
      <c r="O212" s="498">
        <v>0</v>
      </c>
      <c r="P212" s="293">
        <f t="shared" si="15"/>
        <v>29</v>
      </c>
      <c r="Q212" s="155">
        <f t="shared" si="17"/>
        <v>0.17261904761904762</v>
      </c>
      <c r="R212" s="289">
        <v>0</v>
      </c>
      <c r="S212" s="290">
        <v>139</v>
      </c>
      <c r="T212" s="293">
        <f t="shared" si="16"/>
        <v>139</v>
      </c>
      <c r="U212" s="156">
        <f t="shared" si="18"/>
        <v>0.82738095238095233</v>
      </c>
      <c r="V212" s="293">
        <f t="shared" si="19"/>
        <v>168</v>
      </c>
      <c r="W212" s="150" t="s">
        <v>1063</v>
      </c>
      <c r="X212" s="726"/>
      <c r="Y212" s="874"/>
    </row>
    <row r="213" spans="1:25">
      <c r="A213" s="493" t="s">
        <v>821</v>
      </c>
      <c r="B213" s="494" t="s">
        <v>822</v>
      </c>
      <c r="C213" s="495">
        <v>1</v>
      </c>
      <c r="D213" s="496">
        <v>0</v>
      </c>
      <c r="E213" s="497">
        <v>0</v>
      </c>
      <c r="F213" s="496">
        <v>0</v>
      </c>
      <c r="G213" s="496">
        <v>0</v>
      </c>
      <c r="H213" s="496">
        <v>0</v>
      </c>
      <c r="I213" s="496">
        <v>2</v>
      </c>
      <c r="J213" s="496">
        <v>1</v>
      </c>
      <c r="K213" s="496">
        <v>1</v>
      </c>
      <c r="L213" s="496">
        <v>7</v>
      </c>
      <c r="M213" s="496">
        <v>3</v>
      </c>
      <c r="N213" s="496">
        <v>0</v>
      </c>
      <c r="O213" s="498">
        <v>0</v>
      </c>
      <c r="P213" s="293">
        <f t="shared" si="15"/>
        <v>15</v>
      </c>
      <c r="Q213" s="155">
        <f t="shared" si="17"/>
        <v>7.7720207253886009E-2</v>
      </c>
      <c r="R213" s="289">
        <v>1</v>
      </c>
      <c r="S213" s="290">
        <v>177</v>
      </c>
      <c r="T213" s="293">
        <f t="shared" si="16"/>
        <v>178</v>
      </c>
      <c r="U213" s="156">
        <f t="shared" si="18"/>
        <v>0.92227979274611394</v>
      </c>
      <c r="V213" s="293">
        <f t="shared" si="19"/>
        <v>193</v>
      </c>
      <c r="W213" s="150" t="s">
        <v>1063</v>
      </c>
      <c r="X213" s="726"/>
      <c r="Y213" s="874"/>
    </row>
    <row r="214" spans="1:25">
      <c r="A214" s="493" t="s">
        <v>825</v>
      </c>
      <c r="B214" s="494" t="s">
        <v>826</v>
      </c>
      <c r="C214" s="495">
        <v>0</v>
      </c>
      <c r="D214" s="496">
        <v>0</v>
      </c>
      <c r="E214" s="497">
        <v>0</v>
      </c>
      <c r="F214" s="496">
        <v>0</v>
      </c>
      <c r="G214" s="496">
        <v>0</v>
      </c>
      <c r="H214" s="496">
        <v>0</v>
      </c>
      <c r="I214" s="496">
        <v>0</v>
      </c>
      <c r="J214" s="496">
        <v>0</v>
      </c>
      <c r="K214" s="496">
        <v>2</v>
      </c>
      <c r="L214" s="496">
        <v>1</v>
      </c>
      <c r="M214" s="496">
        <v>0</v>
      </c>
      <c r="N214" s="496">
        <v>0</v>
      </c>
      <c r="O214" s="498">
        <v>0</v>
      </c>
      <c r="P214" s="293">
        <f t="shared" si="15"/>
        <v>3</v>
      </c>
      <c r="Q214" s="155">
        <f t="shared" si="17"/>
        <v>2.34375E-2</v>
      </c>
      <c r="R214" s="289">
        <v>0</v>
      </c>
      <c r="S214" s="290">
        <v>125</v>
      </c>
      <c r="T214" s="293">
        <f t="shared" si="16"/>
        <v>125</v>
      </c>
      <c r="U214" s="156">
        <f t="shared" si="18"/>
        <v>0.9765625</v>
      </c>
      <c r="V214" s="293">
        <f t="shared" si="19"/>
        <v>128</v>
      </c>
      <c r="W214" s="150" t="s">
        <v>1066</v>
      </c>
      <c r="X214" s="726"/>
      <c r="Y214" s="874"/>
    </row>
    <row r="215" spans="1:25">
      <c r="A215" s="493" t="s">
        <v>827</v>
      </c>
      <c r="B215" s="494" t="s">
        <v>828</v>
      </c>
      <c r="C215" s="495">
        <v>0</v>
      </c>
      <c r="D215" s="496">
        <v>0</v>
      </c>
      <c r="E215" s="497">
        <v>0</v>
      </c>
      <c r="F215" s="496">
        <v>0</v>
      </c>
      <c r="G215" s="496">
        <v>0</v>
      </c>
      <c r="H215" s="496">
        <v>0</v>
      </c>
      <c r="I215" s="496">
        <v>0</v>
      </c>
      <c r="J215" s="496">
        <v>0</v>
      </c>
      <c r="K215" s="496">
        <v>2</v>
      </c>
      <c r="L215" s="496">
        <v>3</v>
      </c>
      <c r="M215" s="496">
        <v>1</v>
      </c>
      <c r="N215" s="496">
        <v>0</v>
      </c>
      <c r="O215" s="498">
        <v>0</v>
      </c>
      <c r="P215" s="293">
        <f t="shared" si="15"/>
        <v>6</v>
      </c>
      <c r="Q215" s="155">
        <f t="shared" si="17"/>
        <v>9.2307692307692313E-2</v>
      </c>
      <c r="R215" s="289">
        <v>0</v>
      </c>
      <c r="S215" s="290">
        <v>59</v>
      </c>
      <c r="T215" s="293">
        <f t="shared" si="16"/>
        <v>59</v>
      </c>
      <c r="U215" s="156">
        <f t="shared" si="18"/>
        <v>0.90769230769230769</v>
      </c>
      <c r="V215" s="293">
        <f t="shared" si="19"/>
        <v>65</v>
      </c>
      <c r="W215" s="150" t="s">
        <v>1064</v>
      </c>
      <c r="X215" s="726"/>
      <c r="Y215" s="874"/>
    </row>
    <row r="216" spans="1:25">
      <c r="A216" s="493" t="s">
        <v>829</v>
      </c>
      <c r="B216" s="494" t="s">
        <v>830</v>
      </c>
      <c r="C216" s="495">
        <v>1</v>
      </c>
      <c r="D216" s="496">
        <v>0</v>
      </c>
      <c r="E216" s="497">
        <v>0</v>
      </c>
      <c r="F216" s="496">
        <v>0</v>
      </c>
      <c r="G216" s="496">
        <v>0</v>
      </c>
      <c r="H216" s="496">
        <v>1</v>
      </c>
      <c r="I216" s="496">
        <v>1</v>
      </c>
      <c r="J216" s="496">
        <v>0</v>
      </c>
      <c r="K216" s="496">
        <v>0</v>
      </c>
      <c r="L216" s="496">
        <v>2</v>
      </c>
      <c r="M216" s="496">
        <v>0</v>
      </c>
      <c r="N216" s="496">
        <v>0</v>
      </c>
      <c r="O216" s="498">
        <v>1</v>
      </c>
      <c r="P216" s="293">
        <f t="shared" si="15"/>
        <v>6</v>
      </c>
      <c r="Q216" s="155">
        <f t="shared" si="17"/>
        <v>6.5934065934065936E-2</v>
      </c>
      <c r="R216" s="289">
        <v>0</v>
      </c>
      <c r="S216" s="290">
        <v>85</v>
      </c>
      <c r="T216" s="293">
        <f t="shared" si="16"/>
        <v>85</v>
      </c>
      <c r="U216" s="156">
        <f t="shared" si="18"/>
        <v>0.93406593406593408</v>
      </c>
      <c r="V216" s="293">
        <f t="shared" si="19"/>
        <v>91</v>
      </c>
      <c r="W216" s="150" t="s">
        <v>1064</v>
      </c>
      <c r="X216" s="726"/>
      <c r="Y216" s="874"/>
    </row>
    <row r="217" spans="1:25">
      <c r="A217" s="493" t="s">
        <v>831</v>
      </c>
      <c r="B217" s="494" t="s">
        <v>832</v>
      </c>
      <c r="C217" s="495">
        <v>0</v>
      </c>
      <c r="D217" s="496">
        <v>0</v>
      </c>
      <c r="E217" s="497">
        <v>0</v>
      </c>
      <c r="F217" s="496">
        <v>0</v>
      </c>
      <c r="G217" s="496">
        <v>1</v>
      </c>
      <c r="H217" s="496">
        <v>0</v>
      </c>
      <c r="I217" s="496">
        <v>0</v>
      </c>
      <c r="J217" s="496">
        <v>0</v>
      </c>
      <c r="K217" s="496">
        <v>0</v>
      </c>
      <c r="L217" s="496">
        <v>0</v>
      </c>
      <c r="M217" s="496">
        <v>0</v>
      </c>
      <c r="N217" s="496">
        <v>0</v>
      </c>
      <c r="O217" s="498">
        <v>0</v>
      </c>
      <c r="P217" s="293">
        <f t="shared" si="15"/>
        <v>1</v>
      </c>
      <c r="Q217" s="155">
        <f t="shared" si="17"/>
        <v>0.2</v>
      </c>
      <c r="R217" s="289">
        <v>0</v>
      </c>
      <c r="S217" s="290">
        <v>4</v>
      </c>
      <c r="T217" s="293">
        <f t="shared" si="16"/>
        <v>4</v>
      </c>
      <c r="U217" s="156">
        <f t="shared" si="18"/>
        <v>0.8</v>
      </c>
      <c r="V217" s="293">
        <f t="shared" si="19"/>
        <v>5</v>
      </c>
      <c r="W217" s="150" t="s">
        <v>1067</v>
      </c>
      <c r="X217" s="726"/>
      <c r="Y217" s="874"/>
    </row>
    <row r="218" spans="1:25">
      <c r="A218" s="493" t="s">
        <v>833</v>
      </c>
      <c r="B218" s="494" t="s">
        <v>834</v>
      </c>
      <c r="C218" s="495">
        <v>0</v>
      </c>
      <c r="D218" s="496">
        <v>0</v>
      </c>
      <c r="E218" s="497">
        <v>0</v>
      </c>
      <c r="F218" s="496">
        <v>0</v>
      </c>
      <c r="G218" s="496">
        <v>0</v>
      </c>
      <c r="H218" s="496">
        <v>0</v>
      </c>
      <c r="I218" s="496">
        <v>0</v>
      </c>
      <c r="J218" s="496">
        <v>0</v>
      </c>
      <c r="K218" s="496">
        <v>0</v>
      </c>
      <c r="L218" s="496">
        <v>0</v>
      </c>
      <c r="M218" s="496">
        <v>0</v>
      </c>
      <c r="N218" s="496">
        <v>0</v>
      </c>
      <c r="O218" s="498">
        <v>0</v>
      </c>
      <c r="P218" s="293">
        <f t="shared" si="15"/>
        <v>0</v>
      </c>
      <c r="Q218" s="155">
        <f t="shared" si="17"/>
        <v>0</v>
      </c>
      <c r="R218" s="289">
        <v>0</v>
      </c>
      <c r="S218" s="290">
        <v>2</v>
      </c>
      <c r="T218" s="293">
        <f t="shared" si="16"/>
        <v>2</v>
      </c>
      <c r="U218" s="156">
        <f t="shared" si="18"/>
        <v>1</v>
      </c>
      <c r="V218" s="293">
        <f t="shared" si="19"/>
        <v>2</v>
      </c>
      <c r="W218" s="150" t="s">
        <v>1067</v>
      </c>
      <c r="X218" s="726"/>
      <c r="Y218" s="874"/>
    </row>
    <row r="219" spans="1:25">
      <c r="A219" s="493" t="s">
        <v>835</v>
      </c>
      <c r="B219" s="494" t="s">
        <v>836</v>
      </c>
      <c r="C219" s="495">
        <v>1</v>
      </c>
      <c r="D219" s="496">
        <v>0</v>
      </c>
      <c r="E219" s="497">
        <v>1</v>
      </c>
      <c r="F219" s="496">
        <v>0</v>
      </c>
      <c r="G219" s="496">
        <v>0</v>
      </c>
      <c r="H219" s="496">
        <v>0</v>
      </c>
      <c r="I219" s="496">
        <v>1</v>
      </c>
      <c r="J219" s="496">
        <v>0</v>
      </c>
      <c r="K219" s="496">
        <v>3</v>
      </c>
      <c r="L219" s="496">
        <v>4</v>
      </c>
      <c r="M219" s="496">
        <v>1</v>
      </c>
      <c r="N219" s="496">
        <v>0</v>
      </c>
      <c r="O219" s="498">
        <v>0</v>
      </c>
      <c r="P219" s="293">
        <f t="shared" si="15"/>
        <v>11</v>
      </c>
      <c r="Q219" s="155">
        <f t="shared" si="17"/>
        <v>0.27500000000000002</v>
      </c>
      <c r="R219" s="289">
        <v>0</v>
      </c>
      <c r="S219" s="290">
        <v>29</v>
      </c>
      <c r="T219" s="293">
        <f t="shared" si="16"/>
        <v>29</v>
      </c>
      <c r="U219" s="156">
        <f t="shared" si="18"/>
        <v>0.72499999999999998</v>
      </c>
      <c r="V219" s="293">
        <f t="shared" si="19"/>
        <v>40</v>
      </c>
      <c r="W219" s="150" t="s">
        <v>1063</v>
      </c>
      <c r="X219" s="726"/>
      <c r="Y219" s="874"/>
    </row>
    <row r="220" spans="1:25">
      <c r="A220" s="493" t="s">
        <v>837</v>
      </c>
      <c r="B220" s="494" t="s">
        <v>838</v>
      </c>
      <c r="C220" s="495">
        <v>2</v>
      </c>
      <c r="D220" s="496">
        <v>0</v>
      </c>
      <c r="E220" s="497">
        <v>2</v>
      </c>
      <c r="F220" s="496">
        <v>0</v>
      </c>
      <c r="G220" s="496">
        <v>0</v>
      </c>
      <c r="H220" s="496">
        <v>0</v>
      </c>
      <c r="I220" s="496">
        <v>2</v>
      </c>
      <c r="J220" s="496">
        <v>0</v>
      </c>
      <c r="K220" s="496">
        <v>0</v>
      </c>
      <c r="L220" s="496">
        <v>4</v>
      </c>
      <c r="M220" s="496">
        <v>1</v>
      </c>
      <c r="N220" s="496">
        <v>0</v>
      </c>
      <c r="O220" s="498">
        <v>0</v>
      </c>
      <c r="P220" s="293">
        <f t="shared" si="15"/>
        <v>11</v>
      </c>
      <c r="Q220" s="155">
        <f t="shared" si="17"/>
        <v>0.11827956989247312</v>
      </c>
      <c r="R220" s="289">
        <v>1</v>
      </c>
      <c r="S220" s="290">
        <v>81</v>
      </c>
      <c r="T220" s="293">
        <f t="shared" si="16"/>
        <v>82</v>
      </c>
      <c r="U220" s="156">
        <f t="shared" si="18"/>
        <v>0.88172043010752688</v>
      </c>
      <c r="V220" s="293">
        <f t="shared" si="19"/>
        <v>93</v>
      </c>
      <c r="W220" s="150" t="s">
        <v>1063</v>
      </c>
      <c r="X220" s="726"/>
      <c r="Y220" s="874"/>
    </row>
    <row r="221" spans="1:25">
      <c r="A221" s="493" t="s">
        <v>839</v>
      </c>
      <c r="B221" s="494" t="s">
        <v>840</v>
      </c>
      <c r="C221" s="495">
        <v>2</v>
      </c>
      <c r="D221" s="496">
        <v>0</v>
      </c>
      <c r="E221" s="497">
        <v>0</v>
      </c>
      <c r="F221" s="496">
        <v>0</v>
      </c>
      <c r="G221" s="496">
        <v>0</v>
      </c>
      <c r="H221" s="496">
        <v>0</v>
      </c>
      <c r="I221" s="496">
        <v>0</v>
      </c>
      <c r="J221" s="496">
        <v>1</v>
      </c>
      <c r="K221" s="496">
        <v>0</v>
      </c>
      <c r="L221" s="496">
        <v>3</v>
      </c>
      <c r="M221" s="496">
        <v>0</v>
      </c>
      <c r="N221" s="496">
        <v>0</v>
      </c>
      <c r="O221" s="498">
        <v>0</v>
      </c>
      <c r="P221" s="293">
        <f t="shared" si="15"/>
        <v>6</v>
      </c>
      <c r="Q221" s="155">
        <f t="shared" si="17"/>
        <v>7.5949367088607597E-2</v>
      </c>
      <c r="R221" s="289">
        <v>0</v>
      </c>
      <c r="S221" s="290">
        <v>73</v>
      </c>
      <c r="T221" s="293">
        <f t="shared" si="16"/>
        <v>73</v>
      </c>
      <c r="U221" s="156">
        <f t="shared" si="18"/>
        <v>0.92405063291139244</v>
      </c>
      <c r="V221" s="293">
        <f t="shared" si="19"/>
        <v>79</v>
      </c>
      <c r="W221" s="150" t="s">
        <v>1066</v>
      </c>
      <c r="X221" s="726"/>
      <c r="Y221" s="874"/>
    </row>
    <row r="222" spans="1:25">
      <c r="A222" s="493" t="s">
        <v>841</v>
      </c>
      <c r="B222" s="494" t="s">
        <v>842</v>
      </c>
      <c r="C222" s="495">
        <v>0</v>
      </c>
      <c r="D222" s="496">
        <v>0</v>
      </c>
      <c r="E222" s="497">
        <v>0</v>
      </c>
      <c r="F222" s="496">
        <v>0</v>
      </c>
      <c r="G222" s="496">
        <v>0</v>
      </c>
      <c r="H222" s="496">
        <v>0</v>
      </c>
      <c r="I222" s="496">
        <v>0</v>
      </c>
      <c r="J222" s="496">
        <v>0</v>
      </c>
      <c r="K222" s="496">
        <v>0</v>
      </c>
      <c r="L222" s="496">
        <v>1</v>
      </c>
      <c r="M222" s="496">
        <v>0</v>
      </c>
      <c r="N222" s="496">
        <v>0</v>
      </c>
      <c r="O222" s="498">
        <v>0</v>
      </c>
      <c r="P222" s="293">
        <f t="shared" si="15"/>
        <v>1</v>
      </c>
      <c r="Q222" s="155">
        <f t="shared" si="17"/>
        <v>0.02</v>
      </c>
      <c r="R222" s="289">
        <v>0</v>
      </c>
      <c r="S222" s="290">
        <v>49</v>
      </c>
      <c r="T222" s="293">
        <f t="shared" si="16"/>
        <v>49</v>
      </c>
      <c r="U222" s="156">
        <f t="shared" si="18"/>
        <v>0.98</v>
      </c>
      <c r="V222" s="293">
        <f t="shared" si="19"/>
        <v>50</v>
      </c>
      <c r="W222" s="150" t="s">
        <v>1065</v>
      </c>
      <c r="X222" s="726"/>
      <c r="Y222" s="874"/>
    </row>
    <row r="223" spans="1:25">
      <c r="A223" s="493" t="s">
        <v>843</v>
      </c>
      <c r="B223" s="494" t="s">
        <v>844</v>
      </c>
      <c r="C223" s="495">
        <v>0</v>
      </c>
      <c r="D223" s="496">
        <v>0</v>
      </c>
      <c r="E223" s="497">
        <v>0</v>
      </c>
      <c r="F223" s="496">
        <v>0</v>
      </c>
      <c r="G223" s="496">
        <v>0</v>
      </c>
      <c r="H223" s="496">
        <v>0</v>
      </c>
      <c r="I223" s="496">
        <v>1</v>
      </c>
      <c r="J223" s="496">
        <v>0</v>
      </c>
      <c r="K223" s="496">
        <v>0</v>
      </c>
      <c r="L223" s="496">
        <v>0</v>
      </c>
      <c r="M223" s="496">
        <v>3</v>
      </c>
      <c r="N223" s="496">
        <v>0</v>
      </c>
      <c r="O223" s="498">
        <v>0</v>
      </c>
      <c r="P223" s="293">
        <f t="shared" si="15"/>
        <v>4</v>
      </c>
      <c r="Q223" s="155">
        <f t="shared" si="17"/>
        <v>7.2727272727272724E-2</v>
      </c>
      <c r="R223" s="289">
        <v>0</v>
      </c>
      <c r="S223" s="290">
        <v>51</v>
      </c>
      <c r="T223" s="293">
        <f t="shared" si="16"/>
        <v>51</v>
      </c>
      <c r="U223" s="156">
        <f t="shared" si="18"/>
        <v>0.92727272727272725</v>
      </c>
      <c r="V223" s="293">
        <f t="shared" si="19"/>
        <v>55</v>
      </c>
      <c r="W223" s="150" t="s">
        <v>1068</v>
      </c>
      <c r="X223" s="726"/>
      <c r="Y223" s="874"/>
    </row>
    <row r="224" spans="1:25">
      <c r="A224" s="493" t="s">
        <v>845</v>
      </c>
      <c r="B224" s="494" t="s">
        <v>846</v>
      </c>
      <c r="C224" s="495">
        <v>0</v>
      </c>
      <c r="D224" s="496">
        <v>0</v>
      </c>
      <c r="E224" s="497">
        <v>0</v>
      </c>
      <c r="F224" s="496">
        <v>0</v>
      </c>
      <c r="G224" s="496">
        <v>0</v>
      </c>
      <c r="H224" s="496">
        <v>0</v>
      </c>
      <c r="I224" s="496">
        <v>0</v>
      </c>
      <c r="J224" s="496">
        <v>0</v>
      </c>
      <c r="K224" s="496">
        <v>0</v>
      </c>
      <c r="L224" s="496">
        <v>0</v>
      </c>
      <c r="M224" s="496">
        <v>1</v>
      </c>
      <c r="N224" s="496">
        <v>0</v>
      </c>
      <c r="O224" s="498">
        <v>0</v>
      </c>
      <c r="P224" s="293">
        <f t="shared" si="15"/>
        <v>1</v>
      </c>
      <c r="Q224" s="155">
        <f t="shared" si="17"/>
        <v>6.6666666666666666E-2</v>
      </c>
      <c r="R224" s="289">
        <v>0</v>
      </c>
      <c r="S224" s="290">
        <v>14</v>
      </c>
      <c r="T224" s="293">
        <f t="shared" si="16"/>
        <v>14</v>
      </c>
      <c r="U224" s="156">
        <f t="shared" si="18"/>
        <v>0.93333333333333335</v>
      </c>
      <c r="V224" s="293">
        <f t="shared" si="19"/>
        <v>15</v>
      </c>
      <c r="W224" s="150" t="s">
        <v>1068</v>
      </c>
      <c r="X224" s="726"/>
      <c r="Y224" s="874"/>
    </row>
    <row r="225" spans="1:25">
      <c r="A225" s="493" t="s">
        <v>847</v>
      </c>
      <c r="B225" s="494" t="s">
        <v>848</v>
      </c>
      <c r="C225" s="495">
        <v>0</v>
      </c>
      <c r="D225" s="496">
        <v>0</v>
      </c>
      <c r="E225" s="497">
        <v>0</v>
      </c>
      <c r="F225" s="496">
        <v>0</v>
      </c>
      <c r="G225" s="496">
        <v>0</v>
      </c>
      <c r="H225" s="496">
        <v>0</v>
      </c>
      <c r="I225" s="496">
        <v>1</v>
      </c>
      <c r="J225" s="496">
        <v>0</v>
      </c>
      <c r="K225" s="496">
        <v>2</v>
      </c>
      <c r="L225" s="496">
        <v>3</v>
      </c>
      <c r="M225" s="496">
        <v>1</v>
      </c>
      <c r="N225" s="496">
        <v>0</v>
      </c>
      <c r="O225" s="498">
        <v>0</v>
      </c>
      <c r="P225" s="293">
        <f t="shared" si="15"/>
        <v>7</v>
      </c>
      <c r="Q225" s="155">
        <f t="shared" si="17"/>
        <v>6.0344827586206899E-2</v>
      </c>
      <c r="R225" s="289">
        <v>0</v>
      </c>
      <c r="S225" s="290">
        <v>109</v>
      </c>
      <c r="T225" s="293">
        <f t="shared" si="16"/>
        <v>109</v>
      </c>
      <c r="U225" s="156">
        <f t="shared" si="18"/>
        <v>0.93965517241379315</v>
      </c>
      <c r="V225" s="293">
        <f t="shared" si="19"/>
        <v>116</v>
      </c>
      <c r="W225" s="150" t="s">
        <v>1068</v>
      </c>
      <c r="X225" s="726"/>
      <c r="Y225" s="874"/>
    </row>
    <row r="226" spans="1:25">
      <c r="A226" s="493" t="s">
        <v>849</v>
      </c>
      <c r="B226" s="494" t="s">
        <v>850</v>
      </c>
      <c r="C226" s="495">
        <v>1</v>
      </c>
      <c r="D226" s="496">
        <v>0</v>
      </c>
      <c r="E226" s="497">
        <v>0</v>
      </c>
      <c r="F226" s="496">
        <v>0</v>
      </c>
      <c r="G226" s="496">
        <v>0</v>
      </c>
      <c r="H226" s="496">
        <v>0</v>
      </c>
      <c r="I226" s="496">
        <v>0</v>
      </c>
      <c r="J226" s="496">
        <v>0</v>
      </c>
      <c r="K226" s="496">
        <v>0</v>
      </c>
      <c r="L226" s="496">
        <v>1</v>
      </c>
      <c r="M226" s="496">
        <v>3</v>
      </c>
      <c r="N226" s="496">
        <v>0</v>
      </c>
      <c r="O226" s="498">
        <v>0</v>
      </c>
      <c r="P226" s="293">
        <f t="shared" si="15"/>
        <v>5</v>
      </c>
      <c r="Q226" s="155">
        <f t="shared" si="17"/>
        <v>8.771929824561403E-2</v>
      </c>
      <c r="R226" s="289">
        <v>0</v>
      </c>
      <c r="S226" s="290">
        <v>52</v>
      </c>
      <c r="T226" s="293">
        <f t="shared" si="16"/>
        <v>52</v>
      </c>
      <c r="U226" s="156">
        <f t="shared" si="18"/>
        <v>0.91228070175438591</v>
      </c>
      <c r="V226" s="293">
        <f t="shared" si="19"/>
        <v>57</v>
      </c>
      <c r="W226" s="150" t="s">
        <v>1068</v>
      </c>
      <c r="X226" s="726"/>
      <c r="Y226" s="874"/>
    </row>
    <row r="227" spans="1:25">
      <c r="A227" s="493" t="s">
        <v>851</v>
      </c>
      <c r="B227" s="494" t="s">
        <v>852</v>
      </c>
      <c r="C227" s="495">
        <v>0</v>
      </c>
      <c r="D227" s="496">
        <v>0</v>
      </c>
      <c r="E227" s="497">
        <v>0</v>
      </c>
      <c r="F227" s="496">
        <v>0</v>
      </c>
      <c r="G227" s="496">
        <v>0</v>
      </c>
      <c r="H227" s="496">
        <v>0</v>
      </c>
      <c r="I227" s="496">
        <v>0</v>
      </c>
      <c r="J227" s="496">
        <v>0</v>
      </c>
      <c r="K227" s="496">
        <v>0</v>
      </c>
      <c r="L227" s="496">
        <v>0</v>
      </c>
      <c r="M227" s="496">
        <v>0</v>
      </c>
      <c r="N227" s="496">
        <v>0</v>
      </c>
      <c r="O227" s="498">
        <v>0</v>
      </c>
      <c r="P227" s="293">
        <f t="shared" si="15"/>
        <v>0</v>
      </c>
      <c r="Q227" s="155">
        <f t="shared" si="17"/>
        <v>0</v>
      </c>
      <c r="R227" s="289">
        <v>0</v>
      </c>
      <c r="S227" s="290">
        <v>29</v>
      </c>
      <c r="T227" s="293">
        <f t="shared" si="16"/>
        <v>29</v>
      </c>
      <c r="U227" s="156">
        <f t="shared" si="18"/>
        <v>1</v>
      </c>
      <c r="V227" s="293">
        <f t="shared" si="19"/>
        <v>29</v>
      </c>
      <c r="W227" s="150" t="s">
        <v>1068</v>
      </c>
      <c r="X227" s="726"/>
      <c r="Y227" s="874"/>
    </row>
    <row r="228" spans="1:25">
      <c r="A228" s="493" t="s">
        <v>853</v>
      </c>
      <c r="B228" s="494" t="s">
        <v>854</v>
      </c>
      <c r="C228" s="495">
        <v>0</v>
      </c>
      <c r="D228" s="496">
        <v>0</v>
      </c>
      <c r="E228" s="497">
        <v>0</v>
      </c>
      <c r="F228" s="496">
        <v>1</v>
      </c>
      <c r="G228" s="496">
        <v>0</v>
      </c>
      <c r="H228" s="496">
        <v>0</v>
      </c>
      <c r="I228" s="496">
        <v>0</v>
      </c>
      <c r="J228" s="496">
        <v>0</v>
      </c>
      <c r="K228" s="496">
        <v>0</v>
      </c>
      <c r="L228" s="496">
        <v>0</v>
      </c>
      <c r="M228" s="496">
        <v>0</v>
      </c>
      <c r="N228" s="496">
        <v>0</v>
      </c>
      <c r="O228" s="498">
        <v>0</v>
      </c>
      <c r="P228" s="293">
        <f t="shared" si="15"/>
        <v>1</v>
      </c>
      <c r="Q228" s="155">
        <f t="shared" si="17"/>
        <v>0.25</v>
      </c>
      <c r="R228" s="289">
        <v>0</v>
      </c>
      <c r="S228" s="290">
        <v>3</v>
      </c>
      <c r="T228" s="293">
        <f t="shared" si="16"/>
        <v>3</v>
      </c>
      <c r="U228" s="156">
        <f t="shared" si="18"/>
        <v>0.75</v>
      </c>
      <c r="V228" s="293">
        <f t="shared" si="19"/>
        <v>4</v>
      </c>
      <c r="W228" s="150" t="s">
        <v>1068</v>
      </c>
      <c r="X228" s="726"/>
      <c r="Y228" s="874"/>
    </row>
    <row r="229" spans="1:25">
      <c r="A229" s="493" t="s">
        <v>855</v>
      </c>
      <c r="B229" s="494" t="s">
        <v>856</v>
      </c>
      <c r="C229" s="495">
        <v>0</v>
      </c>
      <c r="D229" s="496">
        <v>0</v>
      </c>
      <c r="E229" s="497">
        <v>0</v>
      </c>
      <c r="F229" s="496">
        <v>0</v>
      </c>
      <c r="G229" s="496">
        <v>0</v>
      </c>
      <c r="H229" s="496">
        <v>0</v>
      </c>
      <c r="I229" s="496">
        <v>0</v>
      </c>
      <c r="J229" s="496">
        <v>0</v>
      </c>
      <c r="K229" s="496">
        <v>0</v>
      </c>
      <c r="L229" s="496">
        <v>1</v>
      </c>
      <c r="M229" s="496">
        <v>0</v>
      </c>
      <c r="N229" s="496">
        <v>0</v>
      </c>
      <c r="O229" s="498">
        <v>0</v>
      </c>
      <c r="P229" s="293">
        <f t="shared" si="15"/>
        <v>1</v>
      </c>
      <c r="Q229" s="155">
        <f t="shared" si="17"/>
        <v>1.2500000000000001E-2</v>
      </c>
      <c r="R229" s="289">
        <v>0</v>
      </c>
      <c r="S229" s="290">
        <v>79</v>
      </c>
      <c r="T229" s="293">
        <f t="shared" si="16"/>
        <v>79</v>
      </c>
      <c r="U229" s="156">
        <f t="shared" si="18"/>
        <v>0.98750000000000004</v>
      </c>
      <c r="V229" s="293">
        <f t="shared" si="19"/>
        <v>80</v>
      </c>
      <c r="W229" s="150" t="s">
        <v>1068</v>
      </c>
      <c r="X229" s="726"/>
      <c r="Y229" s="874"/>
    </row>
    <row r="230" spans="1:25">
      <c r="A230" s="493" t="s">
        <v>857</v>
      </c>
      <c r="B230" s="494" t="s">
        <v>858</v>
      </c>
      <c r="C230" s="495">
        <v>1</v>
      </c>
      <c r="D230" s="496">
        <v>0</v>
      </c>
      <c r="E230" s="497">
        <v>1</v>
      </c>
      <c r="F230" s="496">
        <v>0</v>
      </c>
      <c r="G230" s="496">
        <v>0</v>
      </c>
      <c r="H230" s="496">
        <v>0</v>
      </c>
      <c r="I230" s="496">
        <v>0</v>
      </c>
      <c r="J230" s="496">
        <v>0</v>
      </c>
      <c r="K230" s="496">
        <v>0</v>
      </c>
      <c r="L230" s="496">
        <v>1</v>
      </c>
      <c r="M230" s="496">
        <v>2</v>
      </c>
      <c r="N230" s="496">
        <v>0</v>
      </c>
      <c r="O230" s="498">
        <v>0</v>
      </c>
      <c r="P230" s="293">
        <f t="shared" si="15"/>
        <v>5</v>
      </c>
      <c r="Q230" s="155">
        <f t="shared" si="17"/>
        <v>5.1020408163265307E-2</v>
      </c>
      <c r="R230" s="289">
        <v>0</v>
      </c>
      <c r="S230" s="290">
        <v>93</v>
      </c>
      <c r="T230" s="293">
        <f t="shared" si="16"/>
        <v>93</v>
      </c>
      <c r="U230" s="156">
        <f t="shared" si="18"/>
        <v>0.94897959183673475</v>
      </c>
      <c r="V230" s="293">
        <f t="shared" si="19"/>
        <v>98</v>
      </c>
      <c r="W230" s="150" t="s">
        <v>1068</v>
      </c>
      <c r="X230" s="726"/>
      <c r="Y230" s="874"/>
    </row>
    <row r="231" spans="1:25">
      <c r="A231" s="493" t="s">
        <v>859</v>
      </c>
      <c r="B231" s="494" t="s">
        <v>860</v>
      </c>
      <c r="C231" s="495">
        <v>1</v>
      </c>
      <c r="D231" s="496">
        <v>0</v>
      </c>
      <c r="E231" s="497">
        <v>0</v>
      </c>
      <c r="F231" s="496">
        <v>0</v>
      </c>
      <c r="G231" s="496">
        <v>0</v>
      </c>
      <c r="H231" s="496">
        <v>0</v>
      </c>
      <c r="I231" s="496">
        <v>3</v>
      </c>
      <c r="J231" s="496">
        <v>0</v>
      </c>
      <c r="K231" s="496">
        <v>0</v>
      </c>
      <c r="L231" s="496">
        <v>3</v>
      </c>
      <c r="M231" s="496">
        <v>8</v>
      </c>
      <c r="N231" s="496">
        <v>0</v>
      </c>
      <c r="O231" s="498">
        <v>0</v>
      </c>
      <c r="P231" s="293">
        <f t="shared" si="15"/>
        <v>15</v>
      </c>
      <c r="Q231" s="155">
        <f t="shared" si="17"/>
        <v>8.1521739130434784E-2</v>
      </c>
      <c r="R231" s="289">
        <v>0</v>
      </c>
      <c r="S231" s="290">
        <v>169</v>
      </c>
      <c r="T231" s="293">
        <f t="shared" si="16"/>
        <v>169</v>
      </c>
      <c r="U231" s="156">
        <f t="shared" si="18"/>
        <v>0.91847826086956519</v>
      </c>
      <c r="V231" s="293">
        <f t="shared" si="19"/>
        <v>184</v>
      </c>
      <c r="W231" s="150" t="s">
        <v>1068</v>
      </c>
      <c r="X231" s="726"/>
      <c r="Y231" s="874"/>
    </row>
    <row r="232" spans="1:25">
      <c r="A232" s="493" t="s">
        <v>861</v>
      </c>
      <c r="B232" s="494" t="s">
        <v>862</v>
      </c>
      <c r="C232" s="495">
        <v>0</v>
      </c>
      <c r="D232" s="496">
        <v>0</v>
      </c>
      <c r="E232" s="497">
        <v>0</v>
      </c>
      <c r="F232" s="496">
        <v>0</v>
      </c>
      <c r="G232" s="496">
        <v>0</v>
      </c>
      <c r="H232" s="496">
        <v>0</v>
      </c>
      <c r="I232" s="496">
        <v>0</v>
      </c>
      <c r="J232" s="496">
        <v>0</v>
      </c>
      <c r="K232" s="496">
        <v>0</v>
      </c>
      <c r="L232" s="496">
        <v>0</v>
      </c>
      <c r="M232" s="496">
        <v>0</v>
      </c>
      <c r="N232" s="496">
        <v>0</v>
      </c>
      <c r="O232" s="498">
        <v>0</v>
      </c>
      <c r="P232" s="293">
        <f t="shared" si="15"/>
        <v>0</v>
      </c>
      <c r="Q232" s="155">
        <f t="shared" si="17"/>
        <v>0</v>
      </c>
      <c r="R232" s="289">
        <v>0</v>
      </c>
      <c r="S232" s="290">
        <v>28</v>
      </c>
      <c r="T232" s="293">
        <f t="shared" si="16"/>
        <v>28</v>
      </c>
      <c r="U232" s="156">
        <f t="shared" si="18"/>
        <v>1</v>
      </c>
      <c r="V232" s="293">
        <f t="shared" si="19"/>
        <v>28</v>
      </c>
      <c r="W232" s="150" t="s">
        <v>1068</v>
      </c>
      <c r="X232" s="726"/>
      <c r="Y232" s="874"/>
    </row>
    <row r="233" spans="1:25">
      <c r="A233" s="493" t="s">
        <v>863</v>
      </c>
      <c r="B233" s="494" t="s">
        <v>864</v>
      </c>
      <c r="C233" s="495">
        <v>0</v>
      </c>
      <c r="D233" s="496">
        <v>0</v>
      </c>
      <c r="E233" s="497">
        <v>0</v>
      </c>
      <c r="F233" s="496">
        <v>0</v>
      </c>
      <c r="G233" s="496">
        <v>0</v>
      </c>
      <c r="H233" s="496">
        <v>0</v>
      </c>
      <c r="I233" s="496">
        <v>0</v>
      </c>
      <c r="J233" s="496">
        <v>0</v>
      </c>
      <c r="K233" s="496">
        <v>0</v>
      </c>
      <c r="L233" s="496">
        <v>3</v>
      </c>
      <c r="M233" s="496">
        <v>1</v>
      </c>
      <c r="N233" s="496">
        <v>0</v>
      </c>
      <c r="O233" s="498">
        <v>0</v>
      </c>
      <c r="P233" s="293">
        <f t="shared" si="15"/>
        <v>4</v>
      </c>
      <c r="Q233" s="155">
        <f t="shared" si="17"/>
        <v>1.7543859649122806E-2</v>
      </c>
      <c r="R233" s="289">
        <v>0</v>
      </c>
      <c r="S233" s="290">
        <v>224</v>
      </c>
      <c r="T233" s="293">
        <f t="shared" si="16"/>
        <v>224</v>
      </c>
      <c r="U233" s="156">
        <f t="shared" si="18"/>
        <v>0.98245614035087714</v>
      </c>
      <c r="V233" s="293">
        <f t="shared" si="19"/>
        <v>228</v>
      </c>
      <c r="W233" s="150" t="s">
        <v>1068</v>
      </c>
      <c r="X233" s="726"/>
      <c r="Y233" s="874"/>
    </row>
    <row r="234" spans="1:25">
      <c r="A234" s="493" t="s">
        <v>865</v>
      </c>
      <c r="B234" s="494" t="s">
        <v>866</v>
      </c>
      <c r="C234" s="495">
        <v>4</v>
      </c>
      <c r="D234" s="496">
        <v>0</v>
      </c>
      <c r="E234" s="497">
        <v>0</v>
      </c>
      <c r="F234" s="496">
        <v>0</v>
      </c>
      <c r="G234" s="496">
        <v>0</v>
      </c>
      <c r="H234" s="496">
        <v>0</v>
      </c>
      <c r="I234" s="496">
        <v>2</v>
      </c>
      <c r="J234" s="496">
        <v>0</v>
      </c>
      <c r="K234" s="496">
        <v>1</v>
      </c>
      <c r="L234" s="496">
        <v>12</v>
      </c>
      <c r="M234" s="496">
        <v>1</v>
      </c>
      <c r="N234" s="496">
        <v>0</v>
      </c>
      <c r="O234" s="498">
        <v>0</v>
      </c>
      <c r="P234" s="293">
        <f t="shared" si="15"/>
        <v>20</v>
      </c>
      <c r="Q234" s="155">
        <f t="shared" si="17"/>
        <v>0.16</v>
      </c>
      <c r="R234" s="289">
        <v>0</v>
      </c>
      <c r="S234" s="290">
        <v>105</v>
      </c>
      <c r="T234" s="293">
        <f t="shared" si="16"/>
        <v>105</v>
      </c>
      <c r="U234" s="156">
        <f t="shared" si="18"/>
        <v>0.84</v>
      </c>
      <c r="V234" s="293">
        <f t="shared" si="19"/>
        <v>125</v>
      </c>
      <c r="W234" s="150" t="s">
        <v>1068</v>
      </c>
      <c r="X234" s="726"/>
      <c r="Y234" s="874"/>
    </row>
    <row r="235" spans="1:25">
      <c r="A235" s="493" t="s">
        <v>867</v>
      </c>
      <c r="B235" s="494" t="s">
        <v>868</v>
      </c>
      <c r="C235" s="495">
        <v>0</v>
      </c>
      <c r="D235" s="496">
        <v>0</v>
      </c>
      <c r="E235" s="497">
        <v>0</v>
      </c>
      <c r="F235" s="496">
        <v>0</v>
      </c>
      <c r="G235" s="496">
        <v>0</v>
      </c>
      <c r="H235" s="496">
        <v>0</v>
      </c>
      <c r="I235" s="496">
        <v>0</v>
      </c>
      <c r="J235" s="496">
        <v>0</v>
      </c>
      <c r="K235" s="496">
        <v>0</v>
      </c>
      <c r="L235" s="496">
        <v>0</v>
      </c>
      <c r="M235" s="496">
        <v>0</v>
      </c>
      <c r="N235" s="496">
        <v>0</v>
      </c>
      <c r="O235" s="498">
        <v>0</v>
      </c>
      <c r="P235" s="293">
        <f t="shared" si="15"/>
        <v>0</v>
      </c>
      <c r="Q235" s="155">
        <f t="shared" si="17"/>
        <v>0</v>
      </c>
      <c r="R235" s="289">
        <v>0</v>
      </c>
      <c r="S235" s="290">
        <v>16</v>
      </c>
      <c r="T235" s="293">
        <f t="shared" si="16"/>
        <v>16</v>
      </c>
      <c r="U235" s="156">
        <f t="shared" si="18"/>
        <v>1</v>
      </c>
      <c r="V235" s="293">
        <f t="shared" si="19"/>
        <v>16</v>
      </c>
      <c r="W235" s="150" t="s">
        <v>1068</v>
      </c>
      <c r="X235" s="726"/>
      <c r="Y235" s="874"/>
    </row>
    <row r="236" spans="1:25">
      <c r="A236" s="493" t="s">
        <v>869</v>
      </c>
      <c r="B236" s="494" t="s">
        <v>870</v>
      </c>
      <c r="C236" s="495">
        <v>0</v>
      </c>
      <c r="D236" s="496">
        <v>0</v>
      </c>
      <c r="E236" s="497">
        <v>0</v>
      </c>
      <c r="F236" s="496">
        <v>0</v>
      </c>
      <c r="G236" s="496">
        <v>0</v>
      </c>
      <c r="H236" s="496">
        <v>0</v>
      </c>
      <c r="I236" s="496">
        <v>0</v>
      </c>
      <c r="J236" s="496">
        <v>0</v>
      </c>
      <c r="K236" s="496">
        <v>0</v>
      </c>
      <c r="L236" s="496">
        <v>0</v>
      </c>
      <c r="M236" s="496">
        <v>0</v>
      </c>
      <c r="N236" s="496">
        <v>0</v>
      </c>
      <c r="O236" s="498">
        <v>0</v>
      </c>
      <c r="P236" s="293">
        <f t="shared" si="15"/>
        <v>0</v>
      </c>
      <c r="Q236" s="155">
        <f t="shared" si="17"/>
        <v>0</v>
      </c>
      <c r="R236" s="289">
        <v>0</v>
      </c>
      <c r="S236" s="290">
        <v>1</v>
      </c>
      <c r="T236" s="293">
        <f t="shared" si="16"/>
        <v>1</v>
      </c>
      <c r="U236" s="156">
        <f t="shared" si="18"/>
        <v>1</v>
      </c>
      <c r="V236" s="293">
        <f t="shared" si="19"/>
        <v>1</v>
      </c>
      <c r="W236" s="150" t="s">
        <v>1068</v>
      </c>
      <c r="X236" s="726"/>
      <c r="Y236" s="874"/>
    </row>
    <row r="237" spans="1:25">
      <c r="A237" s="493" t="s">
        <v>871</v>
      </c>
      <c r="B237" s="494" t="s">
        <v>872</v>
      </c>
      <c r="C237" s="495">
        <v>0</v>
      </c>
      <c r="D237" s="496">
        <v>0</v>
      </c>
      <c r="E237" s="497">
        <v>0</v>
      </c>
      <c r="F237" s="496">
        <v>0</v>
      </c>
      <c r="G237" s="496">
        <v>0</v>
      </c>
      <c r="H237" s="496">
        <v>0</v>
      </c>
      <c r="I237" s="496">
        <v>0</v>
      </c>
      <c r="J237" s="496">
        <v>0</v>
      </c>
      <c r="K237" s="496">
        <v>0</v>
      </c>
      <c r="L237" s="496">
        <v>3</v>
      </c>
      <c r="M237" s="496">
        <v>1</v>
      </c>
      <c r="N237" s="496">
        <v>0</v>
      </c>
      <c r="O237" s="498">
        <v>0</v>
      </c>
      <c r="P237" s="293">
        <f t="shared" si="15"/>
        <v>4</v>
      </c>
      <c r="Q237" s="155">
        <f t="shared" si="17"/>
        <v>0.1</v>
      </c>
      <c r="R237" s="289">
        <v>0</v>
      </c>
      <c r="S237" s="290">
        <v>36</v>
      </c>
      <c r="T237" s="293">
        <f t="shared" si="16"/>
        <v>36</v>
      </c>
      <c r="U237" s="156">
        <f t="shared" si="18"/>
        <v>0.9</v>
      </c>
      <c r="V237" s="293">
        <f t="shared" si="19"/>
        <v>40</v>
      </c>
      <c r="W237" s="150" t="s">
        <v>1068</v>
      </c>
      <c r="X237" s="726"/>
      <c r="Y237" s="874"/>
    </row>
    <row r="238" spans="1:25">
      <c r="A238" s="493" t="s">
        <v>873</v>
      </c>
      <c r="B238" s="494" t="s">
        <v>874</v>
      </c>
      <c r="C238" s="495">
        <v>0</v>
      </c>
      <c r="D238" s="496">
        <v>0</v>
      </c>
      <c r="E238" s="497">
        <v>0</v>
      </c>
      <c r="F238" s="496">
        <v>0</v>
      </c>
      <c r="G238" s="496">
        <v>0</v>
      </c>
      <c r="H238" s="496">
        <v>0</v>
      </c>
      <c r="I238" s="496">
        <v>0</v>
      </c>
      <c r="J238" s="496">
        <v>0</v>
      </c>
      <c r="K238" s="496">
        <v>0</v>
      </c>
      <c r="L238" s="496">
        <v>2</v>
      </c>
      <c r="M238" s="496">
        <v>3</v>
      </c>
      <c r="N238" s="496">
        <v>0</v>
      </c>
      <c r="O238" s="498">
        <v>0</v>
      </c>
      <c r="P238" s="293">
        <f t="shared" si="15"/>
        <v>5</v>
      </c>
      <c r="Q238" s="155">
        <f t="shared" si="17"/>
        <v>8.6206896551724144E-2</v>
      </c>
      <c r="R238" s="289">
        <v>0</v>
      </c>
      <c r="S238" s="290">
        <v>53</v>
      </c>
      <c r="T238" s="293">
        <f t="shared" si="16"/>
        <v>53</v>
      </c>
      <c r="U238" s="156">
        <f t="shared" si="18"/>
        <v>0.91379310344827591</v>
      </c>
      <c r="V238" s="293">
        <f t="shared" si="19"/>
        <v>58</v>
      </c>
      <c r="W238" s="150" t="s">
        <v>1068</v>
      </c>
      <c r="X238" s="726"/>
      <c r="Y238" s="874"/>
    </row>
    <row r="239" spans="1:25">
      <c r="A239" s="493" t="s">
        <v>875</v>
      </c>
      <c r="B239" s="494" t="s">
        <v>876</v>
      </c>
      <c r="C239" s="495">
        <v>0</v>
      </c>
      <c r="D239" s="496">
        <v>0</v>
      </c>
      <c r="E239" s="497">
        <v>0</v>
      </c>
      <c r="F239" s="496">
        <v>0</v>
      </c>
      <c r="G239" s="496">
        <v>0</v>
      </c>
      <c r="H239" s="496">
        <v>0</v>
      </c>
      <c r="I239" s="496">
        <v>0</v>
      </c>
      <c r="J239" s="496">
        <v>0</v>
      </c>
      <c r="K239" s="496">
        <v>0</v>
      </c>
      <c r="L239" s="496">
        <v>0</v>
      </c>
      <c r="M239" s="496">
        <v>0</v>
      </c>
      <c r="N239" s="496">
        <v>0</v>
      </c>
      <c r="O239" s="498">
        <v>0</v>
      </c>
      <c r="P239" s="293">
        <f t="shared" si="15"/>
        <v>0</v>
      </c>
      <c r="Q239" s="155">
        <f t="shared" si="17"/>
        <v>0</v>
      </c>
      <c r="R239" s="289">
        <v>0</v>
      </c>
      <c r="S239" s="290">
        <v>12</v>
      </c>
      <c r="T239" s="293">
        <f t="shared" si="16"/>
        <v>12</v>
      </c>
      <c r="U239" s="156">
        <f t="shared" si="18"/>
        <v>1</v>
      </c>
      <c r="V239" s="293">
        <f t="shared" si="19"/>
        <v>12</v>
      </c>
      <c r="W239" s="150" t="s">
        <v>1068</v>
      </c>
      <c r="X239" s="726"/>
      <c r="Y239" s="874"/>
    </row>
    <row r="240" spans="1:25">
      <c r="A240" s="493" t="s">
        <v>877</v>
      </c>
      <c r="B240" s="494" t="s">
        <v>878</v>
      </c>
      <c r="C240" s="495">
        <v>0</v>
      </c>
      <c r="D240" s="496">
        <v>0</v>
      </c>
      <c r="E240" s="497">
        <v>0</v>
      </c>
      <c r="F240" s="496">
        <v>0</v>
      </c>
      <c r="G240" s="496">
        <v>0</v>
      </c>
      <c r="H240" s="496">
        <v>0</v>
      </c>
      <c r="I240" s="496">
        <v>0</v>
      </c>
      <c r="J240" s="496">
        <v>0</v>
      </c>
      <c r="K240" s="496">
        <v>0</v>
      </c>
      <c r="L240" s="496">
        <v>0</v>
      </c>
      <c r="M240" s="496">
        <v>0</v>
      </c>
      <c r="N240" s="496">
        <v>0</v>
      </c>
      <c r="O240" s="498">
        <v>0</v>
      </c>
      <c r="P240" s="293">
        <f t="shared" si="15"/>
        <v>0</v>
      </c>
      <c r="Q240" s="155">
        <f t="shared" si="17"/>
        <v>0</v>
      </c>
      <c r="R240" s="289">
        <v>0</v>
      </c>
      <c r="S240" s="290">
        <v>23</v>
      </c>
      <c r="T240" s="293">
        <f t="shared" si="16"/>
        <v>23</v>
      </c>
      <c r="U240" s="156">
        <f t="shared" si="18"/>
        <v>1</v>
      </c>
      <c r="V240" s="293">
        <f t="shared" si="19"/>
        <v>23</v>
      </c>
      <c r="W240" s="150" t="s">
        <v>1068</v>
      </c>
      <c r="X240" s="726"/>
      <c r="Y240" s="874"/>
    </row>
    <row r="241" spans="1:25">
      <c r="A241" s="493" t="s">
        <v>879</v>
      </c>
      <c r="B241" s="494" t="s">
        <v>880</v>
      </c>
      <c r="C241" s="495">
        <v>0</v>
      </c>
      <c r="D241" s="496">
        <v>0</v>
      </c>
      <c r="E241" s="497">
        <v>0</v>
      </c>
      <c r="F241" s="496">
        <v>0</v>
      </c>
      <c r="G241" s="496">
        <v>0</v>
      </c>
      <c r="H241" s="496">
        <v>0</v>
      </c>
      <c r="I241" s="496">
        <v>0</v>
      </c>
      <c r="J241" s="496">
        <v>0</v>
      </c>
      <c r="K241" s="496">
        <v>0</v>
      </c>
      <c r="L241" s="496">
        <v>2</v>
      </c>
      <c r="M241" s="496">
        <v>2</v>
      </c>
      <c r="N241" s="496">
        <v>0</v>
      </c>
      <c r="O241" s="498">
        <v>0</v>
      </c>
      <c r="P241" s="293">
        <f t="shared" si="15"/>
        <v>4</v>
      </c>
      <c r="Q241" s="155">
        <f t="shared" si="17"/>
        <v>4.3478260869565216E-2</v>
      </c>
      <c r="R241" s="289">
        <v>0</v>
      </c>
      <c r="S241" s="290">
        <v>88</v>
      </c>
      <c r="T241" s="293">
        <f t="shared" si="16"/>
        <v>88</v>
      </c>
      <c r="U241" s="156">
        <f t="shared" si="18"/>
        <v>0.95652173913043481</v>
      </c>
      <c r="V241" s="293">
        <f t="shared" si="19"/>
        <v>92</v>
      </c>
      <c r="W241" s="150" t="s">
        <v>1068</v>
      </c>
      <c r="X241" s="726"/>
      <c r="Y241" s="874"/>
    </row>
    <row r="242" spans="1:25">
      <c r="A242" s="493" t="s">
        <v>881</v>
      </c>
      <c r="B242" s="494" t="s">
        <v>882</v>
      </c>
      <c r="C242" s="495">
        <v>0</v>
      </c>
      <c r="D242" s="496">
        <v>0</v>
      </c>
      <c r="E242" s="497">
        <v>0</v>
      </c>
      <c r="F242" s="496">
        <v>0</v>
      </c>
      <c r="G242" s="496">
        <v>0</v>
      </c>
      <c r="H242" s="496">
        <v>0</v>
      </c>
      <c r="I242" s="496">
        <v>0</v>
      </c>
      <c r="J242" s="496">
        <v>0</v>
      </c>
      <c r="K242" s="496">
        <v>1</v>
      </c>
      <c r="L242" s="496">
        <v>1</v>
      </c>
      <c r="M242" s="496">
        <v>0</v>
      </c>
      <c r="N242" s="496">
        <v>0</v>
      </c>
      <c r="O242" s="498">
        <v>0</v>
      </c>
      <c r="P242" s="293">
        <f t="shared" si="15"/>
        <v>2</v>
      </c>
      <c r="Q242" s="155">
        <f t="shared" si="17"/>
        <v>7.407407407407407E-2</v>
      </c>
      <c r="R242" s="289">
        <v>0</v>
      </c>
      <c r="S242" s="290">
        <v>25</v>
      </c>
      <c r="T242" s="293">
        <f t="shared" si="16"/>
        <v>25</v>
      </c>
      <c r="U242" s="156">
        <f t="shared" si="18"/>
        <v>0.92592592592592593</v>
      </c>
      <c r="V242" s="293">
        <f t="shared" si="19"/>
        <v>27</v>
      </c>
      <c r="W242" s="150" t="s">
        <v>1068</v>
      </c>
      <c r="X242" s="726"/>
      <c r="Y242" s="874"/>
    </row>
    <row r="243" spans="1:25">
      <c r="A243" s="493" t="s">
        <v>883</v>
      </c>
      <c r="B243" s="494" t="s">
        <v>884</v>
      </c>
      <c r="C243" s="495">
        <v>0</v>
      </c>
      <c r="D243" s="496">
        <v>0</v>
      </c>
      <c r="E243" s="497">
        <v>0</v>
      </c>
      <c r="F243" s="496">
        <v>0</v>
      </c>
      <c r="G243" s="496">
        <v>0</v>
      </c>
      <c r="H243" s="496">
        <v>0</v>
      </c>
      <c r="I243" s="496">
        <v>1</v>
      </c>
      <c r="J243" s="496">
        <v>0</v>
      </c>
      <c r="K243" s="496">
        <v>0</v>
      </c>
      <c r="L243" s="496">
        <v>1</v>
      </c>
      <c r="M243" s="496">
        <v>4</v>
      </c>
      <c r="N243" s="496">
        <v>0</v>
      </c>
      <c r="O243" s="498">
        <v>0</v>
      </c>
      <c r="P243" s="293">
        <f t="shared" si="15"/>
        <v>6</v>
      </c>
      <c r="Q243" s="155">
        <f t="shared" si="17"/>
        <v>4.8000000000000001E-2</v>
      </c>
      <c r="R243" s="289">
        <v>0</v>
      </c>
      <c r="S243" s="290">
        <v>119</v>
      </c>
      <c r="T243" s="293">
        <f t="shared" si="16"/>
        <v>119</v>
      </c>
      <c r="U243" s="156">
        <f t="shared" si="18"/>
        <v>0.95199999999999996</v>
      </c>
      <c r="V243" s="293">
        <f t="shared" si="19"/>
        <v>125</v>
      </c>
      <c r="W243" s="150" t="s">
        <v>1068</v>
      </c>
      <c r="X243" s="726"/>
      <c r="Y243" s="874"/>
    </row>
    <row r="244" spans="1:25">
      <c r="A244" s="493" t="s">
        <v>885</v>
      </c>
      <c r="B244" s="494" t="s">
        <v>886</v>
      </c>
      <c r="C244" s="495">
        <v>0</v>
      </c>
      <c r="D244" s="496">
        <v>0</v>
      </c>
      <c r="E244" s="497">
        <v>0</v>
      </c>
      <c r="F244" s="496">
        <v>0</v>
      </c>
      <c r="G244" s="496">
        <v>0</v>
      </c>
      <c r="H244" s="496">
        <v>0</v>
      </c>
      <c r="I244" s="496">
        <v>0</v>
      </c>
      <c r="J244" s="496">
        <v>0</v>
      </c>
      <c r="K244" s="496">
        <v>1</v>
      </c>
      <c r="L244" s="496">
        <v>3</v>
      </c>
      <c r="M244" s="496">
        <v>0</v>
      </c>
      <c r="N244" s="496">
        <v>0</v>
      </c>
      <c r="O244" s="498">
        <v>0</v>
      </c>
      <c r="P244" s="293">
        <f t="shared" si="15"/>
        <v>4</v>
      </c>
      <c r="Q244" s="155">
        <f t="shared" si="17"/>
        <v>9.3023255813953487E-2</v>
      </c>
      <c r="R244" s="289">
        <v>0</v>
      </c>
      <c r="S244" s="290">
        <v>39</v>
      </c>
      <c r="T244" s="293">
        <f t="shared" si="16"/>
        <v>39</v>
      </c>
      <c r="U244" s="156">
        <f t="shared" si="18"/>
        <v>0.90697674418604646</v>
      </c>
      <c r="V244" s="293">
        <f t="shared" si="19"/>
        <v>43</v>
      </c>
      <c r="W244" s="150" t="s">
        <v>1068</v>
      </c>
      <c r="X244" s="726"/>
      <c r="Y244" s="874"/>
    </row>
    <row r="245" spans="1:25">
      <c r="A245" s="493" t="s">
        <v>887</v>
      </c>
      <c r="B245" s="494" t="s">
        <v>888</v>
      </c>
      <c r="C245" s="495">
        <v>1</v>
      </c>
      <c r="D245" s="496">
        <v>0</v>
      </c>
      <c r="E245" s="497">
        <v>0</v>
      </c>
      <c r="F245" s="496">
        <v>0</v>
      </c>
      <c r="G245" s="496">
        <v>0</v>
      </c>
      <c r="H245" s="496">
        <v>0</v>
      </c>
      <c r="I245" s="496">
        <v>1</v>
      </c>
      <c r="J245" s="496">
        <v>0</v>
      </c>
      <c r="K245" s="496">
        <v>0</v>
      </c>
      <c r="L245" s="496">
        <v>6</v>
      </c>
      <c r="M245" s="496">
        <v>1</v>
      </c>
      <c r="N245" s="496">
        <v>0</v>
      </c>
      <c r="O245" s="498">
        <v>0</v>
      </c>
      <c r="P245" s="293">
        <f t="shared" si="15"/>
        <v>9</v>
      </c>
      <c r="Q245" s="155">
        <f t="shared" si="17"/>
        <v>5.6603773584905662E-2</v>
      </c>
      <c r="R245" s="289">
        <v>0</v>
      </c>
      <c r="S245" s="290">
        <v>150</v>
      </c>
      <c r="T245" s="293">
        <f t="shared" si="16"/>
        <v>150</v>
      </c>
      <c r="U245" s="156">
        <f t="shared" si="18"/>
        <v>0.94339622641509435</v>
      </c>
      <c r="V245" s="293">
        <f t="shared" si="19"/>
        <v>159</v>
      </c>
      <c r="W245" s="150" t="s">
        <v>1068</v>
      </c>
      <c r="X245" s="726"/>
      <c r="Y245" s="874"/>
    </row>
    <row r="246" spans="1:25">
      <c r="A246" s="493" t="s">
        <v>889</v>
      </c>
      <c r="B246" s="494" t="s">
        <v>890</v>
      </c>
      <c r="C246" s="495">
        <v>2</v>
      </c>
      <c r="D246" s="496">
        <v>0</v>
      </c>
      <c r="E246" s="497">
        <v>1</v>
      </c>
      <c r="F246" s="496">
        <v>0</v>
      </c>
      <c r="G246" s="496">
        <v>0</v>
      </c>
      <c r="H246" s="496">
        <v>0</v>
      </c>
      <c r="I246" s="496">
        <v>1</v>
      </c>
      <c r="J246" s="496">
        <v>0</v>
      </c>
      <c r="K246" s="496">
        <v>2</v>
      </c>
      <c r="L246" s="496">
        <v>0</v>
      </c>
      <c r="M246" s="496">
        <v>3</v>
      </c>
      <c r="N246" s="496">
        <v>0</v>
      </c>
      <c r="O246" s="498">
        <v>0</v>
      </c>
      <c r="P246" s="293">
        <f t="shared" si="15"/>
        <v>9</v>
      </c>
      <c r="Q246" s="155">
        <f t="shared" si="17"/>
        <v>0.17307692307692307</v>
      </c>
      <c r="R246" s="289">
        <v>0</v>
      </c>
      <c r="S246" s="290">
        <v>43</v>
      </c>
      <c r="T246" s="293">
        <f t="shared" si="16"/>
        <v>43</v>
      </c>
      <c r="U246" s="156">
        <f t="shared" si="18"/>
        <v>0.82692307692307687</v>
      </c>
      <c r="V246" s="293">
        <f t="shared" si="19"/>
        <v>52</v>
      </c>
      <c r="W246" s="150" t="s">
        <v>1068</v>
      </c>
      <c r="X246" s="726"/>
      <c r="Y246" s="874"/>
    </row>
    <row r="247" spans="1:25">
      <c r="A247" s="493" t="s">
        <v>891</v>
      </c>
      <c r="B247" s="494" t="s">
        <v>892</v>
      </c>
      <c r="C247" s="495">
        <v>1</v>
      </c>
      <c r="D247" s="496">
        <v>0</v>
      </c>
      <c r="E247" s="497">
        <v>1</v>
      </c>
      <c r="F247" s="496">
        <v>0</v>
      </c>
      <c r="G247" s="496">
        <v>0</v>
      </c>
      <c r="H247" s="496">
        <v>0</v>
      </c>
      <c r="I247" s="496">
        <v>4</v>
      </c>
      <c r="J247" s="496">
        <v>0</v>
      </c>
      <c r="K247" s="496">
        <v>0</v>
      </c>
      <c r="L247" s="496">
        <v>5</v>
      </c>
      <c r="M247" s="496">
        <v>1</v>
      </c>
      <c r="N247" s="496">
        <v>0</v>
      </c>
      <c r="O247" s="498">
        <v>0</v>
      </c>
      <c r="P247" s="293">
        <f t="shared" si="15"/>
        <v>12</v>
      </c>
      <c r="Q247" s="155">
        <f t="shared" si="17"/>
        <v>6.4516129032258063E-2</v>
      </c>
      <c r="R247" s="289">
        <v>0</v>
      </c>
      <c r="S247" s="290">
        <v>174</v>
      </c>
      <c r="T247" s="293">
        <f t="shared" si="16"/>
        <v>174</v>
      </c>
      <c r="U247" s="156">
        <f t="shared" si="18"/>
        <v>0.93548387096774188</v>
      </c>
      <c r="V247" s="293">
        <f t="shared" si="19"/>
        <v>186</v>
      </c>
      <c r="W247" s="150" t="s">
        <v>1068</v>
      </c>
      <c r="X247" s="726"/>
      <c r="Y247" s="874"/>
    </row>
    <row r="248" spans="1:25">
      <c r="A248" s="493" t="s">
        <v>893</v>
      </c>
      <c r="B248" s="494" t="s">
        <v>894</v>
      </c>
      <c r="C248" s="495">
        <v>1</v>
      </c>
      <c r="D248" s="496">
        <v>0</v>
      </c>
      <c r="E248" s="497">
        <v>2</v>
      </c>
      <c r="F248" s="496">
        <v>0</v>
      </c>
      <c r="G248" s="496">
        <v>0</v>
      </c>
      <c r="H248" s="496">
        <v>0</v>
      </c>
      <c r="I248" s="496">
        <v>1</v>
      </c>
      <c r="J248" s="496">
        <v>0</v>
      </c>
      <c r="K248" s="496">
        <v>0</v>
      </c>
      <c r="L248" s="496">
        <v>2</v>
      </c>
      <c r="M248" s="496">
        <v>4</v>
      </c>
      <c r="N248" s="496">
        <v>0</v>
      </c>
      <c r="O248" s="498">
        <v>0</v>
      </c>
      <c r="P248" s="293">
        <f t="shared" si="15"/>
        <v>10</v>
      </c>
      <c r="Q248" s="155">
        <f t="shared" si="17"/>
        <v>7.5187969924812026E-2</v>
      </c>
      <c r="R248" s="289">
        <v>0</v>
      </c>
      <c r="S248" s="290">
        <v>123</v>
      </c>
      <c r="T248" s="293">
        <f t="shared" si="16"/>
        <v>123</v>
      </c>
      <c r="U248" s="156">
        <f t="shared" si="18"/>
        <v>0.92481203007518797</v>
      </c>
      <c r="V248" s="293">
        <f t="shared" si="19"/>
        <v>133</v>
      </c>
      <c r="W248" s="150" t="s">
        <v>1068</v>
      </c>
      <c r="X248" s="726"/>
      <c r="Y248" s="874"/>
    </row>
    <row r="249" spans="1:25">
      <c r="A249" s="493" t="s">
        <v>895</v>
      </c>
      <c r="B249" s="494" t="s">
        <v>896</v>
      </c>
      <c r="C249" s="495">
        <v>0</v>
      </c>
      <c r="D249" s="496">
        <v>0</v>
      </c>
      <c r="E249" s="497">
        <v>0</v>
      </c>
      <c r="F249" s="496">
        <v>0</v>
      </c>
      <c r="G249" s="496">
        <v>0</v>
      </c>
      <c r="H249" s="496">
        <v>0</v>
      </c>
      <c r="I249" s="496">
        <v>1</v>
      </c>
      <c r="J249" s="496">
        <v>0</v>
      </c>
      <c r="K249" s="496">
        <v>0</v>
      </c>
      <c r="L249" s="496">
        <v>2</v>
      </c>
      <c r="M249" s="496">
        <v>3</v>
      </c>
      <c r="N249" s="496">
        <v>0</v>
      </c>
      <c r="O249" s="498">
        <v>0</v>
      </c>
      <c r="P249" s="293">
        <f t="shared" si="15"/>
        <v>6</v>
      </c>
      <c r="Q249" s="155">
        <f t="shared" si="17"/>
        <v>7.8947368421052627E-2</v>
      </c>
      <c r="R249" s="289">
        <v>0</v>
      </c>
      <c r="S249" s="290">
        <v>70</v>
      </c>
      <c r="T249" s="293">
        <f t="shared" si="16"/>
        <v>70</v>
      </c>
      <c r="U249" s="156">
        <f t="shared" si="18"/>
        <v>0.92105263157894735</v>
      </c>
      <c r="V249" s="293">
        <f t="shared" si="19"/>
        <v>76</v>
      </c>
      <c r="W249" s="150" t="s">
        <v>1068</v>
      </c>
      <c r="X249" s="726"/>
      <c r="Y249" s="874"/>
    </row>
    <row r="250" spans="1:25">
      <c r="A250" s="493" t="s">
        <v>897</v>
      </c>
      <c r="B250" s="494" t="s">
        <v>898</v>
      </c>
      <c r="C250" s="495">
        <v>1</v>
      </c>
      <c r="D250" s="496">
        <v>0</v>
      </c>
      <c r="E250" s="497">
        <v>2</v>
      </c>
      <c r="F250" s="496">
        <v>0</v>
      </c>
      <c r="G250" s="496">
        <v>0</v>
      </c>
      <c r="H250" s="496">
        <v>0</v>
      </c>
      <c r="I250" s="496">
        <v>1</v>
      </c>
      <c r="J250" s="496">
        <v>0</v>
      </c>
      <c r="K250" s="496">
        <v>0</v>
      </c>
      <c r="L250" s="496">
        <v>2</v>
      </c>
      <c r="M250" s="496">
        <v>3</v>
      </c>
      <c r="N250" s="496">
        <v>0</v>
      </c>
      <c r="O250" s="498">
        <v>0</v>
      </c>
      <c r="P250" s="293">
        <f t="shared" si="15"/>
        <v>9</v>
      </c>
      <c r="Q250" s="155">
        <f t="shared" si="17"/>
        <v>8.1081081081081086E-2</v>
      </c>
      <c r="R250" s="289">
        <v>1</v>
      </c>
      <c r="S250" s="290">
        <v>101</v>
      </c>
      <c r="T250" s="293">
        <f t="shared" si="16"/>
        <v>102</v>
      </c>
      <c r="U250" s="156">
        <f t="shared" si="18"/>
        <v>0.91891891891891897</v>
      </c>
      <c r="V250" s="293">
        <f t="shared" si="19"/>
        <v>111</v>
      </c>
      <c r="W250" s="150" t="s">
        <v>1068</v>
      </c>
      <c r="X250" s="726"/>
      <c r="Y250" s="874"/>
    </row>
    <row r="251" spans="1:25">
      <c r="A251" s="493" t="s">
        <v>899</v>
      </c>
      <c r="B251" s="494" t="s">
        <v>900</v>
      </c>
      <c r="C251" s="495">
        <v>0</v>
      </c>
      <c r="D251" s="496">
        <v>0</v>
      </c>
      <c r="E251" s="497">
        <v>1</v>
      </c>
      <c r="F251" s="496">
        <v>0</v>
      </c>
      <c r="G251" s="496">
        <v>0</v>
      </c>
      <c r="H251" s="496">
        <v>0</v>
      </c>
      <c r="I251" s="496">
        <v>0</v>
      </c>
      <c r="J251" s="496">
        <v>0</v>
      </c>
      <c r="K251" s="496">
        <v>0</v>
      </c>
      <c r="L251" s="496">
        <v>3</v>
      </c>
      <c r="M251" s="496">
        <v>3</v>
      </c>
      <c r="N251" s="496">
        <v>0</v>
      </c>
      <c r="O251" s="498">
        <v>0</v>
      </c>
      <c r="P251" s="293">
        <f t="shared" si="15"/>
        <v>7</v>
      </c>
      <c r="Q251" s="155">
        <f t="shared" si="17"/>
        <v>8.5365853658536592E-2</v>
      </c>
      <c r="R251" s="289">
        <v>0</v>
      </c>
      <c r="S251" s="290">
        <v>75</v>
      </c>
      <c r="T251" s="293">
        <f t="shared" si="16"/>
        <v>75</v>
      </c>
      <c r="U251" s="156">
        <f t="shared" si="18"/>
        <v>0.91463414634146345</v>
      </c>
      <c r="V251" s="293">
        <f t="shared" si="19"/>
        <v>82</v>
      </c>
      <c r="W251" s="150" t="s">
        <v>1068</v>
      </c>
      <c r="X251" s="726"/>
      <c r="Y251" s="874"/>
    </row>
    <row r="252" spans="1:25">
      <c r="A252" s="493" t="s">
        <v>901</v>
      </c>
      <c r="B252" s="494" t="s">
        <v>902</v>
      </c>
      <c r="C252" s="495">
        <v>0</v>
      </c>
      <c r="D252" s="496">
        <v>0</v>
      </c>
      <c r="E252" s="497">
        <v>0</v>
      </c>
      <c r="F252" s="496">
        <v>0</v>
      </c>
      <c r="G252" s="496">
        <v>0</v>
      </c>
      <c r="H252" s="496">
        <v>0</v>
      </c>
      <c r="I252" s="496">
        <v>0</v>
      </c>
      <c r="J252" s="496">
        <v>0</v>
      </c>
      <c r="K252" s="496">
        <v>0</v>
      </c>
      <c r="L252" s="496">
        <v>0</v>
      </c>
      <c r="M252" s="496">
        <v>0</v>
      </c>
      <c r="N252" s="496">
        <v>0</v>
      </c>
      <c r="O252" s="498">
        <v>0</v>
      </c>
      <c r="P252" s="293">
        <f t="shared" si="15"/>
        <v>0</v>
      </c>
      <c r="Q252" s="155">
        <f t="shared" si="17"/>
        <v>0</v>
      </c>
      <c r="R252" s="289">
        <v>0</v>
      </c>
      <c r="S252" s="290">
        <v>22</v>
      </c>
      <c r="T252" s="293">
        <f t="shared" si="16"/>
        <v>22</v>
      </c>
      <c r="U252" s="156">
        <f t="shared" si="18"/>
        <v>1</v>
      </c>
      <c r="V252" s="293">
        <f t="shared" si="19"/>
        <v>22</v>
      </c>
      <c r="W252" s="150" t="s">
        <v>1068</v>
      </c>
      <c r="X252" s="726"/>
      <c r="Y252" s="874"/>
    </row>
    <row r="253" spans="1:25">
      <c r="A253" s="493" t="s">
        <v>903</v>
      </c>
      <c r="B253" s="494" t="s">
        <v>904</v>
      </c>
      <c r="C253" s="495">
        <v>0</v>
      </c>
      <c r="D253" s="496">
        <v>0</v>
      </c>
      <c r="E253" s="497">
        <v>0</v>
      </c>
      <c r="F253" s="496">
        <v>0</v>
      </c>
      <c r="G253" s="496">
        <v>0</v>
      </c>
      <c r="H253" s="496">
        <v>0</v>
      </c>
      <c r="I253" s="496">
        <v>0</v>
      </c>
      <c r="J253" s="496">
        <v>0</v>
      </c>
      <c r="K253" s="496">
        <v>0</v>
      </c>
      <c r="L253" s="496">
        <v>0</v>
      </c>
      <c r="M253" s="496">
        <v>0</v>
      </c>
      <c r="N253" s="496">
        <v>0</v>
      </c>
      <c r="O253" s="498">
        <v>0</v>
      </c>
      <c r="P253" s="293">
        <f t="shared" si="15"/>
        <v>0</v>
      </c>
      <c r="Q253" s="155">
        <f t="shared" si="17"/>
        <v>0</v>
      </c>
      <c r="R253" s="289">
        <v>0</v>
      </c>
      <c r="S253" s="290">
        <v>2</v>
      </c>
      <c r="T253" s="293">
        <f t="shared" si="16"/>
        <v>2</v>
      </c>
      <c r="U253" s="156">
        <f t="shared" si="18"/>
        <v>1</v>
      </c>
      <c r="V253" s="293">
        <f t="shared" si="19"/>
        <v>2</v>
      </c>
      <c r="W253" s="150" t="s">
        <v>1068</v>
      </c>
      <c r="X253" s="726"/>
      <c r="Y253" s="874"/>
    </row>
    <row r="254" spans="1:25">
      <c r="A254" s="493" t="s">
        <v>905</v>
      </c>
      <c r="B254" s="494" t="s">
        <v>906</v>
      </c>
      <c r="C254" s="495">
        <v>0</v>
      </c>
      <c r="D254" s="496">
        <v>0</v>
      </c>
      <c r="E254" s="497">
        <v>0</v>
      </c>
      <c r="F254" s="496">
        <v>0</v>
      </c>
      <c r="G254" s="496">
        <v>0</v>
      </c>
      <c r="H254" s="496">
        <v>0</v>
      </c>
      <c r="I254" s="496">
        <v>1</v>
      </c>
      <c r="J254" s="496">
        <v>0</v>
      </c>
      <c r="K254" s="496">
        <v>0</v>
      </c>
      <c r="L254" s="496">
        <v>0</v>
      </c>
      <c r="M254" s="496">
        <v>0</v>
      </c>
      <c r="N254" s="496">
        <v>0</v>
      </c>
      <c r="O254" s="498">
        <v>0</v>
      </c>
      <c r="P254" s="293">
        <f t="shared" si="15"/>
        <v>1</v>
      </c>
      <c r="Q254" s="155">
        <f t="shared" si="17"/>
        <v>2.7027027027027029E-2</v>
      </c>
      <c r="R254" s="289">
        <v>0</v>
      </c>
      <c r="S254" s="290">
        <v>36</v>
      </c>
      <c r="T254" s="293">
        <f t="shared" si="16"/>
        <v>36</v>
      </c>
      <c r="U254" s="156">
        <f t="shared" si="18"/>
        <v>0.97297297297297303</v>
      </c>
      <c r="V254" s="293">
        <f t="shared" si="19"/>
        <v>37</v>
      </c>
      <c r="W254" s="150" t="s">
        <v>1068</v>
      </c>
      <c r="X254" s="726"/>
      <c r="Y254" s="874"/>
    </row>
    <row r="255" spans="1:25">
      <c r="A255" s="493" t="s">
        <v>907</v>
      </c>
      <c r="B255" s="494" t="s">
        <v>908</v>
      </c>
      <c r="C255" s="495">
        <v>0</v>
      </c>
      <c r="D255" s="496">
        <v>0</v>
      </c>
      <c r="E255" s="497">
        <v>0</v>
      </c>
      <c r="F255" s="496">
        <v>0</v>
      </c>
      <c r="G255" s="496">
        <v>0</v>
      </c>
      <c r="H255" s="496">
        <v>0</v>
      </c>
      <c r="I255" s="496">
        <v>0</v>
      </c>
      <c r="J255" s="496">
        <v>0</v>
      </c>
      <c r="K255" s="496">
        <v>0</v>
      </c>
      <c r="L255" s="496">
        <v>0</v>
      </c>
      <c r="M255" s="496">
        <v>0</v>
      </c>
      <c r="N255" s="496">
        <v>0</v>
      </c>
      <c r="O255" s="498">
        <v>0</v>
      </c>
      <c r="P255" s="293">
        <f t="shared" si="15"/>
        <v>0</v>
      </c>
      <c r="Q255" s="155">
        <f t="shared" si="17"/>
        <v>0</v>
      </c>
      <c r="R255" s="289">
        <v>0</v>
      </c>
      <c r="S255" s="290">
        <v>13</v>
      </c>
      <c r="T255" s="293">
        <f t="shared" si="16"/>
        <v>13</v>
      </c>
      <c r="U255" s="156">
        <f t="shared" si="18"/>
        <v>1</v>
      </c>
      <c r="V255" s="293">
        <f t="shared" si="19"/>
        <v>13</v>
      </c>
      <c r="W255" s="150" t="s">
        <v>1068</v>
      </c>
      <c r="X255" s="726"/>
      <c r="Y255" s="874"/>
    </row>
    <row r="256" spans="1:25">
      <c r="A256" s="493" t="s">
        <v>909</v>
      </c>
      <c r="B256" s="494" t="s">
        <v>910</v>
      </c>
      <c r="C256" s="495">
        <v>0</v>
      </c>
      <c r="D256" s="496">
        <v>0</v>
      </c>
      <c r="E256" s="497">
        <v>0</v>
      </c>
      <c r="F256" s="496">
        <v>0</v>
      </c>
      <c r="G256" s="496">
        <v>0</v>
      </c>
      <c r="H256" s="496">
        <v>0</v>
      </c>
      <c r="I256" s="496">
        <v>0</v>
      </c>
      <c r="J256" s="496">
        <v>0</v>
      </c>
      <c r="K256" s="496">
        <v>1</v>
      </c>
      <c r="L256" s="496">
        <v>1</v>
      </c>
      <c r="M256" s="496">
        <v>0</v>
      </c>
      <c r="N256" s="496">
        <v>0</v>
      </c>
      <c r="O256" s="498">
        <v>0</v>
      </c>
      <c r="P256" s="293">
        <f t="shared" si="15"/>
        <v>2</v>
      </c>
      <c r="Q256" s="155">
        <f t="shared" si="17"/>
        <v>0.22222222222222221</v>
      </c>
      <c r="R256" s="289">
        <v>0</v>
      </c>
      <c r="S256" s="290">
        <v>7</v>
      </c>
      <c r="T256" s="293">
        <f t="shared" si="16"/>
        <v>7</v>
      </c>
      <c r="U256" s="156">
        <f t="shared" si="18"/>
        <v>0.77777777777777779</v>
      </c>
      <c r="V256" s="293">
        <f t="shared" si="19"/>
        <v>9</v>
      </c>
      <c r="W256" s="150" t="s">
        <v>1068</v>
      </c>
      <c r="X256" s="726"/>
      <c r="Y256" s="874"/>
    </row>
    <row r="257" spans="1:25">
      <c r="A257" s="493" t="s">
        <v>911</v>
      </c>
      <c r="B257" s="494" t="s">
        <v>912</v>
      </c>
      <c r="C257" s="495">
        <v>0</v>
      </c>
      <c r="D257" s="496">
        <v>0</v>
      </c>
      <c r="E257" s="497">
        <v>0</v>
      </c>
      <c r="F257" s="496">
        <v>0</v>
      </c>
      <c r="G257" s="496">
        <v>0</v>
      </c>
      <c r="H257" s="496">
        <v>0</v>
      </c>
      <c r="I257" s="496">
        <v>2</v>
      </c>
      <c r="J257" s="496">
        <v>0</v>
      </c>
      <c r="K257" s="496">
        <v>0</v>
      </c>
      <c r="L257" s="496">
        <v>10</v>
      </c>
      <c r="M257" s="496">
        <v>1</v>
      </c>
      <c r="N257" s="496">
        <v>0</v>
      </c>
      <c r="O257" s="498">
        <v>0</v>
      </c>
      <c r="P257" s="293">
        <f t="shared" si="15"/>
        <v>13</v>
      </c>
      <c r="Q257" s="155">
        <f t="shared" si="17"/>
        <v>0.28888888888888886</v>
      </c>
      <c r="R257" s="289">
        <v>0</v>
      </c>
      <c r="S257" s="290">
        <v>32</v>
      </c>
      <c r="T257" s="293">
        <f t="shared" si="16"/>
        <v>32</v>
      </c>
      <c r="U257" s="156">
        <f t="shared" si="18"/>
        <v>0.71111111111111114</v>
      </c>
      <c r="V257" s="293">
        <f t="shared" si="19"/>
        <v>45</v>
      </c>
      <c r="W257" s="150" t="s">
        <v>1068</v>
      </c>
      <c r="X257" s="726"/>
      <c r="Y257" s="874"/>
    </row>
    <row r="258" spans="1:25">
      <c r="A258" s="493" t="s">
        <v>913</v>
      </c>
      <c r="B258" s="494" t="s">
        <v>914</v>
      </c>
      <c r="C258" s="495">
        <v>0</v>
      </c>
      <c r="D258" s="496">
        <v>0</v>
      </c>
      <c r="E258" s="497">
        <v>2</v>
      </c>
      <c r="F258" s="496">
        <v>0</v>
      </c>
      <c r="G258" s="496">
        <v>0</v>
      </c>
      <c r="H258" s="496">
        <v>0</v>
      </c>
      <c r="I258" s="496">
        <v>3</v>
      </c>
      <c r="J258" s="496">
        <v>0</v>
      </c>
      <c r="K258" s="496">
        <v>1</v>
      </c>
      <c r="L258" s="496">
        <v>1</v>
      </c>
      <c r="M258" s="496">
        <v>3</v>
      </c>
      <c r="N258" s="496">
        <v>0</v>
      </c>
      <c r="O258" s="498">
        <v>0</v>
      </c>
      <c r="P258" s="293">
        <f t="shared" ref="P258:P315" si="20">SUM(C258:O258)</f>
        <v>10</v>
      </c>
      <c r="Q258" s="155">
        <f t="shared" si="17"/>
        <v>6.8965517241379309E-2</v>
      </c>
      <c r="R258" s="289">
        <v>0</v>
      </c>
      <c r="S258" s="290">
        <v>135</v>
      </c>
      <c r="T258" s="293">
        <f t="shared" ref="T258:T315" si="21">SUM(R258:S258)</f>
        <v>135</v>
      </c>
      <c r="U258" s="156">
        <f t="shared" si="18"/>
        <v>0.93103448275862066</v>
      </c>
      <c r="V258" s="293">
        <f t="shared" si="19"/>
        <v>145</v>
      </c>
      <c r="W258" s="150" t="s">
        <v>1068</v>
      </c>
      <c r="X258" s="726"/>
      <c r="Y258" s="874"/>
    </row>
    <row r="259" spans="1:25">
      <c r="A259" s="493" t="s">
        <v>915</v>
      </c>
      <c r="B259" s="494" t="s">
        <v>916</v>
      </c>
      <c r="C259" s="495">
        <v>0</v>
      </c>
      <c r="D259" s="496">
        <v>0</v>
      </c>
      <c r="E259" s="497">
        <v>1</v>
      </c>
      <c r="F259" s="496">
        <v>0</v>
      </c>
      <c r="G259" s="496">
        <v>0</v>
      </c>
      <c r="H259" s="496">
        <v>0</v>
      </c>
      <c r="I259" s="496">
        <v>1</v>
      </c>
      <c r="J259" s="496">
        <v>0</v>
      </c>
      <c r="K259" s="496">
        <v>0</v>
      </c>
      <c r="L259" s="496">
        <v>0</v>
      </c>
      <c r="M259" s="496">
        <v>0</v>
      </c>
      <c r="N259" s="496">
        <v>0</v>
      </c>
      <c r="O259" s="498">
        <v>0</v>
      </c>
      <c r="P259" s="293">
        <f t="shared" si="20"/>
        <v>2</v>
      </c>
      <c r="Q259" s="155">
        <f t="shared" ref="Q259:Q316" si="22">P259/V259</f>
        <v>5.4054054054054057E-2</v>
      </c>
      <c r="R259" s="289">
        <v>0</v>
      </c>
      <c r="S259" s="290">
        <v>35</v>
      </c>
      <c r="T259" s="293">
        <f t="shared" si="21"/>
        <v>35</v>
      </c>
      <c r="U259" s="156">
        <f t="shared" ref="U259:U316" si="23">T259/V259</f>
        <v>0.94594594594594594</v>
      </c>
      <c r="V259" s="293">
        <f t="shared" ref="V259:V315" si="24">P259+T259</f>
        <v>37</v>
      </c>
      <c r="W259" s="150" t="s">
        <v>1068</v>
      </c>
      <c r="X259" s="726"/>
      <c r="Y259" s="874"/>
    </row>
    <row r="260" spans="1:25">
      <c r="A260" s="493" t="s">
        <v>917</v>
      </c>
      <c r="B260" s="494" t="s">
        <v>918</v>
      </c>
      <c r="C260" s="495">
        <v>0</v>
      </c>
      <c r="D260" s="496">
        <v>0</v>
      </c>
      <c r="E260" s="497">
        <v>0</v>
      </c>
      <c r="F260" s="496">
        <v>0</v>
      </c>
      <c r="G260" s="496">
        <v>0</v>
      </c>
      <c r="H260" s="496">
        <v>0</v>
      </c>
      <c r="I260" s="496">
        <v>0</v>
      </c>
      <c r="J260" s="496">
        <v>0</v>
      </c>
      <c r="K260" s="496">
        <v>0</v>
      </c>
      <c r="L260" s="496">
        <v>0</v>
      </c>
      <c r="M260" s="496">
        <v>0</v>
      </c>
      <c r="N260" s="496">
        <v>0</v>
      </c>
      <c r="O260" s="498">
        <v>0</v>
      </c>
      <c r="P260" s="293">
        <f t="shared" si="20"/>
        <v>0</v>
      </c>
      <c r="Q260" s="155">
        <f t="shared" si="22"/>
        <v>0</v>
      </c>
      <c r="R260" s="289">
        <v>1</v>
      </c>
      <c r="S260" s="290">
        <v>8</v>
      </c>
      <c r="T260" s="293">
        <f t="shared" si="21"/>
        <v>9</v>
      </c>
      <c r="U260" s="156">
        <f t="shared" si="23"/>
        <v>1</v>
      </c>
      <c r="V260" s="293">
        <f t="shared" si="24"/>
        <v>9</v>
      </c>
      <c r="W260" s="150" t="s">
        <v>1068</v>
      </c>
      <c r="X260" s="726"/>
      <c r="Y260" s="874"/>
    </row>
    <row r="261" spans="1:25">
      <c r="A261" s="493" t="s">
        <v>919</v>
      </c>
      <c r="B261" s="494" t="s">
        <v>920</v>
      </c>
      <c r="C261" s="495">
        <v>0</v>
      </c>
      <c r="D261" s="496">
        <v>0</v>
      </c>
      <c r="E261" s="497">
        <v>0</v>
      </c>
      <c r="F261" s="496">
        <v>0</v>
      </c>
      <c r="G261" s="496">
        <v>0</v>
      </c>
      <c r="H261" s="496">
        <v>0</v>
      </c>
      <c r="I261" s="496">
        <v>0</v>
      </c>
      <c r="J261" s="496">
        <v>0</v>
      </c>
      <c r="K261" s="496">
        <v>1</v>
      </c>
      <c r="L261" s="496">
        <v>0</v>
      </c>
      <c r="M261" s="496">
        <v>1</v>
      </c>
      <c r="N261" s="496">
        <v>0</v>
      </c>
      <c r="O261" s="498">
        <v>0</v>
      </c>
      <c r="P261" s="293">
        <f t="shared" si="20"/>
        <v>2</v>
      </c>
      <c r="Q261" s="155">
        <f t="shared" si="22"/>
        <v>4.1666666666666664E-2</v>
      </c>
      <c r="R261" s="289">
        <v>0</v>
      </c>
      <c r="S261" s="290">
        <v>46</v>
      </c>
      <c r="T261" s="293">
        <f t="shared" si="21"/>
        <v>46</v>
      </c>
      <c r="U261" s="156">
        <f t="shared" si="23"/>
        <v>0.95833333333333337</v>
      </c>
      <c r="V261" s="293">
        <f t="shared" si="24"/>
        <v>48</v>
      </c>
      <c r="W261" s="150" t="s">
        <v>1068</v>
      </c>
      <c r="X261" s="726"/>
      <c r="Y261" s="874"/>
    </row>
    <row r="262" spans="1:25">
      <c r="A262" s="493" t="s">
        <v>921</v>
      </c>
      <c r="B262" s="494" t="s">
        <v>922</v>
      </c>
      <c r="C262" s="495">
        <v>0</v>
      </c>
      <c r="D262" s="496">
        <v>0</v>
      </c>
      <c r="E262" s="497">
        <v>0</v>
      </c>
      <c r="F262" s="496">
        <v>0</v>
      </c>
      <c r="G262" s="496">
        <v>0</v>
      </c>
      <c r="H262" s="496">
        <v>0</v>
      </c>
      <c r="I262" s="496">
        <v>0</v>
      </c>
      <c r="J262" s="496">
        <v>0</v>
      </c>
      <c r="K262" s="496">
        <v>0</v>
      </c>
      <c r="L262" s="496">
        <v>0</v>
      </c>
      <c r="M262" s="496">
        <v>2</v>
      </c>
      <c r="N262" s="496">
        <v>0</v>
      </c>
      <c r="O262" s="498">
        <v>0</v>
      </c>
      <c r="P262" s="293">
        <f t="shared" si="20"/>
        <v>2</v>
      </c>
      <c r="Q262" s="155">
        <f t="shared" si="22"/>
        <v>3.3898305084745763E-2</v>
      </c>
      <c r="R262" s="289">
        <v>0</v>
      </c>
      <c r="S262" s="290">
        <v>57</v>
      </c>
      <c r="T262" s="293">
        <f t="shared" si="21"/>
        <v>57</v>
      </c>
      <c r="U262" s="156">
        <f t="shared" si="23"/>
        <v>0.96610169491525422</v>
      </c>
      <c r="V262" s="293">
        <f t="shared" si="24"/>
        <v>59</v>
      </c>
      <c r="W262" s="150" t="s">
        <v>1068</v>
      </c>
      <c r="X262" s="726"/>
      <c r="Y262" s="874"/>
    </row>
    <row r="263" spans="1:25">
      <c r="A263" s="493" t="s">
        <v>923</v>
      </c>
      <c r="B263" s="494" t="s">
        <v>924</v>
      </c>
      <c r="C263" s="495">
        <v>0</v>
      </c>
      <c r="D263" s="496">
        <v>0</v>
      </c>
      <c r="E263" s="497">
        <v>0</v>
      </c>
      <c r="F263" s="496">
        <v>0</v>
      </c>
      <c r="G263" s="496">
        <v>0</v>
      </c>
      <c r="H263" s="496">
        <v>0</v>
      </c>
      <c r="I263" s="496">
        <v>0</v>
      </c>
      <c r="J263" s="496">
        <v>0</v>
      </c>
      <c r="K263" s="496">
        <v>1</v>
      </c>
      <c r="L263" s="496">
        <v>0</v>
      </c>
      <c r="M263" s="496">
        <v>0</v>
      </c>
      <c r="N263" s="496">
        <v>0</v>
      </c>
      <c r="O263" s="498">
        <v>0</v>
      </c>
      <c r="P263" s="293">
        <f t="shared" si="20"/>
        <v>1</v>
      </c>
      <c r="Q263" s="155">
        <f t="shared" si="22"/>
        <v>8.0645161290322578E-3</v>
      </c>
      <c r="R263" s="289">
        <v>0</v>
      </c>
      <c r="S263" s="290">
        <v>123</v>
      </c>
      <c r="T263" s="293">
        <f t="shared" si="21"/>
        <v>123</v>
      </c>
      <c r="U263" s="156">
        <f t="shared" si="23"/>
        <v>0.99193548387096775</v>
      </c>
      <c r="V263" s="293">
        <f t="shared" si="24"/>
        <v>124</v>
      </c>
      <c r="W263" s="150" t="s">
        <v>1068</v>
      </c>
      <c r="X263" s="726"/>
      <c r="Y263" s="874"/>
    </row>
    <row r="264" spans="1:25">
      <c r="A264" s="493" t="s">
        <v>925</v>
      </c>
      <c r="B264" s="494" t="s">
        <v>926</v>
      </c>
      <c r="C264" s="495">
        <v>0</v>
      </c>
      <c r="D264" s="496">
        <v>0</v>
      </c>
      <c r="E264" s="497">
        <v>0</v>
      </c>
      <c r="F264" s="496">
        <v>0</v>
      </c>
      <c r="G264" s="496">
        <v>0</v>
      </c>
      <c r="H264" s="496">
        <v>0</v>
      </c>
      <c r="I264" s="496">
        <v>0</v>
      </c>
      <c r="J264" s="496">
        <v>0</v>
      </c>
      <c r="K264" s="496">
        <v>1</v>
      </c>
      <c r="L264" s="496">
        <v>0</v>
      </c>
      <c r="M264" s="496">
        <v>0</v>
      </c>
      <c r="N264" s="496">
        <v>0</v>
      </c>
      <c r="O264" s="498">
        <v>0</v>
      </c>
      <c r="P264" s="293">
        <f t="shared" si="20"/>
        <v>1</v>
      </c>
      <c r="Q264" s="155">
        <f t="shared" si="22"/>
        <v>1.4084507042253521E-2</v>
      </c>
      <c r="R264" s="289">
        <v>0</v>
      </c>
      <c r="S264" s="290">
        <v>70</v>
      </c>
      <c r="T264" s="293">
        <f t="shared" si="21"/>
        <v>70</v>
      </c>
      <c r="U264" s="156">
        <f t="shared" si="23"/>
        <v>0.9859154929577465</v>
      </c>
      <c r="V264" s="293">
        <f t="shared" si="24"/>
        <v>71</v>
      </c>
      <c r="W264" s="150" t="s">
        <v>1068</v>
      </c>
      <c r="X264" s="726"/>
      <c r="Y264" s="874"/>
    </row>
    <row r="265" spans="1:25">
      <c r="A265" s="493" t="s">
        <v>927</v>
      </c>
      <c r="B265" s="494" t="s">
        <v>928</v>
      </c>
      <c r="C265" s="495">
        <v>0</v>
      </c>
      <c r="D265" s="496">
        <v>0</v>
      </c>
      <c r="E265" s="497">
        <v>1</v>
      </c>
      <c r="F265" s="496">
        <v>0</v>
      </c>
      <c r="G265" s="496">
        <v>0</v>
      </c>
      <c r="H265" s="496">
        <v>0</v>
      </c>
      <c r="I265" s="496">
        <v>3</v>
      </c>
      <c r="J265" s="496">
        <v>0</v>
      </c>
      <c r="K265" s="496">
        <v>0</v>
      </c>
      <c r="L265" s="496">
        <v>2</v>
      </c>
      <c r="M265" s="496">
        <v>1</v>
      </c>
      <c r="N265" s="496">
        <v>0</v>
      </c>
      <c r="O265" s="498">
        <v>0</v>
      </c>
      <c r="P265" s="293">
        <f t="shared" si="20"/>
        <v>7</v>
      </c>
      <c r="Q265" s="155">
        <f t="shared" si="22"/>
        <v>0.15909090909090909</v>
      </c>
      <c r="R265" s="289">
        <v>0</v>
      </c>
      <c r="S265" s="290">
        <v>37</v>
      </c>
      <c r="T265" s="293">
        <f t="shared" si="21"/>
        <v>37</v>
      </c>
      <c r="U265" s="156">
        <f t="shared" si="23"/>
        <v>0.84090909090909094</v>
      </c>
      <c r="V265" s="293">
        <f t="shared" si="24"/>
        <v>44</v>
      </c>
      <c r="W265" s="150" t="s">
        <v>1068</v>
      </c>
      <c r="X265" s="726"/>
      <c r="Y265" s="874"/>
    </row>
    <row r="266" spans="1:25">
      <c r="A266" s="493" t="s">
        <v>929</v>
      </c>
      <c r="B266" s="494" t="s">
        <v>930</v>
      </c>
      <c r="C266" s="495">
        <v>0</v>
      </c>
      <c r="D266" s="496">
        <v>0</v>
      </c>
      <c r="E266" s="497">
        <v>0</v>
      </c>
      <c r="F266" s="496">
        <v>0</v>
      </c>
      <c r="G266" s="496">
        <v>0</v>
      </c>
      <c r="H266" s="496">
        <v>0</v>
      </c>
      <c r="I266" s="496">
        <v>1</v>
      </c>
      <c r="J266" s="496">
        <v>0</v>
      </c>
      <c r="K266" s="496">
        <v>0</v>
      </c>
      <c r="L266" s="496">
        <v>0</v>
      </c>
      <c r="M266" s="496">
        <v>3</v>
      </c>
      <c r="N266" s="496">
        <v>0</v>
      </c>
      <c r="O266" s="498">
        <v>0</v>
      </c>
      <c r="P266" s="293">
        <f t="shared" si="20"/>
        <v>4</v>
      </c>
      <c r="Q266" s="155">
        <f t="shared" si="22"/>
        <v>0.13793103448275862</v>
      </c>
      <c r="R266" s="289">
        <v>0</v>
      </c>
      <c r="S266" s="290">
        <v>25</v>
      </c>
      <c r="T266" s="293">
        <f t="shared" si="21"/>
        <v>25</v>
      </c>
      <c r="U266" s="156">
        <f t="shared" si="23"/>
        <v>0.86206896551724133</v>
      </c>
      <c r="V266" s="293">
        <f t="shared" si="24"/>
        <v>29</v>
      </c>
      <c r="W266" s="150" t="s">
        <v>1068</v>
      </c>
      <c r="X266" s="726"/>
      <c r="Y266" s="874"/>
    </row>
    <row r="267" spans="1:25">
      <c r="A267" s="493" t="s">
        <v>931</v>
      </c>
      <c r="B267" s="494" t="s">
        <v>932</v>
      </c>
      <c r="C267" s="495">
        <v>2</v>
      </c>
      <c r="D267" s="496">
        <v>0</v>
      </c>
      <c r="E267" s="497">
        <v>3</v>
      </c>
      <c r="F267" s="496">
        <v>0</v>
      </c>
      <c r="G267" s="496">
        <v>0</v>
      </c>
      <c r="H267" s="496">
        <v>0</v>
      </c>
      <c r="I267" s="496">
        <v>0</v>
      </c>
      <c r="J267" s="496">
        <v>0</v>
      </c>
      <c r="K267" s="496">
        <v>2</v>
      </c>
      <c r="L267" s="496">
        <v>8</v>
      </c>
      <c r="M267" s="496">
        <v>5</v>
      </c>
      <c r="N267" s="496">
        <v>0</v>
      </c>
      <c r="O267" s="498">
        <v>0</v>
      </c>
      <c r="P267" s="293">
        <f t="shared" si="20"/>
        <v>20</v>
      </c>
      <c r="Q267" s="155">
        <f t="shared" si="22"/>
        <v>0.15384615384615385</v>
      </c>
      <c r="R267" s="289">
        <v>0</v>
      </c>
      <c r="S267" s="290">
        <v>110</v>
      </c>
      <c r="T267" s="293">
        <f t="shared" si="21"/>
        <v>110</v>
      </c>
      <c r="U267" s="156">
        <f t="shared" si="23"/>
        <v>0.84615384615384615</v>
      </c>
      <c r="V267" s="293">
        <f t="shared" si="24"/>
        <v>130</v>
      </c>
      <c r="W267" s="150" t="s">
        <v>1068</v>
      </c>
      <c r="X267" s="726"/>
      <c r="Y267" s="874"/>
    </row>
    <row r="268" spans="1:25">
      <c r="A268" s="493" t="s">
        <v>933</v>
      </c>
      <c r="B268" s="494" t="s">
        <v>934</v>
      </c>
      <c r="C268" s="495">
        <v>0</v>
      </c>
      <c r="D268" s="496">
        <v>0</v>
      </c>
      <c r="E268" s="497">
        <v>0</v>
      </c>
      <c r="F268" s="496">
        <v>0</v>
      </c>
      <c r="G268" s="496">
        <v>0</v>
      </c>
      <c r="H268" s="496">
        <v>0</v>
      </c>
      <c r="I268" s="496">
        <v>0</v>
      </c>
      <c r="J268" s="496">
        <v>0</v>
      </c>
      <c r="K268" s="496">
        <v>1</v>
      </c>
      <c r="L268" s="496">
        <v>5</v>
      </c>
      <c r="M268" s="496">
        <v>3</v>
      </c>
      <c r="N268" s="496">
        <v>0</v>
      </c>
      <c r="O268" s="498">
        <v>0</v>
      </c>
      <c r="P268" s="293">
        <f t="shared" si="20"/>
        <v>9</v>
      </c>
      <c r="Q268" s="155">
        <f t="shared" si="22"/>
        <v>5.6962025316455694E-2</v>
      </c>
      <c r="R268" s="289">
        <v>0</v>
      </c>
      <c r="S268" s="290">
        <v>149</v>
      </c>
      <c r="T268" s="293">
        <f t="shared" si="21"/>
        <v>149</v>
      </c>
      <c r="U268" s="156">
        <f t="shared" si="23"/>
        <v>0.94303797468354433</v>
      </c>
      <c r="V268" s="293">
        <f t="shared" si="24"/>
        <v>158</v>
      </c>
      <c r="W268" s="150" t="s">
        <v>1068</v>
      </c>
      <c r="X268" s="726"/>
      <c r="Y268" s="874"/>
    </row>
    <row r="269" spans="1:25">
      <c r="A269" s="493" t="s">
        <v>935</v>
      </c>
      <c r="B269" s="494" t="s">
        <v>936</v>
      </c>
      <c r="C269" s="495">
        <v>0</v>
      </c>
      <c r="D269" s="496">
        <v>0</v>
      </c>
      <c r="E269" s="497">
        <v>0</v>
      </c>
      <c r="F269" s="496">
        <v>0</v>
      </c>
      <c r="G269" s="496">
        <v>0</v>
      </c>
      <c r="H269" s="496">
        <v>0</v>
      </c>
      <c r="I269" s="496">
        <v>0</v>
      </c>
      <c r="J269" s="496">
        <v>0</v>
      </c>
      <c r="K269" s="496">
        <v>1</v>
      </c>
      <c r="L269" s="496">
        <v>0</v>
      </c>
      <c r="M269" s="496">
        <v>0</v>
      </c>
      <c r="N269" s="496">
        <v>0</v>
      </c>
      <c r="O269" s="498">
        <v>0</v>
      </c>
      <c r="P269" s="293">
        <f t="shared" si="20"/>
        <v>1</v>
      </c>
      <c r="Q269" s="155">
        <f t="shared" si="22"/>
        <v>2.4390243902439025E-2</v>
      </c>
      <c r="R269" s="289">
        <v>0</v>
      </c>
      <c r="S269" s="290">
        <v>40</v>
      </c>
      <c r="T269" s="293">
        <f t="shared" si="21"/>
        <v>40</v>
      </c>
      <c r="U269" s="156">
        <f t="shared" si="23"/>
        <v>0.97560975609756095</v>
      </c>
      <c r="V269" s="293">
        <f t="shared" si="24"/>
        <v>41</v>
      </c>
      <c r="W269" s="150" t="s">
        <v>1068</v>
      </c>
      <c r="X269" s="726"/>
      <c r="Y269" s="874"/>
    </row>
    <row r="270" spans="1:25">
      <c r="A270" s="493" t="s">
        <v>937</v>
      </c>
      <c r="B270" s="494" t="s">
        <v>938</v>
      </c>
      <c r="C270" s="495">
        <v>0</v>
      </c>
      <c r="D270" s="496">
        <v>0</v>
      </c>
      <c r="E270" s="497">
        <v>0</v>
      </c>
      <c r="F270" s="496">
        <v>0</v>
      </c>
      <c r="G270" s="496">
        <v>0</v>
      </c>
      <c r="H270" s="496">
        <v>0</v>
      </c>
      <c r="I270" s="496">
        <v>0</v>
      </c>
      <c r="J270" s="496">
        <v>0</v>
      </c>
      <c r="K270" s="496">
        <v>0</v>
      </c>
      <c r="L270" s="496">
        <v>1</v>
      </c>
      <c r="M270" s="496">
        <v>0</v>
      </c>
      <c r="N270" s="496">
        <v>0</v>
      </c>
      <c r="O270" s="498">
        <v>0</v>
      </c>
      <c r="P270" s="293">
        <f t="shared" si="20"/>
        <v>1</v>
      </c>
      <c r="Q270" s="155">
        <f t="shared" si="22"/>
        <v>6.6666666666666666E-2</v>
      </c>
      <c r="R270" s="289">
        <v>0</v>
      </c>
      <c r="S270" s="290">
        <v>14</v>
      </c>
      <c r="T270" s="293">
        <f t="shared" si="21"/>
        <v>14</v>
      </c>
      <c r="U270" s="156">
        <f t="shared" si="23"/>
        <v>0.93333333333333335</v>
      </c>
      <c r="V270" s="293">
        <f t="shared" si="24"/>
        <v>15</v>
      </c>
      <c r="W270" s="150" t="s">
        <v>1068</v>
      </c>
      <c r="X270" s="726"/>
      <c r="Y270" s="874"/>
    </row>
    <row r="271" spans="1:25">
      <c r="A271" s="493" t="s">
        <v>939</v>
      </c>
      <c r="B271" s="494" t="s">
        <v>940</v>
      </c>
      <c r="C271" s="495">
        <v>0</v>
      </c>
      <c r="D271" s="496">
        <v>0</v>
      </c>
      <c r="E271" s="497">
        <v>0</v>
      </c>
      <c r="F271" s="496">
        <v>0</v>
      </c>
      <c r="G271" s="496">
        <v>0</v>
      </c>
      <c r="H271" s="496">
        <v>0</v>
      </c>
      <c r="I271" s="496">
        <v>1</v>
      </c>
      <c r="J271" s="496">
        <v>0</v>
      </c>
      <c r="K271" s="496">
        <v>0</v>
      </c>
      <c r="L271" s="496">
        <v>1</v>
      </c>
      <c r="M271" s="496">
        <v>0</v>
      </c>
      <c r="N271" s="496">
        <v>0</v>
      </c>
      <c r="O271" s="498">
        <v>0</v>
      </c>
      <c r="P271" s="293">
        <f t="shared" si="20"/>
        <v>2</v>
      </c>
      <c r="Q271" s="155">
        <f t="shared" si="22"/>
        <v>0.13333333333333333</v>
      </c>
      <c r="R271" s="289">
        <v>0</v>
      </c>
      <c r="S271" s="290">
        <v>13</v>
      </c>
      <c r="T271" s="293">
        <f t="shared" si="21"/>
        <v>13</v>
      </c>
      <c r="U271" s="156">
        <f t="shared" si="23"/>
        <v>0.8666666666666667</v>
      </c>
      <c r="V271" s="293">
        <f t="shared" si="24"/>
        <v>15</v>
      </c>
      <c r="W271" s="150" t="s">
        <v>1068</v>
      </c>
      <c r="X271" s="726"/>
      <c r="Y271" s="874"/>
    </row>
    <row r="272" spans="1:25">
      <c r="A272" s="493" t="s">
        <v>941</v>
      </c>
      <c r="B272" s="494" t="s">
        <v>942</v>
      </c>
      <c r="C272" s="495">
        <v>0</v>
      </c>
      <c r="D272" s="496">
        <v>0</v>
      </c>
      <c r="E272" s="497">
        <v>0</v>
      </c>
      <c r="F272" s="496">
        <v>0</v>
      </c>
      <c r="G272" s="496">
        <v>0</v>
      </c>
      <c r="H272" s="496">
        <v>0</v>
      </c>
      <c r="I272" s="496">
        <v>0</v>
      </c>
      <c r="J272" s="496">
        <v>0</v>
      </c>
      <c r="K272" s="496">
        <v>0</v>
      </c>
      <c r="L272" s="496">
        <v>1</v>
      </c>
      <c r="M272" s="496">
        <v>0</v>
      </c>
      <c r="N272" s="496">
        <v>0</v>
      </c>
      <c r="O272" s="498">
        <v>0</v>
      </c>
      <c r="P272" s="293">
        <f t="shared" si="20"/>
        <v>1</v>
      </c>
      <c r="Q272" s="155">
        <f t="shared" si="22"/>
        <v>5.5555555555555552E-2</v>
      </c>
      <c r="R272" s="289">
        <v>0</v>
      </c>
      <c r="S272" s="290">
        <v>17</v>
      </c>
      <c r="T272" s="293">
        <f t="shared" si="21"/>
        <v>17</v>
      </c>
      <c r="U272" s="156">
        <f t="shared" si="23"/>
        <v>0.94444444444444442</v>
      </c>
      <c r="V272" s="293">
        <f t="shared" si="24"/>
        <v>18</v>
      </c>
      <c r="W272" s="150" t="s">
        <v>1068</v>
      </c>
      <c r="X272" s="726"/>
      <c r="Y272" s="874"/>
    </row>
    <row r="273" spans="1:25">
      <c r="A273" s="493" t="s">
        <v>943</v>
      </c>
      <c r="B273" s="494" t="s">
        <v>944</v>
      </c>
      <c r="C273" s="495">
        <v>0</v>
      </c>
      <c r="D273" s="496">
        <v>0</v>
      </c>
      <c r="E273" s="497">
        <v>0</v>
      </c>
      <c r="F273" s="496">
        <v>0</v>
      </c>
      <c r="G273" s="496">
        <v>0</v>
      </c>
      <c r="H273" s="496">
        <v>0</v>
      </c>
      <c r="I273" s="496">
        <v>0</v>
      </c>
      <c r="J273" s="496">
        <v>0</v>
      </c>
      <c r="K273" s="496">
        <v>0</v>
      </c>
      <c r="L273" s="496">
        <v>0</v>
      </c>
      <c r="M273" s="496">
        <v>0</v>
      </c>
      <c r="N273" s="496">
        <v>0</v>
      </c>
      <c r="O273" s="498">
        <v>0</v>
      </c>
      <c r="P273" s="293">
        <f t="shared" si="20"/>
        <v>0</v>
      </c>
      <c r="Q273" s="155">
        <f t="shared" si="22"/>
        <v>0</v>
      </c>
      <c r="R273" s="289">
        <v>0</v>
      </c>
      <c r="S273" s="290">
        <v>9</v>
      </c>
      <c r="T273" s="293">
        <f t="shared" si="21"/>
        <v>9</v>
      </c>
      <c r="U273" s="156">
        <f t="shared" si="23"/>
        <v>1</v>
      </c>
      <c r="V273" s="293">
        <f t="shared" si="24"/>
        <v>9</v>
      </c>
      <c r="W273" s="150" t="s">
        <v>1068</v>
      </c>
      <c r="X273" s="726"/>
      <c r="Y273" s="874"/>
    </row>
    <row r="274" spans="1:25">
      <c r="A274" s="493" t="s">
        <v>945</v>
      </c>
      <c r="B274" s="494" t="s">
        <v>946</v>
      </c>
      <c r="C274" s="495">
        <v>0</v>
      </c>
      <c r="D274" s="496">
        <v>0</v>
      </c>
      <c r="E274" s="497">
        <v>0</v>
      </c>
      <c r="F274" s="496">
        <v>0</v>
      </c>
      <c r="G274" s="496">
        <v>0</v>
      </c>
      <c r="H274" s="496">
        <v>0</v>
      </c>
      <c r="I274" s="496">
        <v>0</v>
      </c>
      <c r="J274" s="496">
        <v>0</v>
      </c>
      <c r="K274" s="496">
        <v>1</v>
      </c>
      <c r="L274" s="496">
        <v>0</v>
      </c>
      <c r="M274" s="496">
        <v>0</v>
      </c>
      <c r="N274" s="496">
        <v>0</v>
      </c>
      <c r="O274" s="498">
        <v>0</v>
      </c>
      <c r="P274" s="293">
        <f t="shared" si="20"/>
        <v>1</v>
      </c>
      <c r="Q274" s="155">
        <f t="shared" si="22"/>
        <v>1.7543859649122806E-2</v>
      </c>
      <c r="R274" s="289">
        <v>0</v>
      </c>
      <c r="S274" s="290">
        <v>56</v>
      </c>
      <c r="T274" s="293">
        <f t="shared" si="21"/>
        <v>56</v>
      </c>
      <c r="U274" s="156">
        <f t="shared" si="23"/>
        <v>0.98245614035087714</v>
      </c>
      <c r="V274" s="293">
        <f t="shared" si="24"/>
        <v>57</v>
      </c>
      <c r="W274" s="150" t="s">
        <v>1068</v>
      </c>
      <c r="X274" s="726"/>
      <c r="Y274" s="874"/>
    </row>
    <row r="275" spans="1:25">
      <c r="A275" s="493" t="s">
        <v>947</v>
      </c>
      <c r="B275" s="494" t="s">
        <v>948</v>
      </c>
      <c r="C275" s="495">
        <v>0</v>
      </c>
      <c r="D275" s="496">
        <v>0</v>
      </c>
      <c r="E275" s="497">
        <v>0</v>
      </c>
      <c r="F275" s="496">
        <v>0</v>
      </c>
      <c r="G275" s="496">
        <v>0</v>
      </c>
      <c r="H275" s="496">
        <v>0</v>
      </c>
      <c r="I275" s="496">
        <v>0</v>
      </c>
      <c r="J275" s="496">
        <v>0</v>
      </c>
      <c r="K275" s="496">
        <v>0</v>
      </c>
      <c r="L275" s="496">
        <v>0</v>
      </c>
      <c r="M275" s="496">
        <v>0</v>
      </c>
      <c r="N275" s="496">
        <v>0</v>
      </c>
      <c r="O275" s="498">
        <v>0</v>
      </c>
      <c r="P275" s="293">
        <f t="shared" si="20"/>
        <v>0</v>
      </c>
      <c r="Q275" s="155">
        <f t="shared" si="22"/>
        <v>0</v>
      </c>
      <c r="R275" s="289">
        <v>0</v>
      </c>
      <c r="S275" s="290">
        <v>25</v>
      </c>
      <c r="T275" s="293">
        <f t="shared" si="21"/>
        <v>25</v>
      </c>
      <c r="U275" s="156">
        <f t="shared" si="23"/>
        <v>1</v>
      </c>
      <c r="V275" s="293">
        <f t="shared" si="24"/>
        <v>25</v>
      </c>
      <c r="W275" s="150" t="s">
        <v>1068</v>
      </c>
      <c r="X275" s="726"/>
      <c r="Y275" s="874"/>
    </row>
    <row r="276" spans="1:25">
      <c r="A276" s="493" t="s">
        <v>949</v>
      </c>
      <c r="B276" s="494" t="s">
        <v>950</v>
      </c>
      <c r="C276" s="495">
        <v>0</v>
      </c>
      <c r="D276" s="496">
        <v>0</v>
      </c>
      <c r="E276" s="497">
        <v>0</v>
      </c>
      <c r="F276" s="496">
        <v>0</v>
      </c>
      <c r="G276" s="496">
        <v>0</v>
      </c>
      <c r="H276" s="496">
        <v>0</v>
      </c>
      <c r="I276" s="496">
        <v>0</v>
      </c>
      <c r="J276" s="496">
        <v>0</v>
      </c>
      <c r="K276" s="496">
        <v>0</v>
      </c>
      <c r="L276" s="496">
        <v>0</v>
      </c>
      <c r="M276" s="496">
        <v>0</v>
      </c>
      <c r="N276" s="496">
        <v>0</v>
      </c>
      <c r="O276" s="498">
        <v>0</v>
      </c>
      <c r="P276" s="293">
        <f t="shared" si="20"/>
        <v>0</v>
      </c>
      <c r="Q276" s="155">
        <f t="shared" si="22"/>
        <v>0</v>
      </c>
      <c r="R276" s="289">
        <v>0</v>
      </c>
      <c r="S276" s="290">
        <v>15</v>
      </c>
      <c r="T276" s="293">
        <f t="shared" si="21"/>
        <v>15</v>
      </c>
      <c r="U276" s="156">
        <f t="shared" si="23"/>
        <v>1</v>
      </c>
      <c r="V276" s="293">
        <f t="shared" si="24"/>
        <v>15</v>
      </c>
      <c r="W276" s="150" t="s">
        <v>1068</v>
      </c>
      <c r="X276" s="726"/>
      <c r="Y276" s="874"/>
    </row>
    <row r="277" spans="1:25">
      <c r="A277" s="493" t="s">
        <v>951</v>
      </c>
      <c r="B277" s="494" t="s">
        <v>952</v>
      </c>
      <c r="C277" s="495">
        <v>0</v>
      </c>
      <c r="D277" s="496">
        <v>0</v>
      </c>
      <c r="E277" s="497">
        <v>0</v>
      </c>
      <c r="F277" s="496">
        <v>0</v>
      </c>
      <c r="G277" s="496">
        <v>0</v>
      </c>
      <c r="H277" s="496">
        <v>0</v>
      </c>
      <c r="I277" s="496">
        <v>0</v>
      </c>
      <c r="J277" s="496">
        <v>0</v>
      </c>
      <c r="K277" s="496">
        <v>0</v>
      </c>
      <c r="L277" s="496">
        <v>1</v>
      </c>
      <c r="M277" s="496">
        <v>0</v>
      </c>
      <c r="N277" s="496">
        <v>0</v>
      </c>
      <c r="O277" s="498">
        <v>0</v>
      </c>
      <c r="P277" s="293">
        <f t="shared" si="20"/>
        <v>1</v>
      </c>
      <c r="Q277" s="155">
        <f t="shared" si="22"/>
        <v>3.8461538461538464E-2</v>
      </c>
      <c r="R277" s="289">
        <v>0</v>
      </c>
      <c r="S277" s="290">
        <v>25</v>
      </c>
      <c r="T277" s="293">
        <f t="shared" si="21"/>
        <v>25</v>
      </c>
      <c r="U277" s="156">
        <f t="shared" si="23"/>
        <v>0.96153846153846156</v>
      </c>
      <c r="V277" s="293">
        <f t="shared" si="24"/>
        <v>26</v>
      </c>
      <c r="W277" s="150" t="s">
        <v>1068</v>
      </c>
      <c r="X277" s="726"/>
      <c r="Y277" s="874"/>
    </row>
    <row r="278" spans="1:25">
      <c r="A278" s="493" t="s">
        <v>953</v>
      </c>
      <c r="B278" s="494" t="s">
        <v>954</v>
      </c>
      <c r="C278" s="495">
        <v>0</v>
      </c>
      <c r="D278" s="496">
        <v>0</v>
      </c>
      <c r="E278" s="497">
        <v>0</v>
      </c>
      <c r="F278" s="496">
        <v>0</v>
      </c>
      <c r="G278" s="496">
        <v>0</v>
      </c>
      <c r="H278" s="496">
        <v>0</v>
      </c>
      <c r="I278" s="496">
        <v>1</v>
      </c>
      <c r="J278" s="496">
        <v>0</v>
      </c>
      <c r="K278" s="496">
        <v>0</v>
      </c>
      <c r="L278" s="496">
        <v>1</v>
      </c>
      <c r="M278" s="496">
        <v>1</v>
      </c>
      <c r="N278" s="496">
        <v>0</v>
      </c>
      <c r="O278" s="498">
        <v>0</v>
      </c>
      <c r="P278" s="293">
        <f t="shared" si="20"/>
        <v>3</v>
      </c>
      <c r="Q278" s="155">
        <f t="shared" si="22"/>
        <v>8.3333333333333329E-2</v>
      </c>
      <c r="R278" s="289">
        <v>0</v>
      </c>
      <c r="S278" s="290">
        <v>33</v>
      </c>
      <c r="T278" s="293">
        <f t="shared" si="21"/>
        <v>33</v>
      </c>
      <c r="U278" s="156">
        <f t="shared" si="23"/>
        <v>0.91666666666666663</v>
      </c>
      <c r="V278" s="293">
        <f t="shared" si="24"/>
        <v>36</v>
      </c>
      <c r="W278" s="150" t="s">
        <v>1068</v>
      </c>
      <c r="X278" s="726"/>
      <c r="Y278" s="874"/>
    </row>
    <row r="279" spans="1:25">
      <c r="A279" s="493" t="s">
        <v>955</v>
      </c>
      <c r="B279" s="494" t="s">
        <v>956</v>
      </c>
      <c r="C279" s="495">
        <v>0</v>
      </c>
      <c r="D279" s="496">
        <v>0</v>
      </c>
      <c r="E279" s="497">
        <v>0</v>
      </c>
      <c r="F279" s="496">
        <v>0</v>
      </c>
      <c r="G279" s="496">
        <v>0</v>
      </c>
      <c r="H279" s="496">
        <v>0</v>
      </c>
      <c r="I279" s="496">
        <v>0</v>
      </c>
      <c r="J279" s="496">
        <v>0</v>
      </c>
      <c r="K279" s="496">
        <v>0</v>
      </c>
      <c r="L279" s="496">
        <v>1</v>
      </c>
      <c r="M279" s="496">
        <v>0</v>
      </c>
      <c r="N279" s="496">
        <v>0</v>
      </c>
      <c r="O279" s="498">
        <v>0</v>
      </c>
      <c r="P279" s="293">
        <f t="shared" si="20"/>
        <v>1</v>
      </c>
      <c r="Q279" s="155">
        <f t="shared" si="22"/>
        <v>3.3333333333333333E-2</v>
      </c>
      <c r="R279" s="289">
        <v>0</v>
      </c>
      <c r="S279" s="290">
        <v>29</v>
      </c>
      <c r="T279" s="293">
        <f t="shared" si="21"/>
        <v>29</v>
      </c>
      <c r="U279" s="156">
        <f t="shared" si="23"/>
        <v>0.96666666666666667</v>
      </c>
      <c r="V279" s="293">
        <f t="shared" si="24"/>
        <v>30</v>
      </c>
      <c r="W279" s="150" t="s">
        <v>1068</v>
      </c>
      <c r="X279" s="726"/>
      <c r="Y279" s="874"/>
    </row>
    <row r="280" spans="1:25">
      <c r="A280" s="493" t="s">
        <v>957</v>
      </c>
      <c r="B280" s="494" t="s">
        <v>958</v>
      </c>
      <c r="C280" s="495">
        <v>0</v>
      </c>
      <c r="D280" s="496">
        <v>0</v>
      </c>
      <c r="E280" s="497">
        <v>0</v>
      </c>
      <c r="F280" s="496">
        <v>0</v>
      </c>
      <c r="G280" s="496">
        <v>0</v>
      </c>
      <c r="H280" s="496">
        <v>0</v>
      </c>
      <c r="I280" s="496">
        <v>0</v>
      </c>
      <c r="J280" s="496">
        <v>0</v>
      </c>
      <c r="K280" s="496">
        <v>0</v>
      </c>
      <c r="L280" s="496">
        <v>1</v>
      </c>
      <c r="M280" s="496">
        <v>0</v>
      </c>
      <c r="N280" s="496">
        <v>0</v>
      </c>
      <c r="O280" s="498">
        <v>0</v>
      </c>
      <c r="P280" s="293">
        <f t="shared" si="20"/>
        <v>1</v>
      </c>
      <c r="Q280" s="155">
        <f t="shared" si="22"/>
        <v>0.05</v>
      </c>
      <c r="R280" s="289">
        <v>0</v>
      </c>
      <c r="S280" s="290">
        <v>19</v>
      </c>
      <c r="T280" s="293">
        <f t="shared" si="21"/>
        <v>19</v>
      </c>
      <c r="U280" s="156">
        <f t="shared" si="23"/>
        <v>0.95</v>
      </c>
      <c r="V280" s="293">
        <f t="shared" si="24"/>
        <v>20</v>
      </c>
      <c r="W280" s="150" t="s">
        <v>1068</v>
      </c>
      <c r="X280" s="726"/>
      <c r="Y280" s="874"/>
    </row>
    <row r="281" spans="1:25">
      <c r="A281" s="493" t="s">
        <v>959</v>
      </c>
      <c r="B281" s="494" t="s">
        <v>960</v>
      </c>
      <c r="C281" s="495">
        <v>0</v>
      </c>
      <c r="D281" s="496">
        <v>0</v>
      </c>
      <c r="E281" s="497">
        <v>1</v>
      </c>
      <c r="F281" s="496">
        <v>0</v>
      </c>
      <c r="G281" s="496">
        <v>0</v>
      </c>
      <c r="H281" s="496">
        <v>0</v>
      </c>
      <c r="I281" s="496">
        <v>0</v>
      </c>
      <c r="J281" s="496">
        <v>0</v>
      </c>
      <c r="K281" s="496">
        <v>0</v>
      </c>
      <c r="L281" s="496">
        <v>2</v>
      </c>
      <c r="M281" s="496">
        <v>0</v>
      </c>
      <c r="N281" s="496">
        <v>0</v>
      </c>
      <c r="O281" s="498">
        <v>0</v>
      </c>
      <c r="P281" s="293">
        <f t="shared" si="20"/>
        <v>3</v>
      </c>
      <c r="Q281" s="155">
        <f t="shared" si="22"/>
        <v>4.9180327868852458E-2</v>
      </c>
      <c r="R281" s="289">
        <v>0</v>
      </c>
      <c r="S281" s="290">
        <v>58</v>
      </c>
      <c r="T281" s="293">
        <f t="shared" si="21"/>
        <v>58</v>
      </c>
      <c r="U281" s="156">
        <f t="shared" si="23"/>
        <v>0.95081967213114749</v>
      </c>
      <c r="V281" s="293">
        <f t="shared" si="24"/>
        <v>61</v>
      </c>
      <c r="W281" s="150" t="s">
        <v>1068</v>
      </c>
      <c r="X281" s="726"/>
      <c r="Y281" s="874"/>
    </row>
    <row r="282" spans="1:25">
      <c r="A282" s="493" t="s">
        <v>961</v>
      </c>
      <c r="B282" s="494" t="s">
        <v>962</v>
      </c>
      <c r="C282" s="495">
        <v>1</v>
      </c>
      <c r="D282" s="496">
        <v>1</v>
      </c>
      <c r="E282" s="497">
        <v>3</v>
      </c>
      <c r="F282" s="496">
        <v>0</v>
      </c>
      <c r="G282" s="496">
        <v>0</v>
      </c>
      <c r="H282" s="496">
        <v>0</v>
      </c>
      <c r="I282" s="496">
        <v>5</v>
      </c>
      <c r="J282" s="496">
        <v>0</v>
      </c>
      <c r="K282" s="496">
        <v>0</v>
      </c>
      <c r="L282" s="496">
        <v>1</v>
      </c>
      <c r="M282" s="496">
        <v>1</v>
      </c>
      <c r="N282" s="496">
        <v>0</v>
      </c>
      <c r="O282" s="498">
        <v>0</v>
      </c>
      <c r="P282" s="293">
        <f t="shared" si="20"/>
        <v>12</v>
      </c>
      <c r="Q282" s="155">
        <f t="shared" si="22"/>
        <v>5.1948051948051951E-2</v>
      </c>
      <c r="R282" s="289">
        <v>0</v>
      </c>
      <c r="S282" s="290">
        <v>219</v>
      </c>
      <c r="T282" s="293">
        <f t="shared" si="21"/>
        <v>219</v>
      </c>
      <c r="U282" s="156">
        <f t="shared" si="23"/>
        <v>0.94805194805194803</v>
      </c>
      <c r="V282" s="293">
        <f t="shared" si="24"/>
        <v>231</v>
      </c>
      <c r="W282" s="150" t="s">
        <v>1068</v>
      </c>
      <c r="X282" s="726"/>
      <c r="Y282" s="874"/>
    </row>
    <row r="283" spans="1:25">
      <c r="A283" s="493" t="s">
        <v>963</v>
      </c>
      <c r="B283" s="494" t="s">
        <v>964</v>
      </c>
      <c r="C283" s="495">
        <v>0</v>
      </c>
      <c r="D283" s="496">
        <v>0</v>
      </c>
      <c r="E283" s="497">
        <v>0</v>
      </c>
      <c r="F283" s="496">
        <v>0</v>
      </c>
      <c r="G283" s="496">
        <v>0</v>
      </c>
      <c r="H283" s="496">
        <v>0</v>
      </c>
      <c r="I283" s="496">
        <v>1</v>
      </c>
      <c r="J283" s="496">
        <v>0</v>
      </c>
      <c r="K283" s="496">
        <v>0</v>
      </c>
      <c r="L283" s="496">
        <v>1</v>
      </c>
      <c r="M283" s="496">
        <v>0</v>
      </c>
      <c r="N283" s="496">
        <v>0</v>
      </c>
      <c r="O283" s="498">
        <v>0</v>
      </c>
      <c r="P283" s="293">
        <f t="shared" si="20"/>
        <v>2</v>
      </c>
      <c r="Q283" s="155">
        <f t="shared" si="22"/>
        <v>3.7037037037037035E-2</v>
      </c>
      <c r="R283" s="289">
        <v>0</v>
      </c>
      <c r="S283" s="290">
        <v>52</v>
      </c>
      <c r="T283" s="293">
        <f t="shared" si="21"/>
        <v>52</v>
      </c>
      <c r="U283" s="156">
        <f t="shared" si="23"/>
        <v>0.96296296296296291</v>
      </c>
      <c r="V283" s="293">
        <f t="shared" si="24"/>
        <v>54</v>
      </c>
      <c r="W283" s="150" t="s">
        <v>1068</v>
      </c>
      <c r="X283" s="726"/>
      <c r="Y283" s="874"/>
    </row>
    <row r="284" spans="1:25">
      <c r="A284" s="493" t="s">
        <v>965</v>
      </c>
      <c r="B284" s="494" t="s">
        <v>966</v>
      </c>
      <c r="C284" s="495">
        <v>0</v>
      </c>
      <c r="D284" s="496">
        <v>0</v>
      </c>
      <c r="E284" s="497">
        <v>0</v>
      </c>
      <c r="F284" s="496">
        <v>0</v>
      </c>
      <c r="G284" s="496">
        <v>0</v>
      </c>
      <c r="H284" s="496">
        <v>0</v>
      </c>
      <c r="I284" s="496">
        <v>0</v>
      </c>
      <c r="J284" s="496">
        <v>0</v>
      </c>
      <c r="K284" s="496">
        <v>0</v>
      </c>
      <c r="L284" s="496">
        <v>0</v>
      </c>
      <c r="M284" s="496">
        <v>0</v>
      </c>
      <c r="N284" s="496">
        <v>0</v>
      </c>
      <c r="O284" s="498">
        <v>0</v>
      </c>
      <c r="P284" s="293">
        <f t="shared" si="20"/>
        <v>0</v>
      </c>
      <c r="Q284" s="155">
        <f t="shared" si="22"/>
        <v>0</v>
      </c>
      <c r="R284" s="289">
        <v>0</v>
      </c>
      <c r="S284" s="290">
        <v>1</v>
      </c>
      <c r="T284" s="293">
        <f t="shared" si="21"/>
        <v>1</v>
      </c>
      <c r="U284" s="156">
        <f t="shared" si="23"/>
        <v>1</v>
      </c>
      <c r="V284" s="293">
        <f t="shared" si="24"/>
        <v>1</v>
      </c>
      <c r="W284" s="150" t="s">
        <v>1068</v>
      </c>
      <c r="X284" s="726"/>
      <c r="Y284" s="874"/>
    </row>
    <row r="285" spans="1:25">
      <c r="A285" s="493" t="s">
        <v>967</v>
      </c>
      <c r="B285" s="494" t="s">
        <v>968</v>
      </c>
      <c r="C285" s="495">
        <v>0</v>
      </c>
      <c r="D285" s="496">
        <v>0</v>
      </c>
      <c r="E285" s="497">
        <v>0</v>
      </c>
      <c r="F285" s="496">
        <v>0</v>
      </c>
      <c r="G285" s="496">
        <v>0</v>
      </c>
      <c r="H285" s="496">
        <v>0</v>
      </c>
      <c r="I285" s="496">
        <v>0</v>
      </c>
      <c r="J285" s="496">
        <v>0</v>
      </c>
      <c r="K285" s="496">
        <v>0</v>
      </c>
      <c r="L285" s="496">
        <v>0</v>
      </c>
      <c r="M285" s="496">
        <v>1</v>
      </c>
      <c r="N285" s="496">
        <v>0</v>
      </c>
      <c r="O285" s="498">
        <v>0</v>
      </c>
      <c r="P285" s="293">
        <f t="shared" si="20"/>
        <v>1</v>
      </c>
      <c r="Q285" s="155">
        <f t="shared" si="22"/>
        <v>1.8867924528301886E-2</v>
      </c>
      <c r="R285" s="289">
        <v>0</v>
      </c>
      <c r="S285" s="290">
        <v>52</v>
      </c>
      <c r="T285" s="293">
        <f t="shared" si="21"/>
        <v>52</v>
      </c>
      <c r="U285" s="156">
        <f t="shared" si="23"/>
        <v>0.98113207547169812</v>
      </c>
      <c r="V285" s="293">
        <f t="shared" si="24"/>
        <v>53</v>
      </c>
      <c r="W285" s="150" t="s">
        <v>1068</v>
      </c>
      <c r="X285" s="726"/>
      <c r="Y285" s="874"/>
    </row>
    <row r="286" spans="1:25">
      <c r="A286" s="493" t="s">
        <v>969</v>
      </c>
      <c r="B286" s="494" t="s">
        <v>970</v>
      </c>
      <c r="C286" s="495">
        <v>0</v>
      </c>
      <c r="D286" s="496">
        <v>0</v>
      </c>
      <c r="E286" s="497">
        <v>0</v>
      </c>
      <c r="F286" s="496">
        <v>0</v>
      </c>
      <c r="G286" s="496">
        <v>0</v>
      </c>
      <c r="H286" s="496">
        <v>0</v>
      </c>
      <c r="I286" s="496">
        <v>0</v>
      </c>
      <c r="J286" s="496">
        <v>0</v>
      </c>
      <c r="K286" s="496">
        <v>0</v>
      </c>
      <c r="L286" s="496">
        <v>1</v>
      </c>
      <c r="M286" s="496">
        <v>0</v>
      </c>
      <c r="N286" s="496">
        <v>0</v>
      </c>
      <c r="O286" s="498">
        <v>0</v>
      </c>
      <c r="P286" s="293">
        <f t="shared" si="20"/>
        <v>1</v>
      </c>
      <c r="Q286" s="155">
        <f t="shared" si="22"/>
        <v>5.5555555555555552E-2</v>
      </c>
      <c r="R286" s="289">
        <v>0</v>
      </c>
      <c r="S286" s="290">
        <v>17</v>
      </c>
      <c r="T286" s="293">
        <f t="shared" si="21"/>
        <v>17</v>
      </c>
      <c r="U286" s="156">
        <f t="shared" si="23"/>
        <v>0.94444444444444442</v>
      </c>
      <c r="V286" s="293">
        <f t="shared" si="24"/>
        <v>18</v>
      </c>
      <c r="W286" s="150" t="s">
        <v>1068</v>
      </c>
      <c r="X286" s="726"/>
      <c r="Y286" s="874"/>
    </row>
    <row r="287" spans="1:25">
      <c r="A287" s="493" t="s">
        <v>971</v>
      </c>
      <c r="B287" s="494" t="s">
        <v>972</v>
      </c>
      <c r="C287" s="495">
        <v>1</v>
      </c>
      <c r="D287" s="496">
        <v>0</v>
      </c>
      <c r="E287" s="497">
        <v>0</v>
      </c>
      <c r="F287" s="496">
        <v>0</v>
      </c>
      <c r="G287" s="496">
        <v>0</v>
      </c>
      <c r="H287" s="496">
        <v>0</v>
      </c>
      <c r="I287" s="496">
        <v>0</v>
      </c>
      <c r="J287" s="496">
        <v>0</v>
      </c>
      <c r="K287" s="496">
        <v>0</v>
      </c>
      <c r="L287" s="496">
        <v>0</v>
      </c>
      <c r="M287" s="496">
        <v>0</v>
      </c>
      <c r="N287" s="496">
        <v>0</v>
      </c>
      <c r="O287" s="498">
        <v>0</v>
      </c>
      <c r="P287" s="293">
        <f t="shared" si="20"/>
        <v>1</v>
      </c>
      <c r="Q287" s="155">
        <f t="shared" si="22"/>
        <v>0.14285714285714285</v>
      </c>
      <c r="R287" s="289">
        <v>0</v>
      </c>
      <c r="S287" s="290">
        <v>6</v>
      </c>
      <c r="T287" s="293">
        <f t="shared" si="21"/>
        <v>6</v>
      </c>
      <c r="U287" s="156">
        <f t="shared" si="23"/>
        <v>0.8571428571428571</v>
      </c>
      <c r="V287" s="293">
        <f t="shared" si="24"/>
        <v>7</v>
      </c>
      <c r="W287" s="150" t="s">
        <v>1068</v>
      </c>
      <c r="X287" s="726"/>
      <c r="Y287" s="874"/>
    </row>
    <row r="288" spans="1:25">
      <c r="A288" s="493" t="s">
        <v>973</v>
      </c>
      <c r="B288" s="494" t="s">
        <v>974</v>
      </c>
      <c r="C288" s="495">
        <v>0</v>
      </c>
      <c r="D288" s="496">
        <v>0</v>
      </c>
      <c r="E288" s="497">
        <v>0</v>
      </c>
      <c r="F288" s="496">
        <v>0</v>
      </c>
      <c r="G288" s="496">
        <v>0</v>
      </c>
      <c r="H288" s="496">
        <v>0</v>
      </c>
      <c r="I288" s="496">
        <v>0</v>
      </c>
      <c r="J288" s="496">
        <v>0</v>
      </c>
      <c r="K288" s="496">
        <v>0</v>
      </c>
      <c r="L288" s="496">
        <v>0</v>
      </c>
      <c r="M288" s="496">
        <v>0</v>
      </c>
      <c r="N288" s="496">
        <v>0</v>
      </c>
      <c r="O288" s="498">
        <v>0</v>
      </c>
      <c r="P288" s="293">
        <f t="shared" si="20"/>
        <v>0</v>
      </c>
      <c r="Q288" s="155">
        <f t="shared" si="22"/>
        <v>0</v>
      </c>
      <c r="R288" s="289">
        <v>0</v>
      </c>
      <c r="S288" s="290">
        <v>9</v>
      </c>
      <c r="T288" s="293">
        <f t="shared" si="21"/>
        <v>9</v>
      </c>
      <c r="U288" s="156">
        <f t="shared" si="23"/>
        <v>1</v>
      </c>
      <c r="V288" s="293">
        <f t="shared" si="24"/>
        <v>9</v>
      </c>
      <c r="W288" s="150" t="s">
        <v>1068</v>
      </c>
      <c r="X288" s="726"/>
      <c r="Y288" s="874"/>
    </row>
    <row r="289" spans="1:25">
      <c r="A289" s="493" t="s">
        <v>975</v>
      </c>
      <c r="B289" s="494" t="s">
        <v>976</v>
      </c>
      <c r="C289" s="495">
        <v>0</v>
      </c>
      <c r="D289" s="496">
        <v>0</v>
      </c>
      <c r="E289" s="497">
        <v>0</v>
      </c>
      <c r="F289" s="496">
        <v>0</v>
      </c>
      <c r="G289" s="496">
        <v>0</v>
      </c>
      <c r="H289" s="496">
        <v>0</v>
      </c>
      <c r="I289" s="496">
        <v>1</v>
      </c>
      <c r="J289" s="496">
        <v>0</v>
      </c>
      <c r="K289" s="496">
        <v>1</v>
      </c>
      <c r="L289" s="496">
        <v>1</v>
      </c>
      <c r="M289" s="496">
        <v>0</v>
      </c>
      <c r="N289" s="496">
        <v>0</v>
      </c>
      <c r="O289" s="498">
        <v>0</v>
      </c>
      <c r="P289" s="293">
        <f t="shared" si="20"/>
        <v>3</v>
      </c>
      <c r="Q289" s="155">
        <f t="shared" si="22"/>
        <v>6.6666666666666666E-2</v>
      </c>
      <c r="R289" s="289">
        <v>0</v>
      </c>
      <c r="S289" s="290">
        <v>42</v>
      </c>
      <c r="T289" s="293">
        <f t="shared" si="21"/>
        <v>42</v>
      </c>
      <c r="U289" s="156">
        <f t="shared" si="23"/>
        <v>0.93333333333333335</v>
      </c>
      <c r="V289" s="293">
        <f t="shared" si="24"/>
        <v>45</v>
      </c>
      <c r="W289" s="150" t="s">
        <v>1068</v>
      </c>
      <c r="X289" s="726"/>
      <c r="Y289" s="874"/>
    </row>
    <row r="290" spans="1:25">
      <c r="A290" s="493" t="s">
        <v>977</v>
      </c>
      <c r="B290" s="494" t="s">
        <v>978</v>
      </c>
      <c r="C290" s="495">
        <v>0</v>
      </c>
      <c r="D290" s="496">
        <v>0</v>
      </c>
      <c r="E290" s="497">
        <v>0</v>
      </c>
      <c r="F290" s="496">
        <v>0</v>
      </c>
      <c r="G290" s="496">
        <v>0</v>
      </c>
      <c r="H290" s="496">
        <v>0</v>
      </c>
      <c r="I290" s="496">
        <v>0</v>
      </c>
      <c r="J290" s="496">
        <v>0</v>
      </c>
      <c r="K290" s="496">
        <v>0</v>
      </c>
      <c r="L290" s="496">
        <v>1</v>
      </c>
      <c r="M290" s="496">
        <v>1</v>
      </c>
      <c r="N290" s="496">
        <v>0</v>
      </c>
      <c r="O290" s="498">
        <v>0</v>
      </c>
      <c r="P290" s="293">
        <f t="shared" si="20"/>
        <v>2</v>
      </c>
      <c r="Q290" s="155">
        <f t="shared" si="22"/>
        <v>3.7037037037037035E-2</v>
      </c>
      <c r="R290" s="289">
        <v>0</v>
      </c>
      <c r="S290" s="290">
        <v>52</v>
      </c>
      <c r="T290" s="293">
        <f t="shared" si="21"/>
        <v>52</v>
      </c>
      <c r="U290" s="156">
        <f t="shared" si="23"/>
        <v>0.96296296296296291</v>
      </c>
      <c r="V290" s="293">
        <f t="shared" si="24"/>
        <v>54</v>
      </c>
      <c r="W290" s="150" t="s">
        <v>1068</v>
      </c>
      <c r="X290" s="726"/>
      <c r="Y290" s="874"/>
    </row>
    <row r="291" spans="1:25">
      <c r="A291" s="493" t="s">
        <v>979</v>
      </c>
      <c r="B291" s="494" t="s">
        <v>980</v>
      </c>
      <c r="C291" s="495">
        <v>0</v>
      </c>
      <c r="D291" s="496">
        <v>0</v>
      </c>
      <c r="E291" s="497">
        <v>0</v>
      </c>
      <c r="F291" s="496">
        <v>0</v>
      </c>
      <c r="G291" s="496">
        <v>0</v>
      </c>
      <c r="H291" s="496">
        <v>0</v>
      </c>
      <c r="I291" s="496">
        <v>1</v>
      </c>
      <c r="J291" s="496">
        <v>0</v>
      </c>
      <c r="K291" s="496">
        <v>0</v>
      </c>
      <c r="L291" s="496">
        <v>2</v>
      </c>
      <c r="M291" s="496">
        <v>1</v>
      </c>
      <c r="N291" s="496">
        <v>0</v>
      </c>
      <c r="O291" s="498">
        <v>0</v>
      </c>
      <c r="P291" s="293">
        <f t="shared" si="20"/>
        <v>4</v>
      </c>
      <c r="Q291" s="155">
        <f t="shared" si="22"/>
        <v>7.0175438596491224E-2</v>
      </c>
      <c r="R291" s="289">
        <v>0</v>
      </c>
      <c r="S291" s="290">
        <v>53</v>
      </c>
      <c r="T291" s="293">
        <f t="shared" si="21"/>
        <v>53</v>
      </c>
      <c r="U291" s="156">
        <f t="shared" si="23"/>
        <v>0.92982456140350878</v>
      </c>
      <c r="V291" s="293">
        <f t="shared" si="24"/>
        <v>57</v>
      </c>
      <c r="W291" s="150" t="s">
        <v>1068</v>
      </c>
      <c r="X291" s="726"/>
      <c r="Y291" s="874"/>
    </row>
    <row r="292" spans="1:25">
      <c r="A292" s="493" t="s">
        <v>981</v>
      </c>
      <c r="B292" s="494" t="s">
        <v>982</v>
      </c>
      <c r="C292" s="495">
        <v>1</v>
      </c>
      <c r="D292" s="496">
        <v>0</v>
      </c>
      <c r="E292" s="497">
        <v>1</v>
      </c>
      <c r="F292" s="496">
        <v>0</v>
      </c>
      <c r="G292" s="496">
        <v>0</v>
      </c>
      <c r="H292" s="496">
        <v>0</v>
      </c>
      <c r="I292" s="496">
        <v>4</v>
      </c>
      <c r="J292" s="496">
        <v>0</v>
      </c>
      <c r="K292" s="496">
        <v>0</v>
      </c>
      <c r="L292" s="496">
        <v>7</v>
      </c>
      <c r="M292" s="496">
        <v>7</v>
      </c>
      <c r="N292" s="496">
        <v>0</v>
      </c>
      <c r="O292" s="498">
        <v>0</v>
      </c>
      <c r="P292" s="293">
        <f t="shared" si="20"/>
        <v>20</v>
      </c>
      <c r="Q292" s="155">
        <f t="shared" si="22"/>
        <v>0.1941747572815534</v>
      </c>
      <c r="R292" s="289">
        <v>1</v>
      </c>
      <c r="S292" s="290">
        <v>82</v>
      </c>
      <c r="T292" s="293">
        <f t="shared" si="21"/>
        <v>83</v>
      </c>
      <c r="U292" s="156">
        <f t="shared" si="23"/>
        <v>0.80582524271844658</v>
      </c>
      <c r="V292" s="293">
        <f t="shared" si="24"/>
        <v>103</v>
      </c>
      <c r="W292" s="150" t="s">
        <v>1068</v>
      </c>
      <c r="X292" s="726"/>
      <c r="Y292" s="874"/>
    </row>
    <row r="293" spans="1:25">
      <c r="A293" s="493" t="s">
        <v>983</v>
      </c>
      <c r="B293" s="494" t="s">
        <v>984</v>
      </c>
      <c r="C293" s="495">
        <v>0</v>
      </c>
      <c r="D293" s="496">
        <v>0</v>
      </c>
      <c r="E293" s="497">
        <v>0</v>
      </c>
      <c r="F293" s="496">
        <v>0</v>
      </c>
      <c r="G293" s="496">
        <v>0</v>
      </c>
      <c r="H293" s="496">
        <v>0</v>
      </c>
      <c r="I293" s="496">
        <v>0</v>
      </c>
      <c r="J293" s="496">
        <v>0</v>
      </c>
      <c r="K293" s="496">
        <v>0</v>
      </c>
      <c r="L293" s="496">
        <v>0</v>
      </c>
      <c r="M293" s="496">
        <v>2</v>
      </c>
      <c r="N293" s="496">
        <v>0</v>
      </c>
      <c r="O293" s="498">
        <v>0</v>
      </c>
      <c r="P293" s="293">
        <f t="shared" si="20"/>
        <v>2</v>
      </c>
      <c r="Q293" s="155">
        <f t="shared" si="22"/>
        <v>6.0606060606060608E-2</v>
      </c>
      <c r="R293" s="289">
        <v>0</v>
      </c>
      <c r="S293" s="290">
        <v>31</v>
      </c>
      <c r="T293" s="293">
        <f t="shared" si="21"/>
        <v>31</v>
      </c>
      <c r="U293" s="156">
        <f t="shared" si="23"/>
        <v>0.93939393939393945</v>
      </c>
      <c r="V293" s="293">
        <f t="shared" si="24"/>
        <v>33</v>
      </c>
      <c r="W293" s="150" t="s">
        <v>1068</v>
      </c>
      <c r="X293" s="726"/>
      <c r="Y293" s="874"/>
    </row>
    <row r="294" spans="1:25">
      <c r="A294" s="493" t="s">
        <v>985</v>
      </c>
      <c r="B294" s="494" t="s">
        <v>986</v>
      </c>
      <c r="C294" s="495">
        <v>0</v>
      </c>
      <c r="D294" s="496">
        <v>0</v>
      </c>
      <c r="E294" s="497">
        <v>0</v>
      </c>
      <c r="F294" s="496">
        <v>0</v>
      </c>
      <c r="G294" s="496">
        <v>0</v>
      </c>
      <c r="H294" s="496">
        <v>0</v>
      </c>
      <c r="I294" s="496">
        <v>0</v>
      </c>
      <c r="J294" s="496">
        <v>0</v>
      </c>
      <c r="K294" s="496">
        <v>0</v>
      </c>
      <c r="L294" s="496">
        <v>0</v>
      </c>
      <c r="M294" s="496">
        <v>0</v>
      </c>
      <c r="N294" s="496">
        <v>0</v>
      </c>
      <c r="O294" s="498">
        <v>0</v>
      </c>
      <c r="P294" s="293">
        <f t="shared" si="20"/>
        <v>0</v>
      </c>
      <c r="Q294" s="155">
        <f t="shared" si="22"/>
        <v>0</v>
      </c>
      <c r="R294" s="289">
        <v>0</v>
      </c>
      <c r="S294" s="290">
        <v>5</v>
      </c>
      <c r="T294" s="293">
        <f t="shared" si="21"/>
        <v>5</v>
      </c>
      <c r="U294" s="156">
        <f t="shared" si="23"/>
        <v>1</v>
      </c>
      <c r="V294" s="293">
        <f t="shared" si="24"/>
        <v>5</v>
      </c>
      <c r="W294" s="150" t="s">
        <v>1068</v>
      </c>
      <c r="X294" s="726"/>
      <c r="Y294" s="874"/>
    </row>
    <row r="295" spans="1:25">
      <c r="A295" s="493" t="s">
        <v>987</v>
      </c>
      <c r="B295" s="494" t="s">
        <v>988</v>
      </c>
      <c r="C295" s="495">
        <v>0</v>
      </c>
      <c r="D295" s="496">
        <v>0</v>
      </c>
      <c r="E295" s="497">
        <v>0</v>
      </c>
      <c r="F295" s="496">
        <v>0</v>
      </c>
      <c r="G295" s="496">
        <v>0</v>
      </c>
      <c r="H295" s="496">
        <v>0</v>
      </c>
      <c r="I295" s="496">
        <v>0</v>
      </c>
      <c r="J295" s="496">
        <v>0</v>
      </c>
      <c r="K295" s="496">
        <v>0</v>
      </c>
      <c r="L295" s="496">
        <v>3</v>
      </c>
      <c r="M295" s="496">
        <v>0</v>
      </c>
      <c r="N295" s="496">
        <v>0</v>
      </c>
      <c r="O295" s="498">
        <v>0</v>
      </c>
      <c r="P295" s="293">
        <f t="shared" si="20"/>
        <v>3</v>
      </c>
      <c r="Q295" s="155">
        <f t="shared" si="22"/>
        <v>8.1081081081081086E-2</v>
      </c>
      <c r="R295" s="289">
        <v>0</v>
      </c>
      <c r="S295" s="290">
        <v>34</v>
      </c>
      <c r="T295" s="293">
        <f t="shared" si="21"/>
        <v>34</v>
      </c>
      <c r="U295" s="156">
        <f t="shared" si="23"/>
        <v>0.91891891891891897</v>
      </c>
      <c r="V295" s="293">
        <f t="shared" si="24"/>
        <v>37</v>
      </c>
      <c r="W295" s="150" t="s">
        <v>1068</v>
      </c>
      <c r="X295" s="726"/>
      <c r="Y295" s="874"/>
    </row>
    <row r="296" spans="1:25">
      <c r="A296" s="493" t="s">
        <v>989</v>
      </c>
      <c r="B296" s="494" t="s">
        <v>990</v>
      </c>
      <c r="C296" s="495">
        <v>0</v>
      </c>
      <c r="D296" s="496">
        <v>0</v>
      </c>
      <c r="E296" s="497">
        <v>0</v>
      </c>
      <c r="F296" s="496">
        <v>0</v>
      </c>
      <c r="G296" s="496">
        <v>0</v>
      </c>
      <c r="H296" s="496">
        <v>0</v>
      </c>
      <c r="I296" s="496">
        <v>0</v>
      </c>
      <c r="J296" s="496">
        <v>0</v>
      </c>
      <c r="K296" s="496">
        <v>0</v>
      </c>
      <c r="L296" s="496">
        <v>0</v>
      </c>
      <c r="M296" s="496">
        <v>0</v>
      </c>
      <c r="N296" s="496">
        <v>0</v>
      </c>
      <c r="O296" s="498">
        <v>0</v>
      </c>
      <c r="P296" s="293">
        <f t="shared" si="20"/>
        <v>0</v>
      </c>
      <c r="Q296" s="155">
        <f t="shared" si="22"/>
        <v>0</v>
      </c>
      <c r="R296" s="289">
        <v>0</v>
      </c>
      <c r="S296" s="290">
        <v>1</v>
      </c>
      <c r="T296" s="293">
        <f t="shared" si="21"/>
        <v>1</v>
      </c>
      <c r="U296" s="156">
        <f t="shared" si="23"/>
        <v>1</v>
      </c>
      <c r="V296" s="293">
        <f t="shared" si="24"/>
        <v>1</v>
      </c>
      <c r="W296" s="150" t="s">
        <v>1068</v>
      </c>
      <c r="X296" s="726"/>
      <c r="Y296" s="874"/>
    </row>
    <row r="297" spans="1:25">
      <c r="A297" s="493" t="s">
        <v>991</v>
      </c>
      <c r="B297" s="494" t="s">
        <v>992</v>
      </c>
      <c r="C297" s="495">
        <v>0</v>
      </c>
      <c r="D297" s="496">
        <v>0</v>
      </c>
      <c r="E297" s="497">
        <v>0</v>
      </c>
      <c r="F297" s="496">
        <v>0</v>
      </c>
      <c r="G297" s="496">
        <v>0</v>
      </c>
      <c r="H297" s="496">
        <v>0</v>
      </c>
      <c r="I297" s="496">
        <v>1</v>
      </c>
      <c r="J297" s="496">
        <v>0</v>
      </c>
      <c r="K297" s="496">
        <v>0</v>
      </c>
      <c r="L297" s="496">
        <v>1</v>
      </c>
      <c r="M297" s="496">
        <v>2</v>
      </c>
      <c r="N297" s="496">
        <v>0</v>
      </c>
      <c r="O297" s="498">
        <v>0</v>
      </c>
      <c r="P297" s="293">
        <f t="shared" si="20"/>
        <v>4</v>
      </c>
      <c r="Q297" s="155">
        <f t="shared" si="22"/>
        <v>7.5471698113207544E-2</v>
      </c>
      <c r="R297" s="289">
        <v>0</v>
      </c>
      <c r="S297" s="290">
        <v>49</v>
      </c>
      <c r="T297" s="293">
        <f t="shared" si="21"/>
        <v>49</v>
      </c>
      <c r="U297" s="156">
        <f t="shared" si="23"/>
        <v>0.92452830188679247</v>
      </c>
      <c r="V297" s="293">
        <f t="shared" si="24"/>
        <v>53</v>
      </c>
      <c r="W297" s="150" t="s">
        <v>1068</v>
      </c>
      <c r="X297" s="726"/>
      <c r="Y297" s="874"/>
    </row>
    <row r="298" spans="1:25">
      <c r="A298" s="493" t="s">
        <v>993</v>
      </c>
      <c r="B298" s="494" t="s">
        <v>994</v>
      </c>
      <c r="C298" s="495">
        <v>0</v>
      </c>
      <c r="D298" s="496">
        <v>0</v>
      </c>
      <c r="E298" s="497">
        <v>0</v>
      </c>
      <c r="F298" s="496">
        <v>0</v>
      </c>
      <c r="G298" s="496">
        <v>0</v>
      </c>
      <c r="H298" s="496">
        <v>0</v>
      </c>
      <c r="I298" s="496">
        <v>0</v>
      </c>
      <c r="J298" s="496">
        <v>0</v>
      </c>
      <c r="K298" s="496">
        <v>0</v>
      </c>
      <c r="L298" s="496">
        <v>0</v>
      </c>
      <c r="M298" s="496">
        <v>0</v>
      </c>
      <c r="N298" s="496">
        <v>0</v>
      </c>
      <c r="O298" s="498">
        <v>0</v>
      </c>
      <c r="P298" s="293">
        <f t="shared" si="20"/>
        <v>0</v>
      </c>
      <c r="Q298" s="155">
        <f t="shared" si="22"/>
        <v>0</v>
      </c>
      <c r="R298" s="289">
        <v>0</v>
      </c>
      <c r="S298" s="290">
        <v>18</v>
      </c>
      <c r="T298" s="293">
        <f t="shared" si="21"/>
        <v>18</v>
      </c>
      <c r="U298" s="156">
        <f t="shared" si="23"/>
        <v>1</v>
      </c>
      <c r="V298" s="293">
        <f t="shared" si="24"/>
        <v>18</v>
      </c>
      <c r="W298" s="150" t="s">
        <v>1068</v>
      </c>
      <c r="X298" s="726"/>
      <c r="Y298" s="874"/>
    </row>
    <row r="299" spans="1:25">
      <c r="A299" s="493" t="s">
        <v>995</v>
      </c>
      <c r="B299" s="494" t="s">
        <v>996</v>
      </c>
      <c r="C299" s="495">
        <v>0</v>
      </c>
      <c r="D299" s="496">
        <v>0</v>
      </c>
      <c r="E299" s="497">
        <v>0</v>
      </c>
      <c r="F299" s="496">
        <v>0</v>
      </c>
      <c r="G299" s="496">
        <v>0</v>
      </c>
      <c r="H299" s="496">
        <v>0</v>
      </c>
      <c r="I299" s="496">
        <v>0</v>
      </c>
      <c r="J299" s="496">
        <v>0</v>
      </c>
      <c r="K299" s="496">
        <v>0</v>
      </c>
      <c r="L299" s="496">
        <v>0</v>
      </c>
      <c r="M299" s="496">
        <v>0</v>
      </c>
      <c r="N299" s="496">
        <v>0</v>
      </c>
      <c r="O299" s="498">
        <v>0</v>
      </c>
      <c r="P299" s="293">
        <f t="shared" si="20"/>
        <v>0</v>
      </c>
      <c r="Q299" s="155">
        <f t="shared" si="22"/>
        <v>0</v>
      </c>
      <c r="R299" s="289">
        <v>0</v>
      </c>
      <c r="S299" s="290">
        <v>8</v>
      </c>
      <c r="T299" s="293">
        <f t="shared" si="21"/>
        <v>8</v>
      </c>
      <c r="U299" s="156">
        <f t="shared" si="23"/>
        <v>1</v>
      </c>
      <c r="V299" s="293">
        <f t="shared" si="24"/>
        <v>8</v>
      </c>
      <c r="W299" s="150" t="s">
        <v>1068</v>
      </c>
      <c r="X299" s="726"/>
      <c r="Y299" s="874"/>
    </row>
    <row r="300" spans="1:25">
      <c r="A300" s="493" t="s">
        <v>997</v>
      </c>
      <c r="B300" s="494" t="s">
        <v>998</v>
      </c>
      <c r="C300" s="495">
        <v>1</v>
      </c>
      <c r="D300" s="496">
        <v>0</v>
      </c>
      <c r="E300" s="497">
        <v>0</v>
      </c>
      <c r="F300" s="496">
        <v>0</v>
      </c>
      <c r="G300" s="496">
        <v>0</v>
      </c>
      <c r="H300" s="496">
        <v>0</v>
      </c>
      <c r="I300" s="496">
        <v>0</v>
      </c>
      <c r="J300" s="496">
        <v>0</v>
      </c>
      <c r="K300" s="496">
        <v>0</v>
      </c>
      <c r="L300" s="496">
        <v>2</v>
      </c>
      <c r="M300" s="496">
        <v>4</v>
      </c>
      <c r="N300" s="496">
        <v>0</v>
      </c>
      <c r="O300" s="498">
        <v>0</v>
      </c>
      <c r="P300" s="293">
        <f t="shared" si="20"/>
        <v>7</v>
      </c>
      <c r="Q300" s="155">
        <f t="shared" si="22"/>
        <v>5.1094890510948905E-2</v>
      </c>
      <c r="R300" s="289">
        <v>1</v>
      </c>
      <c r="S300" s="290">
        <v>129</v>
      </c>
      <c r="T300" s="293">
        <f t="shared" si="21"/>
        <v>130</v>
      </c>
      <c r="U300" s="156">
        <f t="shared" si="23"/>
        <v>0.94890510948905105</v>
      </c>
      <c r="V300" s="293">
        <f t="shared" si="24"/>
        <v>137</v>
      </c>
      <c r="W300" s="150" t="s">
        <v>1068</v>
      </c>
      <c r="X300" s="726"/>
      <c r="Y300" s="874"/>
    </row>
    <row r="301" spans="1:25">
      <c r="A301" s="493" t="s">
        <v>999</v>
      </c>
      <c r="B301" s="494" t="s">
        <v>1000</v>
      </c>
      <c r="C301" s="495">
        <v>0</v>
      </c>
      <c r="D301" s="496">
        <v>0</v>
      </c>
      <c r="E301" s="497">
        <v>0</v>
      </c>
      <c r="F301" s="496">
        <v>0</v>
      </c>
      <c r="G301" s="496">
        <v>0</v>
      </c>
      <c r="H301" s="496">
        <v>0</v>
      </c>
      <c r="I301" s="496">
        <v>0</v>
      </c>
      <c r="J301" s="496">
        <v>0</v>
      </c>
      <c r="K301" s="496">
        <v>0</v>
      </c>
      <c r="L301" s="496">
        <v>2</v>
      </c>
      <c r="M301" s="496">
        <v>0</v>
      </c>
      <c r="N301" s="496">
        <v>0</v>
      </c>
      <c r="O301" s="498">
        <v>0</v>
      </c>
      <c r="P301" s="293">
        <f t="shared" si="20"/>
        <v>2</v>
      </c>
      <c r="Q301" s="155">
        <f t="shared" si="22"/>
        <v>7.407407407407407E-2</v>
      </c>
      <c r="R301" s="289">
        <v>0</v>
      </c>
      <c r="S301" s="290">
        <v>25</v>
      </c>
      <c r="T301" s="293">
        <f t="shared" si="21"/>
        <v>25</v>
      </c>
      <c r="U301" s="156">
        <f t="shared" si="23"/>
        <v>0.92592592592592593</v>
      </c>
      <c r="V301" s="293">
        <f t="shared" si="24"/>
        <v>27</v>
      </c>
      <c r="W301" s="150" t="s">
        <v>1068</v>
      </c>
      <c r="X301" s="726"/>
      <c r="Y301" s="874"/>
    </row>
    <row r="302" spans="1:25">
      <c r="A302" s="493" t="s">
        <v>1001</v>
      </c>
      <c r="B302" s="494" t="s">
        <v>1002</v>
      </c>
      <c r="C302" s="495">
        <v>0</v>
      </c>
      <c r="D302" s="496">
        <v>0</v>
      </c>
      <c r="E302" s="497">
        <v>0</v>
      </c>
      <c r="F302" s="496">
        <v>0</v>
      </c>
      <c r="G302" s="496">
        <v>0</v>
      </c>
      <c r="H302" s="496">
        <v>0</v>
      </c>
      <c r="I302" s="496">
        <v>0</v>
      </c>
      <c r="J302" s="496">
        <v>0</v>
      </c>
      <c r="K302" s="496">
        <v>0</v>
      </c>
      <c r="L302" s="496">
        <v>1</v>
      </c>
      <c r="M302" s="496">
        <v>0</v>
      </c>
      <c r="N302" s="496">
        <v>0</v>
      </c>
      <c r="O302" s="498">
        <v>0</v>
      </c>
      <c r="P302" s="293">
        <f t="shared" si="20"/>
        <v>1</v>
      </c>
      <c r="Q302" s="155">
        <f t="shared" si="22"/>
        <v>4.3478260869565216E-2</v>
      </c>
      <c r="R302" s="289">
        <v>0</v>
      </c>
      <c r="S302" s="290">
        <v>22</v>
      </c>
      <c r="T302" s="293">
        <f t="shared" si="21"/>
        <v>22</v>
      </c>
      <c r="U302" s="156">
        <f t="shared" si="23"/>
        <v>0.95652173913043481</v>
      </c>
      <c r="V302" s="293">
        <f t="shared" si="24"/>
        <v>23</v>
      </c>
      <c r="W302" s="150" t="s">
        <v>1068</v>
      </c>
      <c r="X302" s="726"/>
      <c r="Y302" s="874"/>
    </row>
    <row r="303" spans="1:25">
      <c r="A303" s="493" t="s">
        <v>1003</v>
      </c>
      <c r="B303" s="494" t="s">
        <v>1004</v>
      </c>
      <c r="C303" s="495">
        <v>0</v>
      </c>
      <c r="D303" s="496">
        <v>0</v>
      </c>
      <c r="E303" s="497">
        <v>0</v>
      </c>
      <c r="F303" s="496">
        <v>0</v>
      </c>
      <c r="G303" s="496">
        <v>0</v>
      </c>
      <c r="H303" s="496">
        <v>0</v>
      </c>
      <c r="I303" s="496">
        <v>0</v>
      </c>
      <c r="J303" s="496">
        <v>0</v>
      </c>
      <c r="K303" s="496">
        <v>1</v>
      </c>
      <c r="L303" s="496">
        <v>1</v>
      </c>
      <c r="M303" s="496">
        <v>0</v>
      </c>
      <c r="N303" s="496">
        <v>0</v>
      </c>
      <c r="O303" s="498">
        <v>0</v>
      </c>
      <c r="P303" s="293">
        <f t="shared" si="20"/>
        <v>2</v>
      </c>
      <c r="Q303" s="155">
        <f t="shared" si="22"/>
        <v>0.125</v>
      </c>
      <c r="R303" s="289">
        <v>0</v>
      </c>
      <c r="S303" s="290">
        <v>14</v>
      </c>
      <c r="T303" s="293">
        <f t="shared" si="21"/>
        <v>14</v>
      </c>
      <c r="U303" s="156">
        <f t="shared" si="23"/>
        <v>0.875</v>
      </c>
      <c r="V303" s="293">
        <f t="shared" si="24"/>
        <v>16</v>
      </c>
      <c r="W303" s="150" t="s">
        <v>1068</v>
      </c>
      <c r="X303" s="726"/>
      <c r="Y303" s="874"/>
    </row>
    <row r="304" spans="1:25">
      <c r="A304" s="493" t="s">
        <v>1005</v>
      </c>
      <c r="B304" s="494" t="s">
        <v>1006</v>
      </c>
      <c r="C304" s="495">
        <v>0</v>
      </c>
      <c r="D304" s="496">
        <v>0</v>
      </c>
      <c r="E304" s="497">
        <v>0</v>
      </c>
      <c r="F304" s="496">
        <v>0</v>
      </c>
      <c r="G304" s="496">
        <v>0</v>
      </c>
      <c r="H304" s="496">
        <v>0</v>
      </c>
      <c r="I304" s="496">
        <v>0</v>
      </c>
      <c r="J304" s="496">
        <v>0</v>
      </c>
      <c r="K304" s="496">
        <v>0</v>
      </c>
      <c r="L304" s="496">
        <v>1</v>
      </c>
      <c r="M304" s="496">
        <v>1</v>
      </c>
      <c r="N304" s="496">
        <v>0</v>
      </c>
      <c r="O304" s="498">
        <v>0</v>
      </c>
      <c r="P304" s="293">
        <f t="shared" si="20"/>
        <v>2</v>
      </c>
      <c r="Q304" s="155">
        <f t="shared" si="22"/>
        <v>7.1428571428571425E-2</v>
      </c>
      <c r="R304" s="289">
        <v>0</v>
      </c>
      <c r="S304" s="290">
        <v>26</v>
      </c>
      <c r="T304" s="293">
        <f t="shared" si="21"/>
        <v>26</v>
      </c>
      <c r="U304" s="156">
        <f t="shared" si="23"/>
        <v>0.9285714285714286</v>
      </c>
      <c r="V304" s="293">
        <f t="shared" si="24"/>
        <v>28</v>
      </c>
      <c r="W304" s="150" t="s">
        <v>1068</v>
      </c>
      <c r="X304" s="726"/>
      <c r="Y304" s="874"/>
    </row>
    <row r="305" spans="1:25">
      <c r="A305" s="493" t="s">
        <v>1007</v>
      </c>
      <c r="B305" s="494" t="s">
        <v>1008</v>
      </c>
      <c r="C305" s="495">
        <v>0</v>
      </c>
      <c r="D305" s="496">
        <v>0</v>
      </c>
      <c r="E305" s="497">
        <v>0</v>
      </c>
      <c r="F305" s="496">
        <v>0</v>
      </c>
      <c r="G305" s="496">
        <v>0</v>
      </c>
      <c r="H305" s="496">
        <v>0</v>
      </c>
      <c r="I305" s="496">
        <v>1</v>
      </c>
      <c r="J305" s="496">
        <v>0</v>
      </c>
      <c r="K305" s="496">
        <v>0</v>
      </c>
      <c r="L305" s="496">
        <v>0</v>
      </c>
      <c r="M305" s="496">
        <v>0</v>
      </c>
      <c r="N305" s="496">
        <v>0</v>
      </c>
      <c r="O305" s="498">
        <v>0</v>
      </c>
      <c r="P305" s="293">
        <f t="shared" si="20"/>
        <v>1</v>
      </c>
      <c r="Q305" s="155">
        <f t="shared" si="22"/>
        <v>9.0909090909090912E-2</v>
      </c>
      <c r="R305" s="289">
        <v>0</v>
      </c>
      <c r="S305" s="290">
        <v>10</v>
      </c>
      <c r="T305" s="293">
        <f t="shared" si="21"/>
        <v>10</v>
      </c>
      <c r="U305" s="156">
        <f t="shared" si="23"/>
        <v>0.90909090909090906</v>
      </c>
      <c r="V305" s="293">
        <f t="shared" si="24"/>
        <v>11</v>
      </c>
      <c r="W305" s="150" t="s">
        <v>1068</v>
      </c>
      <c r="X305" s="726"/>
      <c r="Y305" s="874"/>
    </row>
    <row r="306" spans="1:25">
      <c r="A306" s="493" t="s">
        <v>1009</v>
      </c>
      <c r="B306" s="494" t="s">
        <v>1010</v>
      </c>
      <c r="C306" s="495">
        <v>0</v>
      </c>
      <c r="D306" s="496">
        <v>0</v>
      </c>
      <c r="E306" s="497">
        <v>0</v>
      </c>
      <c r="F306" s="496">
        <v>0</v>
      </c>
      <c r="G306" s="496">
        <v>0</v>
      </c>
      <c r="H306" s="496">
        <v>0</v>
      </c>
      <c r="I306" s="496">
        <v>0</v>
      </c>
      <c r="J306" s="496">
        <v>0</v>
      </c>
      <c r="K306" s="496">
        <v>0</v>
      </c>
      <c r="L306" s="496">
        <v>1</v>
      </c>
      <c r="M306" s="496">
        <v>2</v>
      </c>
      <c r="N306" s="496">
        <v>0</v>
      </c>
      <c r="O306" s="498">
        <v>0</v>
      </c>
      <c r="P306" s="293">
        <f t="shared" si="20"/>
        <v>3</v>
      </c>
      <c r="Q306" s="155">
        <f t="shared" si="22"/>
        <v>8.8235294117647065E-2</v>
      </c>
      <c r="R306" s="289">
        <v>0</v>
      </c>
      <c r="S306" s="290">
        <v>31</v>
      </c>
      <c r="T306" s="293">
        <f t="shared" si="21"/>
        <v>31</v>
      </c>
      <c r="U306" s="156">
        <f t="shared" si="23"/>
        <v>0.91176470588235292</v>
      </c>
      <c r="V306" s="293">
        <f t="shared" si="24"/>
        <v>34</v>
      </c>
      <c r="W306" s="150" t="s">
        <v>1068</v>
      </c>
      <c r="X306" s="726"/>
      <c r="Y306" s="874"/>
    </row>
    <row r="307" spans="1:25">
      <c r="A307" s="493" t="s">
        <v>1011</v>
      </c>
      <c r="B307" s="494" t="s">
        <v>1012</v>
      </c>
      <c r="C307" s="495">
        <v>0</v>
      </c>
      <c r="D307" s="496">
        <v>0</v>
      </c>
      <c r="E307" s="497">
        <v>0</v>
      </c>
      <c r="F307" s="496">
        <v>0</v>
      </c>
      <c r="G307" s="496">
        <v>0</v>
      </c>
      <c r="H307" s="496">
        <v>0</v>
      </c>
      <c r="I307" s="496">
        <v>0</v>
      </c>
      <c r="J307" s="496">
        <v>0</v>
      </c>
      <c r="K307" s="496">
        <v>0</v>
      </c>
      <c r="L307" s="496">
        <v>0</v>
      </c>
      <c r="M307" s="496">
        <v>0</v>
      </c>
      <c r="N307" s="496">
        <v>0</v>
      </c>
      <c r="O307" s="498">
        <v>0</v>
      </c>
      <c r="P307" s="293">
        <f t="shared" si="20"/>
        <v>0</v>
      </c>
      <c r="Q307" s="155">
        <f t="shared" si="22"/>
        <v>0</v>
      </c>
      <c r="R307" s="289">
        <v>0</v>
      </c>
      <c r="S307" s="290">
        <v>7</v>
      </c>
      <c r="T307" s="293">
        <f t="shared" si="21"/>
        <v>7</v>
      </c>
      <c r="U307" s="156">
        <f t="shared" si="23"/>
        <v>1</v>
      </c>
      <c r="V307" s="293">
        <f t="shared" si="24"/>
        <v>7</v>
      </c>
      <c r="W307" s="150" t="s">
        <v>1068</v>
      </c>
      <c r="X307" s="726"/>
      <c r="Y307" s="874"/>
    </row>
    <row r="308" spans="1:25">
      <c r="A308" s="493" t="s">
        <v>1013</v>
      </c>
      <c r="B308" s="494" t="s">
        <v>1014</v>
      </c>
      <c r="C308" s="495">
        <v>0</v>
      </c>
      <c r="D308" s="496">
        <v>0</v>
      </c>
      <c r="E308" s="497">
        <v>0</v>
      </c>
      <c r="F308" s="496">
        <v>0</v>
      </c>
      <c r="G308" s="496">
        <v>0</v>
      </c>
      <c r="H308" s="496">
        <v>1</v>
      </c>
      <c r="I308" s="496">
        <v>0</v>
      </c>
      <c r="J308" s="496">
        <v>0</v>
      </c>
      <c r="K308" s="496">
        <v>0</v>
      </c>
      <c r="L308" s="496">
        <v>1</v>
      </c>
      <c r="M308" s="496">
        <v>0</v>
      </c>
      <c r="N308" s="496">
        <v>0</v>
      </c>
      <c r="O308" s="498">
        <v>0</v>
      </c>
      <c r="P308" s="293">
        <f t="shared" si="20"/>
        <v>2</v>
      </c>
      <c r="Q308" s="155">
        <f t="shared" si="22"/>
        <v>0.18181818181818182</v>
      </c>
      <c r="R308" s="289">
        <v>0</v>
      </c>
      <c r="S308" s="290">
        <v>9</v>
      </c>
      <c r="T308" s="293">
        <f t="shared" si="21"/>
        <v>9</v>
      </c>
      <c r="U308" s="156">
        <f t="shared" si="23"/>
        <v>0.81818181818181823</v>
      </c>
      <c r="V308" s="293">
        <f t="shared" si="24"/>
        <v>11</v>
      </c>
      <c r="W308" s="150" t="s">
        <v>1068</v>
      </c>
      <c r="X308" s="726"/>
      <c r="Y308" s="874"/>
    </row>
    <row r="309" spans="1:25">
      <c r="A309" s="493" t="s">
        <v>1031</v>
      </c>
      <c r="B309" s="494" t="s">
        <v>1032</v>
      </c>
      <c r="C309" s="495">
        <v>1</v>
      </c>
      <c r="D309" s="496">
        <v>0</v>
      </c>
      <c r="E309" s="497">
        <v>1</v>
      </c>
      <c r="F309" s="496">
        <v>0</v>
      </c>
      <c r="G309" s="496">
        <v>0</v>
      </c>
      <c r="H309" s="496">
        <v>0</v>
      </c>
      <c r="I309" s="496">
        <v>1</v>
      </c>
      <c r="J309" s="496">
        <v>0</v>
      </c>
      <c r="K309" s="496">
        <v>0</v>
      </c>
      <c r="L309" s="496">
        <v>2</v>
      </c>
      <c r="M309" s="496">
        <v>4</v>
      </c>
      <c r="N309" s="496">
        <v>0</v>
      </c>
      <c r="O309" s="498">
        <v>0</v>
      </c>
      <c r="P309" s="293">
        <f t="shared" ref="P309" si="25">SUM(C309:O309)</f>
        <v>9</v>
      </c>
      <c r="Q309" s="155">
        <f t="shared" ref="Q309" si="26">P309/V309</f>
        <v>0.10843373493975904</v>
      </c>
      <c r="R309" s="289">
        <v>0</v>
      </c>
      <c r="S309" s="290">
        <v>74</v>
      </c>
      <c r="T309" s="293">
        <f t="shared" ref="T309" si="27">SUM(R309:S309)</f>
        <v>74</v>
      </c>
      <c r="U309" s="156">
        <f t="shared" ref="U309" si="28">T309/V309</f>
        <v>0.89156626506024095</v>
      </c>
      <c r="V309" s="293">
        <f t="shared" ref="V309" si="29">P309+T309</f>
        <v>83</v>
      </c>
      <c r="W309" s="150" t="s">
        <v>1068</v>
      </c>
      <c r="X309" s="726"/>
      <c r="Y309" s="874"/>
    </row>
    <row r="310" spans="1:25">
      <c r="A310" s="493" t="s">
        <v>1033</v>
      </c>
      <c r="B310" s="494" t="s">
        <v>1034</v>
      </c>
      <c r="C310" s="495">
        <v>1</v>
      </c>
      <c r="D310" s="496">
        <v>0</v>
      </c>
      <c r="E310" s="497">
        <v>0</v>
      </c>
      <c r="F310" s="496">
        <v>0</v>
      </c>
      <c r="G310" s="496">
        <v>0</v>
      </c>
      <c r="H310" s="496">
        <v>0</v>
      </c>
      <c r="I310" s="496">
        <v>0</v>
      </c>
      <c r="J310" s="496">
        <v>0</v>
      </c>
      <c r="K310" s="496">
        <v>0</v>
      </c>
      <c r="L310" s="496">
        <v>0</v>
      </c>
      <c r="M310" s="496">
        <v>0</v>
      </c>
      <c r="N310" s="496">
        <v>0</v>
      </c>
      <c r="O310" s="498">
        <v>0</v>
      </c>
      <c r="P310" s="293">
        <f t="shared" ref="P310:P314" si="30">SUM(C310:O310)</f>
        <v>1</v>
      </c>
      <c r="Q310" s="155">
        <f t="shared" ref="Q310:Q314" si="31">P310/V310</f>
        <v>1.7543859649122806E-2</v>
      </c>
      <c r="R310" s="289">
        <v>0</v>
      </c>
      <c r="S310" s="290">
        <v>56</v>
      </c>
      <c r="T310" s="293">
        <f t="shared" ref="T310:T313" si="32">SUM(R310:S310)</f>
        <v>56</v>
      </c>
      <c r="U310" s="156">
        <f t="shared" ref="U310:U313" si="33">T310/V310</f>
        <v>0.98245614035087714</v>
      </c>
      <c r="V310" s="293">
        <f t="shared" ref="V310:V313" si="34">P310+T310</f>
        <v>57</v>
      </c>
      <c r="W310" s="150" t="s">
        <v>1068</v>
      </c>
      <c r="X310" s="726"/>
      <c r="Y310" s="874"/>
    </row>
    <row r="311" spans="1:25">
      <c r="A311" s="493" t="s">
        <v>1035</v>
      </c>
      <c r="B311" s="494" t="s">
        <v>1036</v>
      </c>
      <c r="C311" s="495">
        <v>1</v>
      </c>
      <c r="D311" s="496">
        <v>0</v>
      </c>
      <c r="E311" s="497">
        <v>0</v>
      </c>
      <c r="F311" s="496">
        <v>0</v>
      </c>
      <c r="G311" s="496">
        <v>0</v>
      </c>
      <c r="H311" s="496">
        <v>0</v>
      </c>
      <c r="I311" s="496">
        <v>0</v>
      </c>
      <c r="J311" s="496">
        <v>0</v>
      </c>
      <c r="K311" s="496">
        <v>0</v>
      </c>
      <c r="L311" s="496">
        <v>2</v>
      </c>
      <c r="M311" s="496">
        <v>0</v>
      </c>
      <c r="N311" s="496">
        <v>0</v>
      </c>
      <c r="O311" s="498">
        <v>0</v>
      </c>
      <c r="P311" s="293">
        <f t="shared" si="30"/>
        <v>3</v>
      </c>
      <c r="Q311" s="155">
        <f t="shared" si="31"/>
        <v>2.0270270270270271E-2</v>
      </c>
      <c r="R311" s="289">
        <v>0</v>
      </c>
      <c r="S311" s="290">
        <v>145</v>
      </c>
      <c r="T311" s="293">
        <f t="shared" si="32"/>
        <v>145</v>
      </c>
      <c r="U311" s="156">
        <f t="shared" si="33"/>
        <v>0.97972972972972971</v>
      </c>
      <c r="V311" s="293">
        <f t="shared" si="34"/>
        <v>148</v>
      </c>
      <c r="W311" s="150" t="s">
        <v>1068</v>
      </c>
      <c r="X311" s="726"/>
      <c r="Y311" s="874"/>
    </row>
    <row r="312" spans="1:25">
      <c r="A312" s="493" t="s">
        <v>1037</v>
      </c>
      <c r="B312" s="494" t="s">
        <v>1038</v>
      </c>
      <c r="C312" s="495">
        <v>0</v>
      </c>
      <c r="D312" s="496">
        <v>0</v>
      </c>
      <c r="E312" s="497">
        <v>0</v>
      </c>
      <c r="F312" s="496">
        <v>0</v>
      </c>
      <c r="G312" s="496">
        <v>0</v>
      </c>
      <c r="H312" s="496">
        <v>0</v>
      </c>
      <c r="I312" s="496">
        <v>1</v>
      </c>
      <c r="J312" s="496">
        <v>0</v>
      </c>
      <c r="K312" s="496">
        <v>0</v>
      </c>
      <c r="L312" s="496">
        <v>0</v>
      </c>
      <c r="M312" s="496">
        <v>2</v>
      </c>
      <c r="N312" s="496">
        <v>0</v>
      </c>
      <c r="O312" s="498">
        <v>0</v>
      </c>
      <c r="P312" s="293">
        <f t="shared" si="30"/>
        <v>3</v>
      </c>
      <c r="Q312" s="155">
        <f t="shared" si="31"/>
        <v>0.42857142857142855</v>
      </c>
      <c r="R312" s="289">
        <v>0</v>
      </c>
      <c r="S312" s="290">
        <v>4</v>
      </c>
      <c r="T312" s="293">
        <f t="shared" si="32"/>
        <v>4</v>
      </c>
      <c r="U312" s="156">
        <f t="shared" si="33"/>
        <v>0.5714285714285714</v>
      </c>
      <c r="V312" s="293">
        <f t="shared" si="34"/>
        <v>7</v>
      </c>
      <c r="W312" s="150" t="s">
        <v>1068</v>
      </c>
      <c r="X312" s="726"/>
      <c r="Y312" s="874"/>
    </row>
    <row r="313" spans="1:25">
      <c r="A313" s="493" t="s">
        <v>1039</v>
      </c>
      <c r="B313" s="494" t="s">
        <v>1040</v>
      </c>
      <c r="C313" s="495">
        <v>0</v>
      </c>
      <c r="D313" s="496">
        <v>0</v>
      </c>
      <c r="E313" s="497">
        <v>0</v>
      </c>
      <c r="F313" s="496">
        <v>0</v>
      </c>
      <c r="G313" s="496">
        <v>0</v>
      </c>
      <c r="H313" s="496">
        <v>0</v>
      </c>
      <c r="I313" s="496">
        <v>0</v>
      </c>
      <c r="J313" s="496">
        <v>0</v>
      </c>
      <c r="K313" s="496">
        <v>0</v>
      </c>
      <c r="L313" s="496">
        <v>1</v>
      </c>
      <c r="M313" s="496">
        <v>1</v>
      </c>
      <c r="N313" s="496">
        <v>0</v>
      </c>
      <c r="O313" s="498">
        <v>0</v>
      </c>
      <c r="P313" s="293">
        <f t="shared" si="30"/>
        <v>2</v>
      </c>
      <c r="Q313" s="155">
        <f t="shared" si="31"/>
        <v>6.0606060606060608E-2</v>
      </c>
      <c r="R313" s="289">
        <v>0</v>
      </c>
      <c r="S313" s="290">
        <v>31</v>
      </c>
      <c r="T313" s="293">
        <f t="shared" si="32"/>
        <v>31</v>
      </c>
      <c r="U313" s="156">
        <f t="shared" si="33"/>
        <v>0.93939393939393945</v>
      </c>
      <c r="V313" s="293">
        <f t="shared" si="34"/>
        <v>33</v>
      </c>
      <c r="W313" s="150" t="s">
        <v>1068</v>
      </c>
      <c r="X313" s="726"/>
      <c r="Y313" s="874"/>
    </row>
    <row r="314" spans="1:25">
      <c r="A314" s="493" t="s">
        <v>1041</v>
      </c>
      <c r="B314" s="494" t="s">
        <v>1042</v>
      </c>
      <c r="C314" s="495">
        <v>0</v>
      </c>
      <c r="D314" s="496">
        <v>0</v>
      </c>
      <c r="E314" s="497">
        <v>0</v>
      </c>
      <c r="F314" s="496">
        <v>0</v>
      </c>
      <c r="G314" s="496">
        <v>0</v>
      </c>
      <c r="H314" s="496">
        <v>1</v>
      </c>
      <c r="I314" s="496">
        <v>0</v>
      </c>
      <c r="J314" s="496">
        <v>0</v>
      </c>
      <c r="K314" s="496">
        <v>0</v>
      </c>
      <c r="L314" s="496">
        <v>0</v>
      </c>
      <c r="M314" s="496">
        <v>0</v>
      </c>
      <c r="N314" s="496">
        <v>0</v>
      </c>
      <c r="O314" s="498">
        <v>0</v>
      </c>
      <c r="P314" s="293">
        <f t="shared" si="30"/>
        <v>1</v>
      </c>
      <c r="Q314" s="155">
        <f t="shared" si="31"/>
        <v>0.05</v>
      </c>
      <c r="R314" s="289">
        <v>0</v>
      </c>
      <c r="S314" s="290">
        <v>19</v>
      </c>
      <c r="T314" s="293">
        <f t="shared" si="21"/>
        <v>19</v>
      </c>
      <c r="U314" s="156">
        <f t="shared" si="23"/>
        <v>0.95</v>
      </c>
      <c r="V314" s="293">
        <f t="shared" si="24"/>
        <v>20</v>
      </c>
      <c r="W314" s="150" t="s">
        <v>1068</v>
      </c>
      <c r="X314" s="726"/>
      <c r="Y314" s="874"/>
    </row>
    <row r="315" spans="1:25">
      <c r="A315" s="493" t="s">
        <v>1051</v>
      </c>
      <c r="B315" s="494" t="s">
        <v>1052</v>
      </c>
      <c r="C315" s="495">
        <v>0</v>
      </c>
      <c r="D315" s="496">
        <v>0</v>
      </c>
      <c r="E315" s="497">
        <v>0</v>
      </c>
      <c r="F315" s="496">
        <v>0</v>
      </c>
      <c r="G315" s="496">
        <v>0</v>
      </c>
      <c r="H315" s="496">
        <v>0</v>
      </c>
      <c r="I315" s="496">
        <v>0</v>
      </c>
      <c r="J315" s="496">
        <v>0</v>
      </c>
      <c r="K315" s="496">
        <v>0</v>
      </c>
      <c r="L315" s="496">
        <v>0</v>
      </c>
      <c r="M315" s="496">
        <v>0</v>
      </c>
      <c r="N315" s="496">
        <v>0</v>
      </c>
      <c r="O315" s="498">
        <v>0</v>
      </c>
      <c r="P315" s="293">
        <f t="shared" si="20"/>
        <v>0</v>
      </c>
      <c r="Q315" s="155">
        <f t="shared" si="22"/>
        <v>0</v>
      </c>
      <c r="R315" s="289">
        <v>0</v>
      </c>
      <c r="S315" s="290">
        <v>1</v>
      </c>
      <c r="T315" s="293">
        <f t="shared" si="21"/>
        <v>1</v>
      </c>
      <c r="U315" s="156">
        <f t="shared" si="23"/>
        <v>1</v>
      </c>
      <c r="V315" s="293">
        <f t="shared" si="24"/>
        <v>1</v>
      </c>
      <c r="W315" s="150" t="s">
        <v>1069</v>
      </c>
      <c r="X315" s="726"/>
      <c r="Y315" s="874"/>
    </row>
    <row r="316" spans="1:25">
      <c r="A316" s="493" t="s">
        <v>1053</v>
      </c>
      <c r="B316" s="494" t="s">
        <v>1054</v>
      </c>
      <c r="C316" s="495">
        <v>0</v>
      </c>
      <c r="D316" s="496">
        <v>0</v>
      </c>
      <c r="E316" s="497">
        <v>0</v>
      </c>
      <c r="F316" s="496">
        <v>0</v>
      </c>
      <c r="G316" s="496">
        <v>0</v>
      </c>
      <c r="H316" s="496">
        <v>0</v>
      </c>
      <c r="I316" s="496">
        <v>0</v>
      </c>
      <c r="J316" s="496">
        <v>0</v>
      </c>
      <c r="K316" s="496">
        <v>0</v>
      </c>
      <c r="L316" s="496">
        <v>1</v>
      </c>
      <c r="M316" s="496">
        <v>0</v>
      </c>
      <c r="N316" s="496">
        <v>0</v>
      </c>
      <c r="O316" s="498">
        <v>0</v>
      </c>
      <c r="P316" s="293">
        <f>SUM(C316:O316)</f>
        <v>1</v>
      </c>
      <c r="Q316" s="155">
        <f t="shared" si="22"/>
        <v>9.5238095238095247E-3</v>
      </c>
      <c r="R316" s="875">
        <v>0</v>
      </c>
      <c r="S316" s="876">
        <v>104</v>
      </c>
      <c r="T316" s="293">
        <f>SUM(R316:S316)</f>
        <v>104</v>
      </c>
      <c r="U316" s="156">
        <f t="shared" si="23"/>
        <v>0.99047619047619051</v>
      </c>
      <c r="V316" s="293">
        <f t="shared" ref="V316" si="35">P316+T316</f>
        <v>105</v>
      </c>
      <c r="W316" s="150" t="s">
        <v>1067</v>
      </c>
      <c r="X316" s="726"/>
      <c r="Y316" s="874"/>
    </row>
    <row r="317" spans="1:25" ht="13.9" thickBot="1">
      <c r="A317" s="499"/>
      <c r="B317" s="500"/>
      <c r="C317" s="501"/>
      <c r="D317" s="502"/>
      <c r="E317" s="503"/>
      <c r="F317" s="502"/>
      <c r="G317" s="502"/>
      <c r="H317" s="502"/>
      <c r="I317" s="502"/>
      <c r="J317" s="502"/>
      <c r="K317" s="502"/>
      <c r="L317" s="502"/>
      <c r="M317" s="502"/>
      <c r="N317" s="502"/>
      <c r="O317" s="504"/>
      <c r="P317" s="474"/>
      <c r="Q317" s="475"/>
      <c r="R317" s="877"/>
      <c r="S317" s="878"/>
      <c r="T317" s="474"/>
      <c r="U317" s="476"/>
      <c r="V317" s="477"/>
      <c r="W317" s="157"/>
      <c r="X317" s="726"/>
      <c r="Y317" s="874"/>
    </row>
    <row r="318" spans="1:25" ht="13.9" thickBot="1">
      <c r="A318" s="478" t="s">
        <v>40</v>
      </c>
      <c r="B318" s="479"/>
      <c r="C318" s="480">
        <v>404</v>
      </c>
      <c r="D318" s="481">
        <v>19</v>
      </c>
      <c r="E318" s="481">
        <v>218</v>
      </c>
      <c r="F318" s="481">
        <v>20</v>
      </c>
      <c r="G318" s="481">
        <v>5</v>
      </c>
      <c r="H318" s="481">
        <v>96</v>
      </c>
      <c r="I318" s="481">
        <v>452</v>
      </c>
      <c r="J318" s="481">
        <v>19</v>
      </c>
      <c r="K318" s="481">
        <v>251</v>
      </c>
      <c r="L318" s="481">
        <v>1034</v>
      </c>
      <c r="M318" s="481">
        <v>526</v>
      </c>
      <c r="N318" s="481">
        <v>3</v>
      </c>
      <c r="O318" s="481">
        <v>6</v>
      </c>
      <c r="P318" s="482">
        <f>SUM(C318:O318)</f>
        <v>3053</v>
      </c>
      <c r="Q318" s="483">
        <f>P318/V318</f>
        <v>0.10916046910755149</v>
      </c>
      <c r="R318" s="484">
        <v>35</v>
      </c>
      <c r="S318" s="481">
        <v>24880</v>
      </c>
      <c r="T318" s="482">
        <f>S318+R318</f>
        <v>24915</v>
      </c>
      <c r="U318" s="485">
        <f>T318/V318</f>
        <v>0.89083953089244849</v>
      </c>
      <c r="V318" s="486">
        <f>SUM(V5:V316)</f>
        <v>27968</v>
      </c>
      <c r="W318" s="486"/>
      <c r="X318" s="726"/>
      <c r="Y318" s="874"/>
    </row>
    <row r="319" spans="1:25" ht="13.9" thickBot="1">
      <c r="A319" s="472"/>
      <c r="B319" s="473"/>
      <c r="C319" s="388">
        <f t="shared" ref="C319:P319" si="36">C318/$V$318</f>
        <v>1.4445080091533181E-2</v>
      </c>
      <c r="D319" s="450">
        <f t="shared" si="36"/>
        <v>6.793478260869565E-4</v>
      </c>
      <c r="E319" s="450">
        <f t="shared" si="36"/>
        <v>7.7946224256292907E-3</v>
      </c>
      <c r="F319" s="450">
        <f t="shared" si="36"/>
        <v>7.1510297482837526E-4</v>
      </c>
      <c r="G319" s="450">
        <f t="shared" si="36"/>
        <v>1.7877574370709382E-4</v>
      </c>
      <c r="H319" s="450">
        <f t="shared" si="36"/>
        <v>3.4324942791762012E-3</v>
      </c>
      <c r="I319" s="450">
        <f t="shared" si="36"/>
        <v>1.6161327231121281E-2</v>
      </c>
      <c r="J319" s="450">
        <f t="shared" si="36"/>
        <v>6.793478260869565E-4</v>
      </c>
      <c r="K319" s="450">
        <f t="shared" si="36"/>
        <v>8.9745423340961104E-3</v>
      </c>
      <c r="L319" s="450">
        <f t="shared" si="36"/>
        <v>3.6970823798627005E-2</v>
      </c>
      <c r="M319" s="450">
        <f t="shared" si="36"/>
        <v>1.8807208237986268E-2</v>
      </c>
      <c r="N319" s="450">
        <f t="shared" si="36"/>
        <v>1.0726544622425629E-4</v>
      </c>
      <c r="O319" s="451">
        <f t="shared" si="36"/>
        <v>2.1453089244851257E-4</v>
      </c>
      <c r="P319" s="452">
        <f t="shared" si="36"/>
        <v>0.10916046910755149</v>
      </c>
      <c r="Q319" s="382"/>
      <c r="R319" s="449">
        <f>R318/$V$318</f>
        <v>1.2514302059496568E-3</v>
      </c>
      <c r="S319" s="451">
        <f>S318/$V$318</f>
        <v>0.88958810068649885</v>
      </c>
      <c r="T319" s="452">
        <f>T318/$V$318</f>
        <v>0.89083953089244849</v>
      </c>
      <c r="U319" s="382"/>
      <c r="V319" s="453">
        <f>V318/$V$318</f>
        <v>1</v>
      </c>
      <c r="W319" s="383"/>
      <c r="X319" s="726"/>
      <c r="Y319" s="874"/>
    </row>
    <row r="320" spans="1:25">
      <c r="X320" s="726"/>
      <c r="Y320" s="874"/>
    </row>
    <row r="321" spans="25:25">
      <c r="Y321" s="874"/>
    </row>
    <row r="322" spans="25:25">
      <c r="Y322" s="874"/>
    </row>
    <row r="323" spans="25:25">
      <c r="Y323" s="874"/>
    </row>
    <row r="324" spans="25:25">
      <c r="Y324" s="874"/>
    </row>
    <row r="325" spans="25:25">
      <c r="Y325" s="874"/>
    </row>
    <row r="326" spans="25:25">
      <c r="Y326" s="874"/>
    </row>
    <row r="327" spans="25:25">
      <c r="Y327" s="874"/>
    </row>
    <row r="328" spans="25:25">
      <c r="Y328" s="874"/>
    </row>
    <row r="329" spans="25:25">
      <c r="Y329" s="874"/>
    </row>
    <row r="330" spans="25:25">
      <c r="Y330" s="874"/>
    </row>
    <row r="331" spans="25:25">
      <c r="Y331" s="874"/>
    </row>
    <row r="332" spans="25:25">
      <c r="Y332" s="874"/>
    </row>
    <row r="333" spans="25:25">
      <c r="Y333" s="874"/>
    </row>
    <row r="334" spans="25:25">
      <c r="Y334" s="874"/>
    </row>
    <row r="335" spans="25:25">
      <c r="Y335" s="874"/>
    </row>
    <row r="336" spans="25:25">
      <c r="Y336" s="874"/>
    </row>
  </sheetData>
  <autoFilter ref="A4:W316" xr:uid="{00000000-0009-0000-0000-00000A000000}"/>
  <mergeCells count="4">
    <mergeCell ref="C2:O2"/>
    <mergeCell ref="R2:U2"/>
    <mergeCell ref="C3:Q3"/>
    <mergeCell ref="R3:U3"/>
  </mergeCells>
  <hyperlinks>
    <hyperlink ref="Y2" location="Home!A1" display="Home" xr:uid="{00000000-0004-0000-0A00-000000000000}"/>
  </hyperlinks>
  <printOptions horizontalCentered="1"/>
  <pageMargins left="0.25" right="0.25" top="0.75" bottom="0.5" header="0.3" footer="0.3"/>
  <pageSetup scale="74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36"/>
  <sheetViews>
    <sheetView zoomScale="110" zoomScaleNormal="110" workbookViewId="0">
      <pane xSplit="3" ySplit="4" topLeftCell="D323" activePane="bottomRight" state="frozen"/>
      <selection pane="bottomRight" activeCell="A340" sqref="A340"/>
      <selection pane="bottomLeft" activeCell="A5" sqref="A5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1.140625" style="171" customWidth="1"/>
    <col min="3" max="5" width="13.7109375" style="171" customWidth="1"/>
    <col min="6" max="6" width="3.28515625" style="161" customWidth="1"/>
    <col min="7" max="7" width="8.7109375" style="161" customWidth="1"/>
    <col min="8" max="16384" width="8.7109375" style="171"/>
  </cols>
  <sheetData>
    <row r="1" spans="1:7" ht="13.9" thickBot="1">
      <c r="A1" s="34" t="s">
        <v>1205</v>
      </c>
      <c r="B1" s="35"/>
      <c r="C1" s="36"/>
      <c r="D1" s="35"/>
      <c r="E1" s="374" t="s">
        <v>260</v>
      </c>
      <c r="F1" s="385"/>
      <c r="G1" s="726"/>
    </row>
    <row r="2" spans="1:7" ht="15" thickTop="1" thickBot="1">
      <c r="A2" s="37"/>
      <c r="B2" s="38"/>
      <c r="C2" s="38"/>
      <c r="D2" s="38"/>
      <c r="E2" s="39"/>
      <c r="F2" s="385"/>
      <c r="G2" s="208" t="s">
        <v>18</v>
      </c>
    </row>
    <row r="3" spans="1:7" ht="13.9" thickTop="1">
      <c r="A3" s="879"/>
      <c r="B3" s="880"/>
      <c r="C3" s="710" t="s">
        <v>1056</v>
      </c>
      <c r="D3" s="710"/>
      <c r="E3" s="711"/>
      <c r="F3" s="726"/>
      <c r="G3" s="385"/>
    </row>
    <row r="4" spans="1:7" ht="39.6">
      <c r="A4" s="244" t="s">
        <v>386</v>
      </c>
      <c r="B4" s="245" t="s">
        <v>134</v>
      </c>
      <c r="C4" s="246" t="s">
        <v>1206</v>
      </c>
      <c r="D4" s="246" t="s">
        <v>1207</v>
      </c>
      <c r="E4" s="247" t="s">
        <v>1208</v>
      </c>
      <c r="F4" s="726"/>
      <c r="G4" s="726"/>
    </row>
    <row r="5" spans="1:7" ht="12.75" customHeight="1">
      <c r="A5" s="116" t="s">
        <v>395</v>
      </c>
      <c r="B5" s="98" t="s">
        <v>396</v>
      </c>
      <c r="C5" s="294">
        <v>83</v>
      </c>
      <c r="D5" s="295">
        <v>547</v>
      </c>
      <c r="E5" s="881">
        <f>C5/D5</f>
        <v>0.15173674588665448</v>
      </c>
      <c r="F5" s="726"/>
      <c r="G5" s="726"/>
    </row>
    <row r="6" spans="1:7">
      <c r="A6" s="116" t="s">
        <v>397</v>
      </c>
      <c r="B6" s="98" t="s">
        <v>398</v>
      </c>
      <c r="C6" s="294">
        <v>137</v>
      </c>
      <c r="D6" s="295">
        <v>1041</v>
      </c>
      <c r="E6" s="881">
        <f t="shared" ref="E6:E68" si="0">C6/D6</f>
        <v>0.13160422670509125</v>
      </c>
      <c r="F6" s="726"/>
      <c r="G6" s="726"/>
    </row>
    <row r="7" spans="1:7">
      <c r="A7" s="116" t="s">
        <v>399</v>
      </c>
      <c r="B7" s="98" t="s">
        <v>400</v>
      </c>
      <c r="C7" s="294">
        <v>95</v>
      </c>
      <c r="D7" s="295">
        <v>554</v>
      </c>
      <c r="E7" s="881">
        <f t="shared" si="0"/>
        <v>0.17148014440433212</v>
      </c>
      <c r="F7" s="726"/>
      <c r="G7" s="726"/>
    </row>
    <row r="8" spans="1:7">
      <c r="A8" s="116" t="s">
        <v>401</v>
      </c>
      <c r="B8" s="98" t="s">
        <v>402</v>
      </c>
      <c r="C8" s="294">
        <v>57</v>
      </c>
      <c r="D8" s="295">
        <v>335</v>
      </c>
      <c r="E8" s="881">
        <f t="shared" si="0"/>
        <v>0.17014925373134329</v>
      </c>
      <c r="F8" s="726"/>
      <c r="G8" s="726"/>
    </row>
    <row r="9" spans="1:7">
      <c r="A9" s="116" t="s">
        <v>403</v>
      </c>
      <c r="B9" s="98" t="s">
        <v>404</v>
      </c>
      <c r="C9" s="294">
        <v>57</v>
      </c>
      <c r="D9" s="295">
        <v>404</v>
      </c>
      <c r="E9" s="881">
        <f t="shared" si="0"/>
        <v>0.14108910891089108</v>
      </c>
      <c r="F9" s="726"/>
      <c r="G9" s="726"/>
    </row>
    <row r="10" spans="1:7">
      <c r="A10" s="116" t="s">
        <v>405</v>
      </c>
      <c r="B10" s="98" t="s">
        <v>406</v>
      </c>
      <c r="C10" s="294">
        <v>45</v>
      </c>
      <c r="D10" s="295">
        <v>745</v>
      </c>
      <c r="E10" s="881">
        <f t="shared" si="0"/>
        <v>6.0402684563758392E-2</v>
      </c>
      <c r="F10" s="726"/>
      <c r="G10" s="726"/>
    </row>
    <row r="11" spans="1:7">
      <c r="A11" s="116" t="s">
        <v>407</v>
      </c>
      <c r="B11" s="98" t="s">
        <v>408</v>
      </c>
      <c r="C11" s="294">
        <v>62</v>
      </c>
      <c r="D11" s="295">
        <v>363</v>
      </c>
      <c r="E11" s="881">
        <f t="shared" si="0"/>
        <v>0.17079889807162535</v>
      </c>
      <c r="F11" s="726"/>
      <c r="G11" s="726"/>
    </row>
    <row r="12" spans="1:7">
      <c r="A12" s="116" t="s">
        <v>409</v>
      </c>
      <c r="B12" s="98" t="s">
        <v>410</v>
      </c>
      <c r="C12" s="294">
        <v>255</v>
      </c>
      <c r="D12" s="295">
        <v>1384</v>
      </c>
      <c r="E12" s="881">
        <f t="shared" si="0"/>
        <v>0.18424855491329481</v>
      </c>
      <c r="F12" s="726"/>
      <c r="G12" s="726"/>
    </row>
    <row r="13" spans="1:7">
      <c r="A13" s="116" t="s">
        <v>411</v>
      </c>
      <c r="B13" s="98" t="s">
        <v>412</v>
      </c>
      <c r="C13" s="294">
        <v>51</v>
      </c>
      <c r="D13" s="295">
        <v>530</v>
      </c>
      <c r="E13" s="881">
        <f t="shared" si="0"/>
        <v>9.6226415094339629E-2</v>
      </c>
      <c r="F13" s="726"/>
      <c r="G13" s="726"/>
    </row>
    <row r="14" spans="1:7">
      <c r="A14" s="116" t="s">
        <v>413</v>
      </c>
      <c r="B14" s="98" t="s">
        <v>414</v>
      </c>
      <c r="C14" s="294">
        <v>75</v>
      </c>
      <c r="D14" s="295">
        <v>486</v>
      </c>
      <c r="E14" s="881">
        <f t="shared" si="0"/>
        <v>0.15432098765432098</v>
      </c>
      <c r="F14" s="726"/>
      <c r="G14" s="726"/>
    </row>
    <row r="15" spans="1:7">
      <c r="A15" s="116" t="s">
        <v>415</v>
      </c>
      <c r="B15" s="98" t="s">
        <v>416</v>
      </c>
      <c r="C15" s="294">
        <v>447</v>
      </c>
      <c r="D15" s="295">
        <v>2262</v>
      </c>
      <c r="E15" s="881">
        <f t="shared" si="0"/>
        <v>0.19761273209549071</v>
      </c>
      <c r="F15" s="726"/>
      <c r="G15" s="726"/>
    </row>
    <row r="16" spans="1:7">
      <c r="A16" s="116" t="s">
        <v>417</v>
      </c>
      <c r="B16" s="98" t="s">
        <v>418</v>
      </c>
      <c r="C16" s="294">
        <v>115</v>
      </c>
      <c r="D16" s="295">
        <v>1211</v>
      </c>
      <c r="E16" s="881">
        <f t="shared" si="0"/>
        <v>9.4962840627580508E-2</v>
      </c>
      <c r="F16" s="726"/>
      <c r="G16" s="726"/>
    </row>
    <row r="17" spans="1:5">
      <c r="A17" s="116" t="s">
        <v>419</v>
      </c>
      <c r="B17" s="98" t="s">
        <v>420</v>
      </c>
      <c r="C17" s="294">
        <v>43</v>
      </c>
      <c r="D17" s="295">
        <v>590</v>
      </c>
      <c r="E17" s="881">
        <f t="shared" si="0"/>
        <v>7.2881355932203393E-2</v>
      </c>
    </row>
    <row r="18" spans="1:5">
      <c r="A18" s="116" t="s">
        <v>421</v>
      </c>
      <c r="B18" s="98" t="s">
        <v>422</v>
      </c>
      <c r="C18" s="294">
        <v>30</v>
      </c>
      <c r="D18" s="295">
        <v>308</v>
      </c>
      <c r="E18" s="881">
        <f t="shared" si="0"/>
        <v>9.7402597402597407E-2</v>
      </c>
    </row>
    <row r="19" spans="1:5">
      <c r="A19" s="116" t="s">
        <v>423</v>
      </c>
      <c r="B19" s="98" t="s">
        <v>424</v>
      </c>
      <c r="C19" s="294">
        <v>254</v>
      </c>
      <c r="D19" s="295">
        <v>1472</v>
      </c>
      <c r="E19" s="881">
        <f t="shared" si="0"/>
        <v>0.17255434782608695</v>
      </c>
    </row>
    <row r="20" spans="1:5">
      <c r="A20" s="116" t="s">
        <v>425</v>
      </c>
      <c r="B20" s="98" t="s">
        <v>426</v>
      </c>
      <c r="C20" s="294">
        <v>79</v>
      </c>
      <c r="D20" s="295">
        <v>709</v>
      </c>
      <c r="E20" s="881">
        <f t="shared" si="0"/>
        <v>0.11142454160789844</v>
      </c>
    </row>
    <row r="21" spans="1:5">
      <c r="A21" s="116" t="s">
        <v>427</v>
      </c>
      <c r="B21" s="98" t="s">
        <v>428</v>
      </c>
      <c r="C21" s="294">
        <v>51</v>
      </c>
      <c r="D21" s="295">
        <v>648</v>
      </c>
      <c r="E21" s="881">
        <f t="shared" si="0"/>
        <v>7.8703703703703706E-2</v>
      </c>
    </row>
    <row r="22" spans="1:5">
      <c r="A22" s="116" t="s">
        <v>429</v>
      </c>
      <c r="B22" s="98" t="s">
        <v>430</v>
      </c>
      <c r="C22" s="294">
        <v>425</v>
      </c>
      <c r="D22" s="295">
        <v>2061</v>
      </c>
      <c r="E22" s="881">
        <f t="shared" si="0"/>
        <v>0.20621057738961668</v>
      </c>
    </row>
    <row r="23" spans="1:5">
      <c r="A23" s="116" t="s">
        <v>431</v>
      </c>
      <c r="B23" s="98" t="s">
        <v>432</v>
      </c>
      <c r="C23" s="294">
        <v>151</v>
      </c>
      <c r="D23" s="295">
        <v>1245</v>
      </c>
      <c r="E23" s="881">
        <f t="shared" si="0"/>
        <v>0.121285140562249</v>
      </c>
    </row>
    <row r="24" spans="1:5">
      <c r="A24" s="116" t="s">
        <v>433</v>
      </c>
      <c r="B24" s="98" t="s">
        <v>434</v>
      </c>
      <c r="C24" s="294">
        <v>15</v>
      </c>
      <c r="D24" s="295">
        <v>684</v>
      </c>
      <c r="E24" s="881">
        <f t="shared" si="0"/>
        <v>2.1929824561403508E-2</v>
      </c>
    </row>
    <row r="25" spans="1:5">
      <c r="A25" s="116" t="s">
        <v>435</v>
      </c>
      <c r="B25" s="98" t="s">
        <v>436</v>
      </c>
      <c r="C25" s="294">
        <v>20</v>
      </c>
      <c r="D25" s="295">
        <v>760</v>
      </c>
      <c r="E25" s="881">
        <f t="shared" si="0"/>
        <v>2.6315789473684209E-2</v>
      </c>
    </row>
    <row r="26" spans="1:5">
      <c r="A26" s="116" t="s">
        <v>437</v>
      </c>
      <c r="B26" s="98" t="s">
        <v>438</v>
      </c>
      <c r="C26" s="294">
        <v>22</v>
      </c>
      <c r="D26" s="295">
        <v>317</v>
      </c>
      <c r="E26" s="881">
        <f t="shared" si="0"/>
        <v>6.9400630914826497E-2</v>
      </c>
    </row>
    <row r="27" spans="1:5">
      <c r="A27" s="116" t="s">
        <v>439</v>
      </c>
      <c r="B27" s="98" t="s">
        <v>440</v>
      </c>
      <c r="C27" s="294">
        <v>26</v>
      </c>
      <c r="D27" s="295">
        <v>397</v>
      </c>
      <c r="E27" s="881">
        <f t="shared" si="0"/>
        <v>6.5491183879093195E-2</v>
      </c>
    </row>
    <row r="28" spans="1:5">
      <c r="A28" s="116" t="s">
        <v>441</v>
      </c>
      <c r="B28" s="98" t="s">
        <v>442</v>
      </c>
      <c r="C28" s="294">
        <v>123</v>
      </c>
      <c r="D28" s="295">
        <v>840</v>
      </c>
      <c r="E28" s="881">
        <f t="shared" si="0"/>
        <v>0.14642857142857144</v>
      </c>
    </row>
    <row r="29" spans="1:5">
      <c r="A29" s="116" t="s">
        <v>443</v>
      </c>
      <c r="B29" s="98" t="s">
        <v>444</v>
      </c>
      <c r="C29" s="294">
        <v>431</v>
      </c>
      <c r="D29" s="295">
        <v>2001</v>
      </c>
      <c r="E29" s="881">
        <f t="shared" si="0"/>
        <v>0.21539230384807595</v>
      </c>
    </row>
    <row r="30" spans="1:5">
      <c r="A30" s="116" t="s">
        <v>445</v>
      </c>
      <c r="B30" s="98" t="s">
        <v>446</v>
      </c>
      <c r="C30" s="294">
        <v>204</v>
      </c>
      <c r="D30" s="295">
        <v>2430</v>
      </c>
      <c r="E30" s="881">
        <f t="shared" si="0"/>
        <v>8.3950617283950618E-2</v>
      </c>
    </row>
    <row r="31" spans="1:5">
      <c r="A31" s="116" t="s">
        <v>447</v>
      </c>
      <c r="B31" s="98" t="s">
        <v>448</v>
      </c>
      <c r="C31" s="294">
        <v>21</v>
      </c>
      <c r="D31" s="295">
        <v>597</v>
      </c>
      <c r="E31" s="881">
        <f t="shared" si="0"/>
        <v>3.5175879396984924E-2</v>
      </c>
    </row>
    <row r="32" spans="1:5">
      <c r="A32" s="116" t="s">
        <v>449</v>
      </c>
      <c r="B32" s="98" t="s">
        <v>450</v>
      </c>
      <c r="C32" s="294">
        <v>272</v>
      </c>
      <c r="D32" s="295">
        <v>1152</v>
      </c>
      <c r="E32" s="881">
        <f t="shared" si="0"/>
        <v>0.2361111111111111</v>
      </c>
    </row>
    <row r="33" spans="1:5">
      <c r="A33" s="116" t="s">
        <v>451</v>
      </c>
      <c r="B33" s="98" t="s">
        <v>452</v>
      </c>
      <c r="C33" s="294">
        <v>3</v>
      </c>
      <c r="D33" s="295">
        <v>48</v>
      </c>
      <c r="E33" s="881">
        <f t="shared" si="0"/>
        <v>6.25E-2</v>
      </c>
    </row>
    <row r="34" spans="1:5">
      <c r="A34" s="116" t="s">
        <v>453</v>
      </c>
      <c r="B34" s="98" t="s">
        <v>454</v>
      </c>
      <c r="C34" s="294">
        <v>144</v>
      </c>
      <c r="D34" s="295">
        <v>697</v>
      </c>
      <c r="E34" s="881">
        <f t="shared" si="0"/>
        <v>0.20659971305595409</v>
      </c>
    </row>
    <row r="35" spans="1:5">
      <c r="A35" s="116" t="s">
        <v>455</v>
      </c>
      <c r="B35" s="98" t="s">
        <v>456</v>
      </c>
      <c r="C35" s="294">
        <v>45</v>
      </c>
      <c r="D35" s="295">
        <v>483</v>
      </c>
      <c r="E35" s="881">
        <f t="shared" si="0"/>
        <v>9.3167701863354033E-2</v>
      </c>
    </row>
    <row r="36" spans="1:5">
      <c r="A36" s="116" t="s">
        <v>457</v>
      </c>
      <c r="B36" s="98" t="s">
        <v>458</v>
      </c>
      <c r="C36" s="294">
        <v>131</v>
      </c>
      <c r="D36" s="295">
        <v>678</v>
      </c>
      <c r="E36" s="881">
        <f t="shared" si="0"/>
        <v>0.19321533923303835</v>
      </c>
    </row>
    <row r="37" spans="1:5">
      <c r="A37" s="116" t="s">
        <v>459</v>
      </c>
      <c r="B37" s="98" t="s">
        <v>460</v>
      </c>
      <c r="C37" s="294">
        <v>96</v>
      </c>
      <c r="D37" s="295">
        <v>750</v>
      </c>
      <c r="E37" s="881">
        <f t="shared" si="0"/>
        <v>0.128</v>
      </c>
    </row>
    <row r="38" spans="1:5">
      <c r="A38" s="116" t="s">
        <v>461</v>
      </c>
      <c r="B38" s="98" t="s">
        <v>462</v>
      </c>
      <c r="C38" s="294">
        <v>57</v>
      </c>
      <c r="D38" s="295">
        <v>467</v>
      </c>
      <c r="E38" s="881">
        <f t="shared" si="0"/>
        <v>0.12205567451820129</v>
      </c>
    </row>
    <row r="39" spans="1:5">
      <c r="A39" s="116" t="s">
        <v>463</v>
      </c>
      <c r="B39" s="98" t="s">
        <v>464</v>
      </c>
      <c r="C39" s="294">
        <v>10</v>
      </c>
      <c r="D39" s="295">
        <v>294</v>
      </c>
      <c r="E39" s="881">
        <f t="shared" si="0"/>
        <v>3.4013605442176874E-2</v>
      </c>
    </row>
    <row r="40" spans="1:5">
      <c r="A40" s="116" t="s">
        <v>465</v>
      </c>
      <c r="B40" s="98" t="s">
        <v>466</v>
      </c>
      <c r="C40" s="294">
        <v>43</v>
      </c>
      <c r="D40" s="295">
        <v>449</v>
      </c>
      <c r="E40" s="881">
        <f t="shared" si="0"/>
        <v>9.5768374164810696E-2</v>
      </c>
    </row>
    <row r="41" spans="1:5">
      <c r="A41" s="116" t="s">
        <v>467</v>
      </c>
      <c r="B41" s="98" t="s">
        <v>468</v>
      </c>
      <c r="C41" s="294">
        <v>76</v>
      </c>
      <c r="D41" s="295">
        <v>808</v>
      </c>
      <c r="E41" s="881">
        <f t="shared" si="0"/>
        <v>9.405940594059406E-2</v>
      </c>
    </row>
    <row r="42" spans="1:5">
      <c r="A42" s="116" t="s">
        <v>469</v>
      </c>
      <c r="B42" s="98" t="s">
        <v>470</v>
      </c>
      <c r="C42" s="294">
        <v>43</v>
      </c>
      <c r="D42" s="295">
        <v>495</v>
      </c>
      <c r="E42" s="881">
        <f t="shared" si="0"/>
        <v>8.6868686868686873E-2</v>
      </c>
    </row>
    <row r="43" spans="1:5">
      <c r="A43" s="116" t="s">
        <v>471</v>
      </c>
      <c r="B43" s="98" t="s">
        <v>472</v>
      </c>
      <c r="C43" s="294">
        <v>97</v>
      </c>
      <c r="D43" s="295">
        <v>664</v>
      </c>
      <c r="E43" s="881">
        <f t="shared" si="0"/>
        <v>0.1460843373493976</v>
      </c>
    </row>
    <row r="44" spans="1:5">
      <c r="A44" s="116" t="s">
        <v>473</v>
      </c>
      <c r="B44" s="98" t="s">
        <v>474</v>
      </c>
      <c r="C44" s="294">
        <v>85</v>
      </c>
      <c r="D44" s="295">
        <v>689</v>
      </c>
      <c r="E44" s="881">
        <f t="shared" si="0"/>
        <v>0.12336719883889695</v>
      </c>
    </row>
    <row r="45" spans="1:5">
      <c r="A45" s="116" t="s">
        <v>475</v>
      </c>
      <c r="B45" s="98" t="s">
        <v>476</v>
      </c>
      <c r="C45" s="294">
        <v>162</v>
      </c>
      <c r="D45" s="295">
        <v>536</v>
      </c>
      <c r="E45" s="881">
        <f t="shared" si="0"/>
        <v>0.30223880597014924</v>
      </c>
    </row>
    <row r="46" spans="1:5">
      <c r="A46" s="116" t="s">
        <v>477</v>
      </c>
      <c r="B46" s="98" t="s">
        <v>478</v>
      </c>
      <c r="C46" s="294">
        <v>188</v>
      </c>
      <c r="D46" s="295">
        <v>1209</v>
      </c>
      <c r="E46" s="881">
        <f t="shared" si="0"/>
        <v>0.15550041356492969</v>
      </c>
    </row>
    <row r="47" spans="1:5">
      <c r="A47" s="116" t="s">
        <v>479</v>
      </c>
      <c r="B47" s="98" t="s">
        <v>480</v>
      </c>
      <c r="C47" s="294">
        <v>50</v>
      </c>
      <c r="D47" s="295">
        <v>211</v>
      </c>
      <c r="E47" s="881">
        <f t="shared" si="0"/>
        <v>0.23696682464454977</v>
      </c>
    </row>
    <row r="48" spans="1:5">
      <c r="A48" s="116" t="s">
        <v>481</v>
      </c>
      <c r="B48" s="98" t="s">
        <v>482</v>
      </c>
      <c r="C48" s="294">
        <v>17</v>
      </c>
      <c r="D48" s="295">
        <v>388</v>
      </c>
      <c r="E48" s="881">
        <f t="shared" si="0"/>
        <v>4.3814432989690719E-2</v>
      </c>
    </row>
    <row r="49" spans="1:5">
      <c r="A49" s="116" t="s">
        <v>483</v>
      </c>
      <c r="B49" s="98" t="s">
        <v>484</v>
      </c>
      <c r="C49" s="294">
        <v>21</v>
      </c>
      <c r="D49" s="295">
        <v>378</v>
      </c>
      <c r="E49" s="881">
        <f t="shared" si="0"/>
        <v>5.5555555555555552E-2</v>
      </c>
    </row>
    <row r="50" spans="1:5">
      <c r="A50" s="116" t="s">
        <v>485</v>
      </c>
      <c r="B50" s="98" t="s">
        <v>486</v>
      </c>
      <c r="C50" s="294">
        <v>30</v>
      </c>
      <c r="D50" s="295">
        <v>618</v>
      </c>
      <c r="E50" s="881">
        <f t="shared" si="0"/>
        <v>4.8543689320388349E-2</v>
      </c>
    </row>
    <row r="51" spans="1:5">
      <c r="A51" s="116" t="s">
        <v>487</v>
      </c>
      <c r="B51" s="98" t="s">
        <v>488</v>
      </c>
      <c r="C51" s="294">
        <v>71</v>
      </c>
      <c r="D51" s="295">
        <v>501</v>
      </c>
      <c r="E51" s="881">
        <f t="shared" si="0"/>
        <v>0.14171656686626746</v>
      </c>
    </row>
    <row r="52" spans="1:5">
      <c r="A52" s="116" t="s">
        <v>489</v>
      </c>
      <c r="B52" s="98" t="s">
        <v>490</v>
      </c>
      <c r="C52" s="294">
        <v>2</v>
      </c>
      <c r="D52" s="295">
        <v>59</v>
      </c>
      <c r="E52" s="881">
        <f t="shared" si="0"/>
        <v>3.3898305084745763E-2</v>
      </c>
    </row>
    <row r="53" spans="1:5">
      <c r="A53" s="116" t="s">
        <v>491</v>
      </c>
      <c r="B53" s="98" t="s">
        <v>492</v>
      </c>
      <c r="C53" s="294">
        <v>74</v>
      </c>
      <c r="D53" s="295">
        <v>516</v>
      </c>
      <c r="E53" s="881">
        <f t="shared" si="0"/>
        <v>0.1434108527131783</v>
      </c>
    </row>
    <row r="54" spans="1:5">
      <c r="A54" s="116" t="s">
        <v>493</v>
      </c>
      <c r="B54" s="98" t="s">
        <v>494</v>
      </c>
      <c r="C54" s="294">
        <v>83</v>
      </c>
      <c r="D54" s="295">
        <v>1282</v>
      </c>
      <c r="E54" s="881">
        <f t="shared" si="0"/>
        <v>6.4742589703588149E-2</v>
      </c>
    </row>
    <row r="55" spans="1:5">
      <c r="A55" s="116" t="s">
        <v>495</v>
      </c>
      <c r="B55" s="98" t="s">
        <v>496</v>
      </c>
      <c r="C55" s="294">
        <v>80</v>
      </c>
      <c r="D55" s="295">
        <v>697</v>
      </c>
      <c r="E55" s="881">
        <f t="shared" si="0"/>
        <v>0.11477761836441894</v>
      </c>
    </row>
    <row r="56" spans="1:5">
      <c r="A56" s="116" t="s">
        <v>497</v>
      </c>
      <c r="B56" s="98" t="s">
        <v>498</v>
      </c>
      <c r="C56" s="294">
        <v>61</v>
      </c>
      <c r="D56" s="295">
        <v>609</v>
      </c>
      <c r="E56" s="881">
        <f t="shared" si="0"/>
        <v>0.10016420361247948</v>
      </c>
    </row>
    <row r="57" spans="1:5">
      <c r="A57" s="116" t="s">
        <v>499</v>
      </c>
      <c r="B57" s="98" t="s">
        <v>500</v>
      </c>
      <c r="C57" s="294">
        <v>80</v>
      </c>
      <c r="D57" s="295">
        <v>826</v>
      </c>
      <c r="E57" s="881">
        <f t="shared" si="0"/>
        <v>9.6852300242130748E-2</v>
      </c>
    </row>
    <row r="58" spans="1:5">
      <c r="A58" s="116" t="s">
        <v>501</v>
      </c>
      <c r="B58" s="98" t="s">
        <v>502</v>
      </c>
      <c r="C58" s="294">
        <v>28</v>
      </c>
      <c r="D58" s="295">
        <v>434</v>
      </c>
      <c r="E58" s="881">
        <f t="shared" si="0"/>
        <v>6.4516129032258063E-2</v>
      </c>
    </row>
    <row r="59" spans="1:5">
      <c r="A59" s="116" t="s">
        <v>503</v>
      </c>
      <c r="B59" s="98" t="s">
        <v>504</v>
      </c>
      <c r="C59" s="294">
        <v>126</v>
      </c>
      <c r="D59" s="295">
        <v>698</v>
      </c>
      <c r="E59" s="881">
        <f t="shared" si="0"/>
        <v>0.18051575931232092</v>
      </c>
    </row>
    <row r="60" spans="1:5">
      <c r="A60" s="116" t="s">
        <v>505</v>
      </c>
      <c r="B60" s="98" t="s">
        <v>506</v>
      </c>
      <c r="C60" s="294">
        <v>69</v>
      </c>
      <c r="D60" s="295">
        <v>709</v>
      </c>
      <c r="E60" s="881">
        <f t="shared" si="0"/>
        <v>9.7320169252468267E-2</v>
      </c>
    </row>
    <row r="61" spans="1:5">
      <c r="A61" s="116" t="s">
        <v>507</v>
      </c>
      <c r="B61" s="98" t="s">
        <v>508</v>
      </c>
      <c r="C61" s="294">
        <v>64</v>
      </c>
      <c r="D61" s="295">
        <v>604</v>
      </c>
      <c r="E61" s="881">
        <f t="shared" si="0"/>
        <v>0.10596026490066225</v>
      </c>
    </row>
    <row r="62" spans="1:5">
      <c r="A62" s="116" t="s">
        <v>509</v>
      </c>
      <c r="B62" s="98" t="s">
        <v>510</v>
      </c>
      <c r="C62" s="294">
        <v>61</v>
      </c>
      <c r="D62" s="295">
        <v>608</v>
      </c>
      <c r="E62" s="881">
        <f t="shared" si="0"/>
        <v>0.10032894736842106</v>
      </c>
    </row>
    <row r="63" spans="1:5">
      <c r="A63" s="116" t="s">
        <v>511</v>
      </c>
      <c r="B63" s="98" t="s">
        <v>512</v>
      </c>
      <c r="C63" s="294">
        <v>54</v>
      </c>
      <c r="D63" s="295">
        <v>698</v>
      </c>
      <c r="E63" s="881">
        <f t="shared" si="0"/>
        <v>7.7363896848137534E-2</v>
      </c>
    </row>
    <row r="64" spans="1:5">
      <c r="A64" s="116" t="s">
        <v>513</v>
      </c>
      <c r="B64" s="98" t="s">
        <v>514</v>
      </c>
      <c r="C64" s="294">
        <v>200</v>
      </c>
      <c r="D64" s="295">
        <v>1334</v>
      </c>
      <c r="E64" s="881">
        <f t="shared" si="0"/>
        <v>0.14992503748125938</v>
      </c>
    </row>
    <row r="65" spans="1:5">
      <c r="A65" s="116" t="s">
        <v>515</v>
      </c>
      <c r="B65" s="98" t="s">
        <v>516</v>
      </c>
      <c r="C65" s="294">
        <v>11</v>
      </c>
      <c r="D65" s="295">
        <v>147</v>
      </c>
      <c r="E65" s="881">
        <f t="shared" si="0"/>
        <v>7.4829931972789115E-2</v>
      </c>
    </row>
    <row r="66" spans="1:5">
      <c r="A66" s="116" t="s">
        <v>517</v>
      </c>
      <c r="B66" s="98" t="s">
        <v>518</v>
      </c>
      <c r="C66" s="294">
        <v>229</v>
      </c>
      <c r="D66" s="295">
        <v>1546</v>
      </c>
      <c r="E66" s="881">
        <f t="shared" si="0"/>
        <v>0.148124191461837</v>
      </c>
    </row>
    <row r="67" spans="1:5">
      <c r="A67" s="116" t="s">
        <v>519</v>
      </c>
      <c r="B67" s="98" t="s">
        <v>520</v>
      </c>
      <c r="C67" s="294">
        <v>29</v>
      </c>
      <c r="D67" s="295">
        <v>426</v>
      </c>
      <c r="E67" s="881">
        <f t="shared" si="0"/>
        <v>6.8075117370892016E-2</v>
      </c>
    </row>
    <row r="68" spans="1:5">
      <c r="A68" s="116" t="s">
        <v>521</v>
      </c>
      <c r="B68" s="98" t="s">
        <v>522</v>
      </c>
      <c r="C68" s="294">
        <v>62</v>
      </c>
      <c r="D68" s="295">
        <v>513</v>
      </c>
      <c r="E68" s="881">
        <f t="shared" si="0"/>
        <v>0.12085769980506822</v>
      </c>
    </row>
    <row r="69" spans="1:5">
      <c r="A69" s="116" t="s">
        <v>523</v>
      </c>
      <c r="B69" s="98" t="s">
        <v>524</v>
      </c>
      <c r="C69" s="294">
        <v>233</v>
      </c>
      <c r="D69" s="295">
        <v>1176</v>
      </c>
      <c r="E69" s="881">
        <f t="shared" ref="E69:E132" si="1">C69/D69</f>
        <v>0.19812925170068027</v>
      </c>
    </row>
    <row r="70" spans="1:5">
      <c r="A70" s="116" t="s">
        <v>525</v>
      </c>
      <c r="B70" s="98" t="s">
        <v>526</v>
      </c>
      <c r="C70" s="294">
        <v>114</v>
      </c>
      <c r="D70" s="295">
        <v>671</v>
      </c>
      <c r="E70" s="881">
        <f t="shared" si="1"/>
        <v>0.16989567809239942</v>
      </c>
    </row>
    <row r="71" spans="1:5">
      <c r="A71" s="116" t="s">
        <v>527</v>
      </c>
      <c r="B71" s="98" t="s">
        <v>528</v>
      </c>
      <c r="C71" s="294">
        <v>75</v>
      </c>
      <c r="D71" s="295">
        <v>619</v>
      </c>
      <c r="E71" s="881">
        <f t="shared" si="1"/>
        <v>0.12116316639741519</v>
      </c>
    </row>
    <row r="72" spans="1:5">
      <c r="A72" s="116" t="s">
        <v>529</v>
      </c>
      <c r="B72" s="98" t="s">
        <v>530</v>
      </c>
      <c r="C72" s="294">
        <v>46</v>
      </c>
      <c r="D72" s="295">
        <v>587</v>
      </c>
      <c r="E72" s="881">
        <f t="shared" si="1"/>
        <v>7.8364565587734247E-2</v>
      </c>
    </row>
    <row r="73" spans="1:5">
      <c r="A73" s="116" t="s">
        <v>531</v>
      </c>
      <c r="B73" s="98" t="s">
        <v>532</v>
      </c>
      <c r="C73" s="294">
        <v>343</v>
      </c>
      <c r="D73" s="295">
        <v>2282</v>
      </c>
      <c r="E73" s="881">
        <f t="shared" si="1"/>
        <v>0.15030674846625766</v>
      </c>
    </row>
    <row r="74" spans="1:5">
      <c r="A74" s="116" t="s">
        <v>533</v>
      </c>
      <c r="B74" s="98" t="s">
        <v>534</v>
      </c>
      <c r="C74" s="294">
        <v>68</v>
      </c>
      <c r="D74" s="295">
        <v>655</v>
      </c>
      <c r="E74" s="881">
        <f t="shared" si="1"/>
        <v>0.10381679389312977</v>
      </c>
    </row>
    <row r="75" spans="1:5">
      <c r="A75" s="116" t="s">
        <v>535</v>
      </c>
      <c r="B75" s="98" t="s">
        <v>536</v>
      </c>
      <c r="C75" s="294">
        <v>1</v>
      </c>
      <c r="D75" s="295">
        <v>119</v>
      </c>
      <c r="E75" s="881">
        <f t="shared" si="1"/>
        <v>8.4033613445378148E-3</v>
      </c>
    </row>
    <row r="76" spans="1:5">
      <c r="A76" s="116" t="s">
        <v>537</v>
      </c>
      <c r="B76" s="98" t="s">
        <v>538</v>
      </c>
      <c r="C76" s="294">
        <v>7</v>
      </c>
      <c r="D76" s="295">
        <v>111</v>
      </c>
      <c r="E76" s="881">
        <f t="shared" si="1"/>
        <v>6.3063063063063057E-2</v>
      </c>
    </row>
    <row r="77" spans="1:5">
      <c r="A77" s="116" t="s">
        <v>539</v>
      </c>
      <c r="B77" s="98" t="s">
        <v>540</v>
      </c>
      <c r="C77" s="294">
        <v>93</v>
      </c>
      <c r="D77" s="295">
        <v>564</v>
      </c>
      <c r="E77" s="881">
        <f t="shared" si="1"/>
        <v>0.16489361702127658</v>
      </c>
    </row>
    <row r="78" spans="1:5">
      <c r="A78" s="116" t="s">
        <v>541</v>
      </c>
      <c r="B78" s="98" t="s">
        <v>542</v>
      </c>
      <c r="C78" s="294">
        <v>124</v>
      </c>
      <c r="D78" s="295">
        <v>893</v>
      </c>
      <c r="E78" s="881">
        <f t="shared" si="1"/>
        <v>0.13885778275475924</v>
      </c>
    </row>
    <row r="79" spans="1:5">
      <c r="A79" s="116" t="s">
        <v>543</v>
      </c>
      <c r="B79" s="98" t="s">
        <v>544</v>
      </c>
      <c r="C79" s="294">
        <v>75</v>
      </c>
      <c r="D79" s="295">
        <v>499</v>
      </c>
      <c r="E79" s="881">
        <f t="shared" si="1"/>
        <v>0.15030060120240482</v>
      </c>
    </row>
    <row r="80" spans="1:5">
      <c r="A80" s="116" t="s">
        <v>545</v>
      </c>
      <c r="B80" s="98" t="s">
        <v>546</v>
      </c>
      <c r="C80" s="294">
        <v>110</v>
      </c>
      <c r="D80" s="295">
        <v>572</v>
      </c>
      <c r="E80" s="881">
        <f t="shared" si="1"/>
        <v>0.19230769230769232</v>
      </c>
    </row>
    <row r="81" spans="1:5">
      <c r="A81" s="116" t="s">
        <v>547</v>
      </c>
      <c r="B81" s="98" t="s">
        <v>548</v>
      </c>
      <c r="C81" s="294">
        <v>443</v>
      </c>
      <c r="D81" s="295">
        <v>2524</v>
      </c>
      <c r="E81" s="881">
        <f t="shared" si="1"/>
        <v>0.17551505546751189</v>
      </c>
    </row>
    <row r="82" spans="1:5">
      <c r="A82" s="116" t="s">
        <v>549</v>
      </c>
      <c r="B82" s="98" t="s">
        <v>550</v>
      </c>
      <c r="C82" s="294">
        <v>52</v>
      </c>
      <c r="D82" s="295">
        <v>1019</v>
      </c>
      <c r="E82" s="881">
        <f t="shared" si="1"/>
        <v>5.1030421982335622E-2</v>
      </c>
    </row>
    <row r="83" spans="1:5">
      <c r="A83" s="116" t="s">
        <v>551</v>
      </c>
      <c r="B83" s="98" t="s">
        <v>552</v>
      </c>
      <c r="C83" s="294">
        <v>41</v>
      </c>
      <c r="D83" s="295">
        <v>508</v>
      </c>
      <c r="E83" s="881">
        <f t="shared" si="1"/>
        <v>8.070866141732283E-2</v>
      </c>
    </row>
    <row r="84" spans="1:5">
      <c r="A84" s="116" t="s">
        <v>553</v>
      </c>
      <c r="B84" s="98" t="s">
        <v>554</v>
      </c>
      <c r="C84" s="294">
        <v>13</v>
      </c>
      <c r="D84" s="295">
        <v>418</v>
      </c>
      <c r="E84" s="881">
        <f t="shared" si="1"/>
        <v>3.1100478468899521E-2</v>
      </c>
    </row>
    <row r="85" spans="1:5">
      <c r="A85" s="116" t="s">
        <v>555</v>
      </c>
      <c r="B85" s="98" t="s">
        <v>556</v>
      </c>
      <c r="C85" s="294">
        <v>33</v>
      </c>
      <c r="D85" s="295">
        <v>703</v>
      </c>
      <c r="E85" s="881">
        <f t="shared" si="1"/>
        <v>4.694167852062589E-2</v>
      </c>
    </row>
    <row r="86" spans="1:5">
      <c r="A86" s="116" t="s">
        <v>557</v>
      </c>
      <c r="B86" s="98" t="s">
        <v>558</v>
      </c>
      <c r="C86" s="294">
        <v>52</v>
      </c>
      <c r="D86" s="295">
        <v>563</v>
      </c>
      <c r="E86" s="881">
        <f t="shared" si="1"/>
        <v>9.236234458259325E-2</v>
      </c>
    </row>
    <row r="87" spans="1:5">
      <c r="A87" s="116" t="s">
        <v>559</v>
      </c>
      <c r="B87" s="98" t="s">
        <v>560</v>
      </c>
      <c r="C87" s="294">
        <v>328</v>
      </c>
      <c r="D87" s="295">
        <v>1563</v>
      </c>
      <c r="E87" s="881">
        <f t="shared" si="1"/>
        <v>0.20985284708893154</v>
      </c>
    </row>
    <row r="88" spans="1:5">
      <c r="A88" s="116" t="s">
        <v>561</v>
      </c>
      <c r="B88" s="98" t="s">
        <v>562</v>
      </c>
      <c r="C88" s="294">
        <v>15</v>
      </c>
      <c r="D88" s="295">
        <v>511</v>
      </c>
      <c r="E88" s="881">
        <f t="shared" si="1"/>
        <v>2.9354207436399216E-2</v>
      </c>
    </row>
    <row r="89" spans="1:5">
      <c r="A89" s="116" t="s">
        <v>563</v>
      </c>
      <c r="B89" s="98" t="s">
        <v>564</v>
      </c>
      <c r="C89" s="294">
        <v>26</v>
      </c>
      <c r="D89" s="295">
        <v>749</v>
      </c>
      <c r="E89" s="881">
        <f t="shared" si="1"/>
        <v>3.4712950600801068E-2</v>
      </c>
    </row>
    <row r="90" spans="1:5">
      <c r="A90" s="116" t="s">
        <v>565</v>
      </c>
      <c r="B90" s="98" t="s">
        <v>566</v>
      </c>
      <c r="C90" s="294">
        <v>232</v>
      </c>
      <c r="D90" s="295">
        <v>2263</v>
      </c>
      <c r="E90" s="881">
        <f t="shared" si="1"/>
        <v>0.10251878038002651</v>
      </c>
    </row>
    <row r="91" spans="1:5">
      <c r="A91" s="116" t="s">
        <v>567</v>
      </c>
      <c r="B91" s="98" t="s">
        <v>568</v>
      </c>
      <c r="C91" s="294">
        <v>19</v>
      </c>
      <c r="D91" s="295">
        <v>751</v>
      </c>
      <c r="E91" s="881">
        <f t="shared" si="1"/>
        <v>2.529960053262317E-2</v>
      </c>
    </row>
    <row r="92" spans="1:5">
      <c r="A92" s="116" t="s">
        <v>569</v>
      </c>
      <c r="B92" s="98" t="s">
        <v>570</v>
      </c>
      <c r="C92" s="294">
        <v>100</v>
      </c>
      <c r="D92" s="295">
        <v>602</v>
      </c>
      <c r="E92" s="881">
        <f t="shared" si="1"/>
        <v>0.16611295681063123</v>
      </c>
    </row>
    <row r="93" spans="1:5">
      <c r="A93" s="116" t="s">
        <v>571</v>
      </c>
      <c r="B93" s="98" t="s">
        <v>572</v>
      </c>
      <c r="C93" s="294">
        <v>88</v>
      </c>
      <c r="D93" s="295">
        <v>1319</v>
      </c>
      <c r="E93" s="881">
        <f t="shared" si="1"/>
        <v>6.6717210007581504E-2</v>
      </c>
    </row>
    <row r="94" spans="1:5">
      <c r="A94" s="116" t="s">
        <v>573</v>
      </c>
      <c r="B94" s="98" t="s">
        <v>574</v>
      </c>
      <c r="C94" s="294">
        <v>54</v>
      </c>
      <c r="D94" s="295">
        <v>573</v>
      </c>
      <c r="E94" s="881">
        <f t="shared" si="1"/>
        <v>9.4240837696335081E-2</v>
      </c>
    </row>
    <row r="95" spans="1:5">
      <c r="A95" s="116" t="s">
        <v>575</v>
      </c>
      <c r="B95" s="98" t="s">
        <v>576</v>
      </c>
      <c r="C95" s="294">
        <v>52</v>
      </c>
      <c r="D95" s="295">
        <v>571</v>
      </c>
      <c r="E95" s="881">
        <f t="shared" si="1"/>
        <v>9.106830122591944E-2</v>
      </c>
    </row>
    <row r="96" spans="1:5">
      <c r="A96" s="116" t="s">
        <v>577</v>
      </c>
      <c r="B96" s="98" t="s">
        <v>578</v>
      </c>
      <c r="C96" s="294">
        <v>186</v>
      </c>
      <c r="D96" s="295">
        <v>782</v>
      </c>
      <c r="E96" s="881">
        <f t="shared" si="1"/>
        <v>0.23785166240409208</v>
      </c>
    </row>
    <row r="97" spans="1:5">
      <c r="A97" s="116" t="s">
        <v>579</v>
      </c>
      <c r="B97" s="98" t="s">
        <v>580</v>
      </c>
      <c r="C97" s="294">
        <v>41</v>
      </c>
      <c r="D97" s="295">
        <v>510</v>
      </c>
      <c r="E97" s="881">
        <f t="shared" si="1"/>
        <v>8.0392156862745104E-2</v>
      </c>
    </row>
    <row r="98" spans="1:5">
      <c r="A98" s="116" t="s">
        <v>581</v>
      </c>
      <c r="B98" s="98" t="s">
        <v>582</v>
      </c>
      <c r="C98" s="294">
        <v>457</v>
      </c>
      <c r="D98" s="295">
        <v>1921</v>
      </c>
      <c r="E98" s="881">
        <f t="shared" si="1"/>
        <v>0.23789692868297763</v>
      </c>
    </row>
    <row r="99" spans="1:5">
      <c r="A99" s="116" t="s">
        <v>583</v>
      </c>
      <c r="B99" s="98" t="s">
        <v>584</v>
      </c>
      <c r="C99" s="294">
        <v>82</v>
      </c>
      <c r="D99" s="295">
        <v>558</v>
      </c>
      <c r="E99" s="881">
        <f t="shared" si="1"/>
        <v>0.14695340501792115</v>
      </c>
    </row>
    <row r="100" spans="1:5">
      <c r="A100" s="116" t="s">
        <v>585</v>
      </c>
      <c r="B100" s="98" t="s">
        <v>586</v>
      </c>
      <c r="C100" s="294">
        <v>12</v>
      </c>
      <c r="D100" s="295">
        <v>501</v>
      </c>
      <c r="E100" s="881">
        <f t="shared" si="1"/>
        <v>2.3952095808383235E-2</v>
      </c>
    </row>
    <row r="101" spans="1:5">
      <c r="A101" s="116" t="s">
        <v>587</v>
      </c>
      <c r="B101" s="98" t="s">
        <v>588</v>
      </c>
      <c r="C101" s="294">
        <v>58</v>
      </c>
      <c r="D101" s="295">
        <v>601</v>
      </c>
      <c r="E101" s="881">
        <f t="shared" si="1"/>
        <v>9.6505823627287851E-2</v>
      </c>
    </row>
    <row r="102" spans="1:5">
      <c r="A102" s="116" t="s">
        <v>589</v>
      </c>
      <c r="B102" s="98" t="s">
        <v>590</v>
      </c>
      <c r="C102" s="294">
        <v>61</v>
      </c>
      <c r="D102" s="295">
        <v>705</v>
      </c>
      <c r="E102" s="881">
        <f t="shared" si="1"/>
        <v>8.6524822695035461E-2</v>
      </c>
    </row>
    <row r="103" spans="1:5">
      <c r="A103" s="116" t="s">
        <v>591</v>
      </c>
      <c r="B103" s="98" t="s">
        <v>592</v>
      </c>
      <c r="C103" s="294">
        <v>25</v>
      </c>
      <c r="D103" s="295">
        <v>620</v>
      </c>
      <c r="E103" s="881">
        <f t="shared" si="1"/>
        <v>4.0322580645161289E-2</v>
      </c>
    </row>
    <row r="104" spans="1:5">
      <c r="A104" s="116" t="s">
        <v>593</v>
      </c>
      <c r="B104" s="98" t="s">
        <v>594</v>
      </c>
      <c r="C104" s="294">
        <v>420</v>
      </c>
      <c r="D104" s="295">
        <v>1797</v>
      </c>
      <c r="E104" s="881">
        <f t="shared" si="1"/>
        <v>0.23372287145242071</v>
      </c>
    </row>
    <row r="105" spans="1:5">
      <c r="A105" s="116" t="s">
        <v>595</v>
      </c>
      <c r="B105" s="98" t="s">
        <v>596</v>
      </c>
      <c r="C105" s="294">
        <v>102</v>
      </c>
      <c r="D105" s="295">
        <v>530</v>
      </c>
      <c r="E105" s="881">
        <f t="shared" si="1"/>
        <v>0.19245283018867926</v>
      </c>
    </row>
    <row r="106" spans="1:5">
      <c r="A106" s="116" t="s">
        <v>597</v>
      </c>
      <c r="B106" s="98" t="s">
        <v>598</v>
      </c>
      <c r="C106" s="294">
        <v>413</v>
      </c>
      <c r="D106" s="295">
        <v>1774</v>
      </c>
      <c r="E106" s="881">
        <f t="shared" si="1"/>
        <v>0.23280721533258172</v>
      </c>
    </row>
    <row r="107" spans="1:5">
      <c r="A107" s="116" t="s">
        <v>599</v>
      </c>
      <c r="B107" s="98" t="s">
        <v>600</v>
      </c>
      <c r="C107" s="294">
        <v>195</v>
      </c>
      <c r="D107" s="295">
        <v>783</v>
      </c>
      <c r="E107" s="881">
        <f t="shared" si="1"/>
        <v>0.24904214559386972</v>
      </c>
    </row>
    <row r="108" spans="1:5">
      <c r="A108" s="116" t="s">
        <v>601</v>
      </c>
      <c r="B108" s="98" t="s">
        <v>602</v>
      </c>
      <c r="C108" s="294">
        <v>529</v>
      </c>
      <c r="D108" s="295">
        <v>2349</v>
      </c>
      <c r="E108" s="881">
        <f t="shared" si="1"/>
        <v>0.22520221370796084</v>
      </c>
    </row>
    <row r="109" spans="1:5">
      <c r="A109" s="116" t="s">
        <v>603</v>
      </c>
      <c r="B109" s="98" t="s">
        <v>604</v>
      </c>
      <c r="C109" s="294">
        <v>627</v>
      </c>
      <c r="D109" s="295">
        <v>1891</v>
      </c>
      <c r="E109" s="881">
        <f t="shared" si="1"/>
        <v>0.33157059756742463</v>
      </c>
    </row>
    <row r="110" spans="1:5">
      <c r="A110" s="116" t="s">
        <v>605</v>
      </c>
      <c r="B110" s="98" t="s">
        <v>606</v>
      </c>
      <c r="C110" s="294">
        <v>367</v>
      </c>
      <c r="D110" s="295">
        <v>2095</v>
      </c>
      <c r="E110" s="881">
        <f t="shared" si="1"/>
        <v>0.17517899761336517</v>
      </c>
    </row>
    <row r="111" spans="1:5">
      <c r="A111" s="116" t="s">
        <v>607</v>
      </c>
      <c r="B111" s="98" t="s">
        <v>608</v>
      </c>
      <c r="C111" s="294">
        <v>10</v>
      </c>
      <c r="D111" s="295">
        <v>210</v>
      </c>
      <c r="E111" s="881">
        <f t="shared" si="1"/>
        <v>4.7619047619047616E-2</v>
      </c>
    </row>
    <row r="112" spans="1:5">
      <c r="A112" s="116" t="s">
        <v>609</v>
      </c>
      <c r="B112" s="98" t="s">
        <v>610</v>
      </c>
      <c r="C112" s="294">
        <v>67</v>
      </c>
      <c r="D112" s="295">
        <v>431</v>
      </c>
      <c r="E112" s="881">
        <f t="shared" si="1"/>
        <v>0.1554524361948956</v>
      </c>
    </row>
    <row r="113" spans="1:5">
      <c r="A113" s="116" t="s">
        <v>611</v>
      </c>
      <c r="B113" s="98" t="s">
        <v>612</v>
      </c>
      <c r="C113" s="294">
        <v>111</v>
      </c>
      <c r="D113" s="295">
        <v>695</v>
      </c>
      <c r="E113" s="881">
        <f t="shared" si="1"/>
        <v>0.15971223021582734</v>
      </c>
    </row>
    <row r="114" spans="1:5">
      <c r="A114" s="116" t="s">
        <v>613</v>
      </c>
      <c r="B114" s="98" t="s">
        <v>614</v>
      </c>
      <c r="C114" s="294">
        <v>215</v>
      </c>
      <c r="D114" s="295">
        <v>1360</v>
      </c>
      <c r="E114" s="881">
        <f t="shared" si="1"/>
        <v>0.15808823529411764</v>
      </c>
    </row>
    <row r="115" spans="1:5">
      <c r="A115" s="116" t="s">
        <v>615</v>
      </c>
      <c r="B115" s="98" t="s">
        <v>616</v>
      </c>
      <c r="C115" s="294">
        <v>74</v>
      </c>
      <c r="D115" s="295">
        <v>511</v>
      </c>
      <c r="E115" s="881">
        <f t="shared" si="1"/>
        <v>0.14481409001956946</v>
      </c>
    </row>
    <row r="116" spans="1:5">
      <c r="A116" s="116" t="s">
        <v>617</v>
      </c>
      <c r="B116" s="98" t="s">
        <v>618</v>
      </c>
      <c r="C116" s="294">
        <v>61</v>
      </c>
      <c r="D116" s="295">
        <v>624</v>
      </c>
      <c r="E116" s="881">
        <f t="shared" si="1"/>
        <v>9.7756410256410256E-2</v>
      </c>
    </row>
    <row r="117" spans="1:5">
      <c r="A117" s="116" t="s">
        <v>619</v>
      </c>
      <c r="B117" s="98" t="s">
        <v>620</v>
      </c>
      <c r="C117" s="294">
        <v>43</v>
      </c>
      <c r="D117" s="295">
        <v>611</v>
      </c>
      <c r="E117" s="881">
        <f t="shared" si="1"/>
        <v>7.0376432078559745E-2</v>
      </c>
    </row>
    <row r="118" spans="1:5">
      <c r="A118" s="116" t="s">
        <v>621</v>
      </c>
      <c r="B118" s="98" t="s">
        <v>622</v>
      </c>
      <c r="C118" s="294">
        <v>70</v>
      </c>
      <c r="D118" s="295">
        <v>732</v>
      </c>
      <c r="E118" s="881">
        <f t="shared" si="1"/>
        <v>9.5628415300546443E-2</v>
      </c>
    </row>
    <row r="119" spans="1:5">
      <c r="A119" s="116" t="s">
        <v>623</v>
      </c>
      <c r="B119" s="98" t="s">
        <v>624</v>
      </c>
      <c r="C119" s="294">
        <v>223</v>
      </c>
      <c r="D119" s="295">
        <v>1257</v>
      </c>
      <c r="E119" s="881">
        <f t="shared" si="1"/>
        <v>0.17740652346857597</v>
      </c>
    </row>
    <row r="120" spans="1:5">
      <c r="A120" s="116" t="s">
        <v>625</v>
      </c>
      <c r="B120" s="98" t="s">
        <v>626</v>
      </c>
      <c r="C120" s="294">
        <v>113</v>
      </c>
      <c r="D120" s="295">
        <v>713</v>
      </c>
      <c r="E120" s="881">
        <f t="shared" si="1"/>
        <v>0.15848527349228611</v>
      </c>
    </row>
    <row r="121" spans="1:5">
      <c r="A121" s="116" t="s">
        <v>627</v>
      </c>
      <c r="B121" s="98" t="s">
        <v>628</v>
      </c>
      <c r="C121" s="294">
        <v>138</v>
      </c>
      <c r="D121" s="295">
        <v>1174</v>
      </c>
      <c r="E121" s="881">
        <f t="shared" si="1"/>
        <v>0.11754684838160136</v>
      </c>
    </row>
    <row r="122" spans="1:5">
      <c r="A122" s="116" t="s">
        <v>629</v>
      </c>
      <c r="B122" s="98" t="s">
        <v>630</v>
      </c>
      <c r="C122" s="294">
        <v>416</v>
      </c>
      <c r="D122" s="295">
        <v>2216</v>
      </c>
      <c r="E122" s="881">
        <f t="shared" si="1"/>
        <v>0.18772563176895307</v>
      </c>
    </row>
    <row r="123" spans="1:5">
      <c r="A123" s="116" t="s">
        <v>631</v>
      </c>
      <c r="B123" s="98" t="s">
        <v>632</v>
      </c>
      <c r="C123" s="294">
        <v>287</v>
      </c>
      <c r="D123" s="295">
        <v>2319</v>
      </c>
      <c r="E123" s="881">
        <f t="shared" si="1"/>
        <v>0.12376024148339802</v>
      </c>
    </row>
    <row r="124" spans="1:5">
      <c r="A124" s="116" t="s">
        <v>633</v>
      </c>
      <c r="B124" s="98" t="s">
        <v>634</v>
      </c>
      <c r="C124" s="294">
        <v>139</v>
      </c>
      <c r="D124" s="295">
        <v>573</v>
      </c>
      <c r="E124" s="881">
        <f t="shared" si="1"/>
        <v>0.2425828970331588</v>
      </c>
    </row>
    <row r="125" spans="1:5">
      <c r="A125" s="116" t="s">
        <v>635</v>
      </c>
      <c r="B125" s="98" t="s">
        <v>636</v>
      </c>
      <c r="C125" s="294">
        <v>72</v>
      </c>
      <c r="D125" s="295">
        <v>508</v>
      </c>
      <c r="E125" s="881">
        <f t="shared" si="1"/>
        <v>0.14173228346456693</v>
      </c>
    </row>
    <row r="126" spans="1:5">
      <c r="A126" s="116" t="s">
        <v>637</v>
      </c>
      <c r="B126" s="98" t="s">
        <v>638</v>
      </c>
      <c r="C126" s="294">
        <v>56</v>
      </c>
      <c r="D126" s="295">
        <v>486</v>
      </c>
      <c r="E126" s="881">
        <f t="shared" si="1"/>
        <v>0.11522633744855967</v>
      </c>
    </row>
    <row r="127" spans="1:5">
      <c r="A127" s="116" t="s">
        <v>639</v>
      </c>
      <c r="B127" s="98" t="s">
        <v>640</v>
      </c>
      <c r="C127" s="294">
        <v>38</v>
      </c>
      <c r="D127" s="295">
        <v>556</v>
      </c>
      <c r="E127" s="881">
        <f t="shared" si="1"/>
        <v>6.83453237410072E-2</v>
      </c>
    </row>
    <row r="128" spans="1:5">
      <c r="A128" s="116" t="s">
        <v>641</v>
      </c>
      <c r="B128" s="98" t="s">
        <v>642</v>
      </c>
      <c r="C128" s="294">
        <v>128</v>
      </c>
      <c r="D128" s="295">
        <v>1345</v>
      </c>
      <c r="E128" s="881">
        <f t="shared" si="1"/>
        <v>9.5167286245353158E-2</v>
      </c>
    </row>
    <row r="129" spans="1:5">
      <c r="A129" s="116" t="s">
        <v>643</v>
      </c>
      <c r="B129" s="98" t="s">
        <v>644</v>
      </c>
      <c r="C129" s="294">
        <v>25</v>
      </c>
      <c r="D129" s="295">
        <v>760</v>
      </c>
      <c r="E129" s="881">
        <f t="shared" si="1"/>
        <v>3.2894736842105261E-2</v>
      </c>
    </row>
    <row r="130" spans="1:5">
      <c r="A130" s="116" t="s">
        <v>645</v>
      </c>
      <c r="B130" s="98" t="s">
        <v>646</v>
      </c>
      <c r="C130" s="294">
        <v>121</v>
      </c>
      <c r="D130" s="295">
        <v>1016</v>
      </c>
      <c r="E130" s="881">
        <f t="shared" si="1"/>
        <v>0.11909448818897637</v>
      </c>
    </row>
    <row r="131" spans="1:5">
      <c r="A131" s="116" t="s">
        <v>647</v>
      </c>
      <c r="B131" s="98" t="s">
        <v>648</v>
      </c>
      <c r="C131" s="294">
        <v>43</v>
      </c>
      <c r="D131" s="295">
        <v>502</v>
      </c>
      <c r="E131" s="881">
        <f t="shared" si="1"/>
        <v>8.565737051792828E-2</v>
      </c>
    </row>
    <row r="132" spans="1:5">
      <c r="A132" s="116" t="s">
        <v>649</v>
      </c>
      <c r="B132" s="98" t="s">
        <v>650</v>
      </c>
      <c r="C132" s="294">
        <v>156</v>
      </c>
      <c r="D132" s="295">
        <v>935</v>
      </c>
      <c r="E132" s="881">
        <f t="shared" si="1"/>
        <v>0.16684491978609625</v>
      </c>
    </row>
    <row r="133" spans="1:5">
      <c r="A133" s="116" t="s">
        <v>651</v>
      </c>
      <c r="B133" s="98" t="s">
        <v>652</v>
      </c>
      <c r="C133" s="294">
        <v>9</v>
      </c>
      <c r="D133" s="295">
        <v>100</v>
      </c>
      <c r="E133" s="881">
        <f t="shared" ref="E133:E196" si="2">C133/D133</f>
        <v>0.09</v>
      </c>
    </row>
    <row r="134" spans="1:5">
      <c r="A134" s="116" t="s">
        <v>653</v>
      </c>
      <c r="B134" s="98" t="s">
        <v>654</v>
      </c>
      <c r="C134" s="294">
        <v>112</v>
      </c>
      <c r="D134" s="295">
        <v>681</v>
      </c>
      <c r="E134" s="881">
        <f t="shared" si="2"/>
        <v>0.1644640234948605</v>
      </c>
    </row>
    <row r="135" spans="1:5">
      <c r="A135" s="116" t="s">
        <v>655</v>
      </c>
      <c r="B135" s="98" t="s">
        <v>656</v>
      </c>
      <c r="C135" s="294">
        <v>105</v>
      </c>
      <c r="D135" s="295">
        <v>742</v>
      </c>
      <c r="E135" s="881">
        <f t="shared" si="2"/>
        <v>0.14150943396226415</v>
      </c>
    </row>
    <row r="136" spans="1:5">
      <c r="A136" s="116" t="s">
        <v>657</v>
      </c>
      <c r="B136" s="98" t="s">
        <v>658</v>
      </c>
      <c r="C136" s="294">
        <v>380</v>
      </c>
      <c r="D136" s="295">
        <v>2270</v>
      </c>
      <c r="E136" s="881">
        <f t="shared" si="2"/>
        <v>0.16740088105726872</v>
      </c>
    </row>
    <row r="137" spans="1:5">
      <c r="A137" s="116" t="s">
        <v>659</v>
      </c>
      <c r="B137" s="98" t="s">
        <v>660</v>
      </c>
      <c r="C137" s="294">
        <v>58</v>
      </c>
      <c r="D137" s="295">
        <v>647</v>
      </c>
      <c r="E137" s="881">
        <f t="shared" si="2"/>
        <v>8.964451313755796E-2</v>
      </c>
    </row>
    <row r="138" spans="1:5">
      <c r="A138" s="116" t="s">
        <v>661</v>
      </c>
      <c r="B138" s="98" t="s">
        <v>662</v>
      </c>
      <c r="C138" s="294">
        <v>44</v>
      </c>
      <c r="D138" s="295">
        <v>560</v>
      </c>
      <c r="E138" s="881">
        <f t="shared" si="2"/>
        <v>7.857142857142857E-2</v>
      </c>
    </row>
    <row r="139" spans="1:5">
      <c r="A139" s="116" t="s">
        <v>663</v>
      </c>
      <c r="B139" s="98" t="s">
        <v>664</v>
      </c>
      <c r="C139" s="294">
        <v>105</v>
      </c>
      <c r="D139" s="295">
        <v>628</v>
      </c>
      <c r="E139" s="881">
        <f t="shared" si="2"/>
        <v>0.16719745222929935</v>
      </c>
    </row>
    <row r="140" spans="1:5">
      <c r="A140" s="116" t="s">
        <v>665</v>
      </c>
      <c r="B140" s="98" t="s">
        <v>666</v>
      </c>
      <c r="C140" s="294">
        <v>51</v>
      </c>
      <c r="D140" s="295">
        <v>630</v>
      </c>
      <c r="E140" s="881">
        <f t="shared" si="2"/>
        <v>8.0952380952380956E-2</v>
      </c>
    </row>
    <row r="141" spans="1:5">
      <c r="A141" s="116" t="s">
        <v>667</v>
      </c>
      <c r="B141" s="98" t="s">
        <v>668</v>
      </c>
      <c r="C141" s="294">
        <v>98</v>
      </c>
      <c r="D141" s="295">
        <v>1042</v>
      </c>
      <c r="E141" s="881">
        <f t="shared" si="2"/>
        <v>9.4049904030710174E-2</v>
      </c>
    </row>
    <row r="142" spans="1:5">
      <c r="A142" s="116" t="s">
        <v>669</v>
      </c>
      <c r="B142" s="98" t="s">
        <v>670</v>
      </c>
      <c r="C142" s="294">
        <v>158</v>
      </c>
      <c r="D142" s="295">
        <v>1430</v>
      </c>
      <c r="E142" s="881">
        <f t="shared" si="2"/>
        <v>0.11048951048951049</v>
      </c>
    </row>
    <row r="143" spans="1:5">
      <c r="A143" s="116" t="s">
        <v>671</v>
      </c>
      <c r="B143" s="98" t="s">
        <v>672</v>
      </c>
      <c r="C143" s="294">
        <v>137</v>
      </c>
      <c r="D143" s="295">
        <v>865</v>
      </c>
      <c r="E143" s="881">
        <f t="shared" si="2"/>
        <v>0.15838150289017341</v>
      </c>
    </row>
    <row r="144" spans="1:5">
      <c r="A144" s="116" t="s">
        <v>673</v>
      </c>
      <c r="B144" s="98" t="s">
        <v>674</v>
      </c>
      <c r="C144" s="294">
        <v>58</v>
      </c>
      <c r="D144" s="295">
        <v>639</v>
      </c>
      <c r="E144" s="881">
        <f t="shared" si="2"/>
        <v>9.0766823161189364E-2</v>
      </c>
    </row>
    <row r="145" spans="1:5">
      <c r="A145" s="116" t="s">
        <v>675</v>
      </c>
      <c r="B145" s="98" t="s">
        <v>676</v>
      </c>
      <c r="C145" s="294">
        <v>89</v>
      </c>
      <c r="D145" s="295">
        <v>714</v>
      </c>
      <c r="E145" s="881">
        <f t="shared" si="2"/>
        <v>0.12464985994397759</v>
      </c>
    </row>
    <row r="146" spans="1:5">
      <c r="A146" s="116" t="s">
        <v>677</v>
      </c>
      <c r="B146" s="98" t="s">
        <v>678</v>
      </c>
      <c r="C146" s="294">
        <v>123</v>
      </c>
      <c r="D146" s="295">
        <v>744</v>
      </c>
      <c r="E146" s="881">
        <f t="shared" si="2"/>
        <v>0.16532258064516128</v>
      </c>
    </row>
    <row r="147" spans="1:5">
      <c r="A147" s="116" t="s">
        <v>679</v>
      </c>
      <c r="B147" s="98" t="s">
        <v>680</v>
      </c>
      <c r="C147" s="294">
        <v>51</v>
      </c>
      <c r="D147" s="295">
        <v>685</v>
      </c>
      <c r="E147" s="881">
        <f t="shared" si="2"/>
        <v>7.4452554744525543E-2</v>
      </c>
    </row>
    <row r="148" spans="1:5">
      <c r="A148" s="116" t="s">
        <v>681</v>
      </c>
      <c r="B148" s="98" t="s">
        <v>682</v>
      </c>
      <c r="C148" s="294">
        <v>30</v>
      </c>
      <c r="D148" s="295">
        <v>584</v>
      </c>
      <c r="E148" s="881">
        <f t="shared" si="2"/>
        <v>5.1369863013698627E-2</v>
      </c>
    </row>
    <row r="149" spans="1:5">
      <c r="A149" s="116" t="s">
        <v>683</v>
      </c>
      <c r="B149" s="98" t="s">
        <v>684</v>
      </c>
      <c r="C149" s="294">
        <v>113</v>
      </c>
      <c r="D149" s="295">
        <v>1064</v>
      </c>
      <c r="E149" s="881">
        <f t="shared" si="2"/>
        <v>0.10620300751879699</v>
      </c>
    </row>
    <row r="150" spans="1:5">
      <c r="A150" s="116" t="s">
        <v>685</v>
      </c>
      <c r="B150" s="98" t="s">
        <v>686</v>
      </c>
      <c r="C150" s="294">
        <v>49</v>
      </c>
      <c r="D150" s="295">
        <v>535</v>
      </c>
      <c r="E150" s="881">
        <f t="shared" si="2"/>
        <v>9.1588785046728974E-2</v>
      </c>
    </row>
    <row r="151" spans="1:5">
      <c r="A151" s="116" t="s">
        <v>687</v>
      </c>
      <c r="B151" s="98" t="s">
        <v>688</v>
      </c>
      <c r="C151" s="294">
        <v>112</v>
      </c>
      <c r="D151" s="295">
        <v>1176</v>
      </c>
      <c r="E151" s="881">
        <f t="shared" si="2"/>
        <v>9.5238095238095233E-2</v>
      </c>
    </row>
    <row r="152" spans="1:5">
      <c r="A152" s="116" t="s">
        <v>689</v>
      </c>
      <c r="B152" s="98" t="s">
        <v>690</v>
      </c>
      <c r="C152" s="294">
        <v>62</v>
      </c>
      <c r="D152" s="295">
        <v>765</v>
      </c>
      <c r="E152" s="881">
        <f t="shared" si="2"/>
        <v>8.1045751633986932E-2</v>
      </c>
    </row>
    <row r="153" spans="1:5">
      <c r="A153" s="116" t="s">
        <v>691</v>
      </c>
      <c r="B153" s="98" t="s">
        <v>692</v>
      </c>
      <c r="C153" s="294">
        <v>52</v>
      </c>
      <c r="D153" s="295">
        <v>651</v>
      </c>
      <c r="E153" s="881">
        <f t="shared" si="2"/>
        <v>7.9877112135176648E-2</v>
      </c>
    </row>
    <row r="154" spans="1:5">
      <c r="A154" s="116" t="s">
        <v>693</v>
      </c>
      <c r="B154" s="98" t="s">
        <v>694</v>
      </c>
      <c r="C154" s="294">
        <v>458</v>
      </c>
      <c r="D154" s="295">
        <v>2758</v>
      </c>
      <c r="E154" s="881">
        <f t="shared" si="2"/>
        <v>0.16606236403190719</v>
      </c>
    </row>
    <row r="155" spans="1:5">
      <c r="A155" s="116" t="s">
        <v>695</v>
      </c>
      <c r="B155" s="98" t="s">
        <v>696</v>
      </c>
      <c r="C155" s="294">
        <v>135</v>
      </c>
      <c r="D155" s="295">
        <v>700</v>
      </c>
      <c r="E155" s="881">
        <f t="shared" si="2"/>
        <v>0.19285714285714287</v>
      </c>
    </row>
    <row r="156" spans="1:5">
      <c r="A156" s="116" t="s">
        <v>697</v>
      </c>
      <c r="B156" s="98" t="s">
        <v>698</v>
      </c>
      <c r="C156" s="294">
        <v>60</v>
      </c>
      <c r="D156" s="295">
        <v>639</v>
      </c>
      <c r="E156" s="881">
        <f t="shared" si="2"/>
        <v>9.3896713615023469E-2</v>
      </c>
    </row>
    <row r="157" spans="1:5">
      <c r="A157" s="116" t="s">
        <v>699</v>
      </c>
      <c r="B157" s="98" t="s">
        <v>700</v>
      </c>
      <c r="C157" s="294">
        <v>676</v>
      </c>
      <c r="D157" s="295">
        <v>3544</v>
      </c>
      <c r="E157" s="881">
        <f t="shared" si="2"/>
        <v>0.19074492099322798</v>
      </c>
    </row>
    <row r="158" spans="1:5">
      <c r="A158" s="116" t="s">
        <v>701</v>
      </c>
      <c r="B158" s="98" t="s">
        <v>702</v>
      </c>
      <c r="C158" s="294">
        <v>21</v>
      </c>
      <c r="D158" s="295">
        <v>616</v>
      </c>
      <c r="E158" s="881">
        <f t="shared" si="2"/>
        <v>3.4090909090909088E-2</v>
      </c>
    </row>
    <row r="159" spans="1:5">
      <c r="A159" s="116" t="s">
        <v>703</v>
      </c>
      <c r="B159" s="98" t="s">
        <v>704</v>
      </c>
      <c r="C159" s="294">
        <v>59</v>
      </c>
      <c r="D159" s="295">
        <v>522</v>
      </c>
      <c r="E159" s="881">
        <f t="shared" si="2"/>
        <v>0.11302681992337164</v>
      </c>
    </row>
    <row r="160" spans="1:5">
      <c r="A160" s="116" t="s">
        <v>705</v>
      </c>
      <c r="B160" s="98" t="s">
        <v>706</v>
      </c>
      <c r="C160" s="294">
        <v>86</v>
      </c>
      <c r="D160" s="295">
        <v>799</v>
      </c>
      <c r="E160" s="881">
        <f t="shared" si="2"/>
        <v>0.10763454317897372</v>
      </c>
    </row>
    <row r="161" spans="1:5">
      <c r="A161" s="116" t="s">
        <v>707</v>
      </c>
      <c r="B161" s="98" t="s">
        <v>708</v>
      </c>
      <c r="C161" s="294">
        <v>70</v>
      </c>
      <c r="D161" s="295">
        <v>708</v>
      </c>
      <c r="E161" s="881">
        <f t="shared" si="2"/>
        <v>9.8870056497175146E-2</v>
      </c>
    </row>
    <row r="162" spans="1:5">
      <c r="A162" s="116" t="s">
        <v>709</v>
      </c>
      <c r="B162" s="98" t="s">
        <v>710</v>
      </c>
      <c r="C162" s="294">
        <v>150</v>
      </c>
      <c r="D162" s="295">
        <v>1096</v>
      </c>
      <c r="E162" s="881">
        <f t="shared" si="2"/>
        <v>0.13686131386861314</v>
      </c>
    </row>
    <row r="163" spans="1:5">
      <c r="A163" s="116" t="s">
        <v>711</v>
      </c>
      <c r="B163" s="98" t="s">
        <v>712</v>
      </c>
      <c r="C163" s="294">
        <v>279</v>
      </c>
      <c r="D163" s="295">
        <v>975</v>
      </c>
      <c r="E163" s="881">
        <f t="shared" si="2"/>
        <v>0.28615384615384615</v>
      </c>
    </row>
    <row r="164" spans="1:5">
      <c r="A164" s="116" t="s">
        <v>713</v>
      </c>
      <c r="B164" s="98" t="s">
        <v>714</v>
      </c>
      <c r="C164" s="294">
        <v>93</v>
      </c>
      <c r="D164" s="295">
        <v>837</v>
      </c>
      <c r="E164" s="881">
        <f t="shared" si="2"/>
        <v>0.1111111111111111</v>
      </c>
    </row>
    <row r="165" spans="1:5">
      <c r="A165" s="116" t="s">
        <v>715</v>
      </c>
      <c r="B165" s="98" t="s">
        <v>716</v>
      </c>
      <c r="C165" s="294">
        <v>109</v>
      </c>
      <c r="D165" s="295">
        <v>661</v>
      </c>
      <c r="E165" s="881">
        <f t="shared" si="2"/>
        <v>0.16490166414523449</v>
      </c>
    </row>
    <row r="166" spans="1:5">
      <c r="A166" s="116" t="s">
        <v>717</v>
      </c>
      <c r="B166" s="98" t="s">
        <v>718</v>
      </c>
      <c r="C166" s="294">
        <v>194</v>
      </c>
      <c r="D166" s="295">
        <v>846</v>
      </c>
      <c r="E166" s="881">
        <f t="shared" si="2"/>
        <v>0.2293144208037825</v>
      </c>
    </row>
    <row r="167" spans="1:5">
      <c r="A167" s="116" t="s">
        <v>719</v>
      </c>
      <c r="B167" s="98" t="s">
        <v>720</v>
      </c>
      <c r="C167" s="294">
        <v>144</v>
      </c>
      <c r="D167" s="295">
        <v>1011</v>
      </c>
      <c r="E167" s="881">
        <f t="shared" si="2"/>
        <v>0.14243323442136499</v>
      </c>
    </row>
    <row r="168" spans="1:5">
      <c r="A168" s="116" t="s">
        <v>721</v>
      </c>
      <c r="B168" s="98" t="s">
        <v>722</v>
      </c>
      <c r="C168" s="294">
        <v>490</v>
      </c>
      <c r="D168" s="295">
        <v>3329</v>
      </c>
      <c r="E168" s="881">
        <f t="shared" si="2"/>
        <v>0.14719134875337939</v>
      </c>
    </row>
    <row r="169" spans="1:5">
      <c r="A169" s="116" t="s">
        <v>723</v>
      </c>
      <c r="B169" s="98" t="s">
        <v>724</v>
      </c>
      <c r="C169" s="294">
        <v>38</v>
      </c>
      <c r="D169" s="295">
        <v>700</v>
      </c>
      <c r="E169" s="881">
        <f t="shared" si="2"/>
        <v>5.4285714285714284E-2</v>
      </c>
    </row>
    <row r="170" spans="1:5">
      <c r="A170" s="116" t="s">
        <v>725</v>
      </c>
      <c r="B170" s="98" t="s">
        <v>726</v>
      </c>
      <c r="C170" s="294">
        <v>44</v>
      </c>
      <c r="D170" s="295">
        <v>545</v>
      </c>
      <c r="E170" s="881">
        <f t="shared" si="2"/>
        <v>8.0733944954128445E-2</v>
      </c>
    </row>
    <row r="171" spans="1:5">
      <c r="A171" s="116" t="s">
        <v>727</v>
      </c>
      <c r="B171" s="98" t="s">
        <v>728</v>
      </c>
      <c r="C171" s="294">
        <v>153</v>
      </c>
      <c r="D171" s="295">
        <v>1216</v>
      </c>
      <c r="E171" s="881">
        <f t="shared" si="2"/>
        <v>0.12582236842105263</v>
      </c>
    </row>
    <row r="172" spans="1:5">
      <c r="A172" s="116" t="s">
        <v>729</v>
      </c>
      <c r="B172" s="98" t="s">
        <v>730</v>
      </c>
      <c r="C172" s="294">
        <v>51</v>
      </c>
      <c r="D172" s="295">
        <v>608</v>
      </c>
      <c r="E172" s="881">
        <f t="shared" si="2"/>
        <v>8.3881578947368418E-2</v>
      </c>
    </row>
    <row r="173" spans="1:5">
      <c r="A173" s="116" t="s">
        <v>731</v>
      </c>
      <c r="B173" s="98" t="s">
        <v>732</v>
      </c>
      <c r="C173" s="294">
        <v>85</v>
      </c>
      <c r="D173" s="295">
        <v>981</v>
      </c>
      <c r="E173" s="881">
        <f t="shared" si="2"/>
        <v>8.6646279306829763E-2</v>
      </c>
    </row>
    <row r="174" spans="1:5">
      <c r="A174" s="116" t="s">
        <v>733</v>
      </c>
      <c r="B174" s="98" t="s">
        <v>734</v>
      </c>
      <c r="C174" s="294">
        <v>102</v>
      </c>
      <c r="D174" s="295">
        <v>1034</v>
      </c>
      <c r="E174" s="881">
        <f t="shared" si="2"/>
        <v>9.8646034816247577E-2</v>
      </c>
    </row>
    <row r="175" spans="1:5">
      <c r="A175" s="116" t="s">
        <v>735</v>
      </c>
      <c r="B175" s="98" t="s">
        <v>736</v>
      </c>
      <c r="C175" s="294">
        <v>229</v>
      </c>
      <c r="D175" s="295">
        <v>1807</v>
      </c>
      <c r="E175" s="881">
        <f t="shared" si="2"/>
        <v>0.12672938572219147</v>
      </c>
    </row>
    <row r="176" spans="1:5">
      <c r="A176" s="116" t="s">
        <v>737</v>
      </c>
      <c r="B176" s="98" t="s">
        <v>738</v>
      </c>
      <c r="C176" s="294">
        <v>59</v>
      </c>
      <c r="D176" s="295">
        <v>817</v>
      </c>
      <c r="E176" s="881">
        <f t="shared" si="2"/>
        <v>7.2215422276621782E-2</v>
      </c>
    </row>
    <row r="177" spans="1:5">
      <c r="A177" s="116" t="s">
        <v>739</v>
      </c>
      <c r="B177" s="98" t="s">
        <v>740</v>
      </c>
      <c r="C177" s="294">
        <v>174</v>
      </c>
      <c r="D177" s="295">
        <v>1100</v>
      </c>
      <c r="E177" s="881">
        <f t="shared" si="2"/>
        <v>0.15818181818181817</v>
      </c>
    </row>
    <row r="178" spans="1:5">
      <c r="A178" s="116" t="s">
        <v>741</v>
      </c>
      <c r="B178" s="98" t="s">
        <v>742</v>
      </c>
      <c r="C178" s="294">
        <v>31</v>
      </c>
      <c r="D178" s="295">
        <v>725</v>
      </c>
      <c r="E178" s="881">
        <f t="shared" si="2"/>
        <v>4.275862068965517E-2</v>
      </c>
    </row>
    <row r="179" spans="1:5">
      <c r="A179" s="116" t="s">
        <v>743</v>
      </c>
      <c r="B179" s="98" t="s">
        <v>744</v>
      </c>
      <c r="C179" s="294">
        <v>466</v>
      </c>
      <c r="D179" s="295">
        <v>1498</v>
      </c>
      <c r="E179" s="881">
        <f t="shared" si="2"/>
        <v>0.31108144192256343</v>
      </c>
    </row>
    <row r="180" spans="1:5">
      <c r="A180" s="116" t="s">
        <v>745</v>
      </c>
      <c r="B180" s="98" t="s">
        <v>746</v>
      </c>
      <c r="C180" s="294">
        <v>43</v>
      </c>
      <c r="D180" s="295">
        <v>879</v>
      </c>
      <c r="E180" s="881">
        <f t="shared" si="2"/>
        <v>4.8919226393629126E-2</v>
      </c>
    </row>
    <row r="181" spans="1:5">
      <c r="A181" s="116" t="s">
        <v>747</v>
      </c>
      <c r="B181" s="98" t="s">
        <v>748</v>
      </c>
      <c r="C181" s="294">
        <v>102</v>
      </c>
      <c r="D181" s="295">
        <v>657</v>
      </c>
      <c r="E181" s="881">
        <f t="shared" si="2"/>
        <v>0.15525114155251141</v>
      </c>
    </row>
    <row r="182" spans="1:5">
      <c r="A182" s="116" t="s">
        <v>749</v>
      </c>
      <c r="B182" s="98" t="s">
        <v>750</v>
      </c>
      <c r="C182" s="294">
        <v>95</v>
      </c>
      <c r="D182" s="295">
        <v>1151</v>
      </c>
      <c r="E182" s="881">
        <f t="shared" si="2"/>
        <v>8.2536924413553425E-2</v>
      </c>
    </row>
    <row r="183" spans="1:5">
      <c r="A183" s="116" t="s">
        <v>751</v>
      </c>
      <c r="B183" s="98" t="s">
        <v>752</v>
      </c>
      <c r="C183" s="294">
        <v>46</v>
      </c>
      <c r="D183" s="295">
        <v>504</v>
      </c>
      <c r="E183" s="881">
        <f t="shared" si="2"/>
        <v>9.1269841269841265E-2</v>
      </c>
    </row>
    <row r="184" spans="1:5">
      <c r="A184" s="116" t="s">
        <v>753</v>
      </c>
      <c r="B184" s="98" t="s">
        <v>754</v>
      </c>
      <c r="C184" s="294">
        <v>5</v>
      </c>
      <c r="D184" s="295">
        <v>139</v>
      </c>
      <c r="E184" s="881">
        <f t="shared" si="2"/>
        <v>3.5971223021582732E-2</v>
      </c>
    </row>
    <row r="185" spans="1:5">
      <c r="A185" s="116" t="s">
        <v>755</v>
      </c>
      <c r="B185" s="98" t="s">
        <v>756</v>
      </c>
      <c r="C185" s="294">
        <v>30</v>
      </c>
      <c r="D185" s="295">
        <v>365</v>
      </c>
      <c r="E185" s="881">
        <f t="shared" si="2"/>
        <v>8.2191780821917804E-2</v>
      </c>
    </row>
    <row r="186" spans="1:5">
      <c r="A186" s="116" t="s">
        <v>757</v>
      </c>
      <c r="B186" s="98" t="s">
        <v>758</v>
      </c>
      <c r="C186" s="294">
        <v>26</v>
      </c>
      <c r="D186" s="295">
        <v>353</v>
      </c>
      <c r="E186" s="881">
        <f t="shared" si="2"/>
        <v>7.3654390934844188E-2</v>
      </c>
    </row>
    <row r="187" spans="1:5">
      <c r="A187" s="116" t="s">
        <v>759</v>
      </c>
      <c r="B187" s="98" t="s">
        <v>760</v>
      </c>
      <c r="C187" s="294">
        <v>49</v>
      </c>
      <c r="D187" s="295">
        <v>435</v>
      </c>
      <c r="E187" s="881">
        <f t="shared" si="2"/>
        <v>0.11264367816091954</v>
      </c>
    </row>
    <row r="188" spans="1:5">
      <c r="A188" s="116" t="s">
        <v>761</v>
      </c>
      <c r="B188" s="98" t="s">
        <v>762</v>
      </c>
      <c r="C188" s="294">
        <v>29</v>
      </c>
      <c r="D188" s="295">
        <v>631</v>
      </c>
      <c r="E188" s="881">
        <f t="shared" si="2"/>
        <v>4.5958795562599047E-2</v>
      </c>
    </row>
    <row r="189" spans="1:5">
      <c r="A189" s="116" t="s">
        <v>763</v>
      </c>
      <c r="B189" s="98" t="s">
        <v>764</v>
      </c>
      <c r="C189" s="294">
        <v>147</v>
      </c>
      <c r="D189" s="295">
        <v>1448</v>
      </c>
      <c r="E189" s="881">
        <f t="shared" si="2"/>
        <v>0.10151933701657459</v>
      </c>
    </row>
    <row r="190" spans="1:5">
      <c r="A190" s="116" t="s">
        <v>765</v>
      </c>
      <c r="B190" s="98" t="s">
        <v>766</v>
      </c>
      <c r="C190" s="294">
        <v>27</v>
      </c>
      <c r="D190" s="295">
        <v>376</v>
      </c>
      <c r="E190" s="881">
        <f t="shared" si="2"/>
        <v>7.1808510638297879E-2</v>
      </c>
    </row>
    <row r="191" spans="1:5">
      <c r="A191" s="116" t="s">
        <v>767</v>
      </c>
      <c r="B191" s="98" t="s">
        <v>768</v>
      </c>
      <c r="C191" s="294">
        <v>465</v>
      </c>
      <c r="D191" s="295">
        <v>2512</v>
      </c>
      <c r="E191" s="881">
        <f t="shared" si="2"/>
        <v>0.18511146496815287</v>
      </c>
    </row>
    <row r="192" spans="1:5">
      <c r="A192" s="116" t="s">
        <v>769</v>
      </c>
      <c r="B192" s="98" t="s">
        <v>770</v>
      </c>
      <c r="C192" s="294">
        <v>120</v>
      </c>
      <c r="D192" s="295">
        <v>959</v>
      </c>
      <c r="E192" s="881">
        <f t="shared" si="2"/>
        <v>0.12513034410844631</v>
      </c>
    </row>
    <row r="193" spans="1:5">
      <c r="A193" s="116" t="s">
        <v>771</v>
      </c>
      <c r="B193" s="98" t="s">
        <v>772</v>
      </c>
      <c r="C193" s="294">
        <v>147</v>
      </c>
      <c r="D193" s="295">
        <v>1171</v>
      </c>
      <c r="E193" s="881">
        <f t="shared" si="2"/>
        <v>0.125533731853117</v>
      </c>
    </row>
    <row r="194" spans="1:5">
      <c r="A194" s="116" t="s">
        <v>773</v>
      </c>
      <c r="B194" s="98" t="s">
        <v>774</v>
      </c>
      <c r="C194" s="294">
        <v>38</v>
      </c>
      <c r="D194" s="295">
        <v>806</v>
      </c>
      <c r="E194" s="881">
        <f t="shared" si="2"/>
        <v>4.7146401985111663E-2</v>
      </c>
    </row>
    <row r="195" spans="1:5">
      <c r="A195" s="116" t="s">
        <v>775</v>
      </c>
      <c r="B195" s="98" t="s">
        <v>776</v>
      </c>
      <c r="C195" s="294">
        <v>408</v>
      </c>
      <c r="D195" s="295">
        <v>1238</v>
      </c>
      <c r="E195" s="881">
        <f t="shared" si="2"/>
        <v>0.32956381260096929</v>
      </c>
    </row>
    <row r="196" spans="1:5">
      <c r="A196" s="116" t="s">
        <v>777</v>
      </c>
      <c r="B196" s="98" t="s">
        <v>778</v>
      </c>
      <c r="C196" s="294">
        <v>242</v>
      </c>
      <c r="D196" s="295">
        <v>1894</v>
      </c>
      <c r="E196" s="881">
        <f t="shared" si="2"/>
        <v>0.12777191129883844</v>
      </c>
    </row>
    <row r="197" spans="1:5">
      <c r="A197" s="116" t="s">
        <v>779</v>
      </c>
      <c r="B197" s="98" t="s">
        <v>780</v>
      </c>
      <c r="C197" s="294">
        <v>192</v>
      </c>
      <c r="D197" s="295">
        <v>1028</v>
      </c>
      <c r="E197" s="881">
        <f t="shared" ref="E197:E260" si="3">C197/D197</f>
        <v>0.1867704280155642</v>
      </c>
    </row>
    <row r="198" spans="1:5">
      <c r="A198" s="116" t="s">
        <v>781</v>
      </c>
      <c r="B198" s="98" t="s">
        <v>782</v>
      </c>
      <c r="C198" s="294">
        <v>56</v>
      </c>
      <c r="D198" s="295">
        <v>539</v>
      </c>
      <c r="E198" s="881">
        <f t="shared" si="3"/>
        <v>0.1038961038961039</v>
      </c>
    </row>
    <row r="199" spans="1:5">
      <c r="A199" s="116" t="s">
        <v>783</v>
      </c>
      <c r="B199" s="98" t="s">
        <v>784</v>
      </c>
      <c r="C199" s="294">
        <v>142</v>
      </c>
      <c r="D199" s="295">
        <v>1113</v>
      </c>
      <c r="E199" s="881">
        <f t="shared" si="3"/>
        <v>0.12758310871518419</v>
      </c>
    </row>
    <row r="200" spans="1:5">
      <c r="A200" s="116" t="s">
        <v>785</v>
      </c>
      <c r="B200" s="98" t="s">
        <v>786</v>
      </c>
      <c r="C200" s="294">
        <v>419</v>
      </c>
      <c r="D200" s="295">
        <v>2385</v>
      </c>
      <c r="E200" s="881">
        <f t="shared" si="3"/>
        <v>0.17568134171907757</v>
      </c>
    </row>
    <row r="201" spans="1:5">
      <c r="A201" s="116" t="s">
        <v>787</v>
      </c>
      <c r="B201" s="98" t="s">
        <v>788</v>
      </c>
      <c r="C201" s="294">
        <v>48</v>
      </c>
      <c r="D201" s="295">
        <v>428</v>
      </c>
      <c r="E201" s="881">
        <f t="shared" si="3"/>
        <v>0.11214953271028037</v>
      </c>
    </row>
    <row r="202" spans="1:5">
      <c r="A202" s="116" t="s">
        <v>789</v>
      </c>
      <c r="B202" s="98" t="s">
        <v>790</v>
      </c>
      <c r="C202" s="294">
        <v>20</v>
      </c>
      <c r="D202" s="295">
        <v>328</v>
      </c>
      <c r="E202" s="881">
        <f t="shared" si="3"/>
        <v>6.097560975609756E-2</v>
      </c>
    </row>
    <row r="203" spans="1:5">
      <c r="A203" s="116" t="s">
        <v>791</v>
      </c>
      <c r="B203" s="98" t="s">
        <v>792</v>
      </c>
      <c r="C203" s="294">
        <v>102</v>
      </c>
      <c r="D203" s="295">
        <v>648</v>
      </c>
      <c r="E203" s="881">
        <f t="shared" si="3"/>
        <v>0.15740740740740741</v>
      </c>
    </row>
    <row r="204" spans="1:5">
      <c r="A204" s="116" t="s">
        <v>793</v>
      </c>
      <c r="B204" s="98" t="s">
        <v>794</v>
      </c>
      <c r="C204" s="294">
        <v>869</v>
      </c>
      <c r="D204" s="295">
        <v>2238</v>
      </c>
      <c r="E204" s="881">
        <f t="shared" si="3"/>
        <v>0.38829311885612156</v>
      </c>
    </row>
    <row r="205" spans="1:5">
      <c r="A205" s="116" t="s">
        <v>795</v>
      </c>
      <c r="B205" s="98" t="s">
        <v>796</v>
      </c>
      <c r="C205" s="294">
        <v>1707</v>
      </c>
      <c r="D205" s="295">
        <v>4666</v>
      </c>
      <c r="E205" s="881">
        <f t="shared" si="3"/>
        <v>0.36583797685383629</v>
      </c>
    </row>
    <row r="206" spans="1:5">
      <c r="A206" s="116" t="s">
        <v>797</v>
      </c>
      <c r="B206" s="98" t="s">
        <v>798</v>
      </c>
      <c r="C206" s="294">
        <v>84</v>
      </c>
      <c r="D206" s="295">
        <v>838</v>
      </c>
      <c r="E206" s="881">
        <f t="shared" si="3"/>
        <v>0.10023866348448687</v>
      </c>
    </row>
    <row r="207" spans="1:5">
      <c r="A207" s="116" t="s">
        <v>799</v>
      </c>
      <c r="B207" s="98" t="s">
        <v>800</v>
      </c>
      <c r="C207" s="294">
        <v>421</v>
      </c>
      <c r="D207" s="295">
        <v>1230</v>
      </c>
      <c r="E207" s="881">
        <f t="shared" si="3"/>
        <v>0.34227642276422765</v>
      </c>
    </row>
    <row r="208" spans="1:5">
      <c r="A208" s="116" t="s">
        <v>801</v>
      </c>
      <c r="B208" s="98" t="s">
        <v>802</v>
      </c>
      <c r="C208" s="294">
        <v>79</v>
      </c>
      <c r="D208" s="295">
        <v>541</v>
      </c>
      <c r="E208" s="881">
        <f t="shared" si="3"/>
        <v>0.14602587800369685</v>
      </c>
    </row>
    <row r="209" spans="1:5">
      <c r="A209" s="116" t="s">
        <v>803</v>
      </c>
      <c r="B209" s="98" t="s">
        <v>804</v>
      </c>
      <c r="C209" s="294">
        <v>63</v>
      </c>
      <c r="D209" s="295">
        <v>811</v>
      </c>
      <c r="E209" s="881">
        <f t="shared" si="3"/>
        <v>7.7681874229346484E-2</v>
      </c>
    </row>
    <row r="210" spans="1:5">
      <c r="A210" s="116" t="s">
        <v>805</v>
      </c>
      <c r="B210" s="98" t="s">
        <v>806</v>
      </c>
      <c r="C210" s="294">
        <v>30</v>
      </c>
      <c r="D210" s="295">
        <v>511</v>
      </c>
      <c r="E210" s="881">
        <f t="shared" si="3"/>
        <v>5.8708414872798431E-2</v>
      </c>
    </row>
    <row r="211" spans="1:5">
      <c r="A211" s="116" t="s">
        <v>807</v>
      </c>
      <c r="B211" s="98" t="s">
        <v>808</v>
      </c>
      <c r="C211" s="294">
        <v>309</v>
      </c>
      <c r="D211" s="295">
        <v>2124</v>
      </c>
      <c r="E211" s="881">
        <f t="shared" si="3"/>
        <v>0.14548022598870056</v>
      </c>
    </row>
    <row r="212" spans="1:5">
      <c r="A212" s="116" t="s">
        <v>809</v>
      </c>
      <c r="B212" s="98" t="s">
        <v>810</v>
      </c>
      <c r="C212" s="294">
        <v>62</v>
      </c>
      <c r="D212" s="295">
        <v>604</v>
      </c>
      <c r="E212" s="881">
        <f t="shared" si="3"/>
        <v>0.10264900662251655</v>
      </c>
    </row>
    <row r="213" spans="1:5">
      <c r="A213" s="116" t="s">
        <v>811</v>
      </c>
      <c r="B213" s="98" t="s">
        <v>812</v>
      </c>
      <c r="C213" s="294">
        <v>78</v>
      </c>
      <c r="D213" s="295">
        <v>609</v>
      </c>
      <c r="E213" s="881">
        <f t="shared" si="3"/>
        <v>0.12807881773399016</v>
      </c>
    </row>
    <row r="214" spans="1:5">
      <c r="A214" s="116" t="s">
        <v>813</v>
      </c>
      <c r="B214" s="98" t="s">
        <v>814</v>
      </c>
      <c r="C214" s="294">
        <v>166</v>
      </c>
      <c r="D214" s="295">
        <v>924</v>
      </c>
      <c r="E214" s="881">
        <f t="shared" si="3"/>
        <v>0.17965367965367965</v>
      </c>
    </row>
    <row r="215" spans="1:5">
      <c r="A215" s="116" t="s">
        <v>815</v>
      </c>
      <c r="B215" s="98" t="s">
        <v>816</v>
      </c>
      <c r="C215" s="294">
        <v>96</v>
      </c>
      <c r="D215" s="295">
        <v>944</v>
      </c>
      <c r="E215" s="881">
        <f t="shared" si="3"/>
        <v>0.10169491525423729</v>
      </c>
    </row>
    <row r="216" spans="1:5">
      <c r="A216" s="116" t="s">
        <v>817</v>
      </c>
      <c r="B216" s="98" t="s">
        <v>818</v>
      </c>
      <c r="C216" s="294">
        <v>93</v>
      </c>
      <c r="D216" s="295">
        <v>960</v>
      </c>
      <c r="E216" s="881">
        <f t="shared" si="3"/>
        <v>9.6875000000000003E-2</v>
      </c>
    </row>
    <row r="217" spans="1:5">
      <c r="A217" s="116" t="s">
        <v>819</v>
      </c>
      <c r="B217" s="98" t="s">
        <v>820</v>
      </c>
      <c r="C217" s="294">
        <v>84</v>
      </c>
      <c r="D217" s="295">
        <v>862</v>
      </c>
      <c r="E217" s="881">
        <f t="shared" si="3"/>
        <v>9.7447795823665889E-2</v>
      </c>
    </row>
    <row r="218" spans="1:5">
      <c r="A218" s="116" t="s">
        <v>821</v>
      </c>
      <c r="B218" s="98" t="s">
        <v>822</v>
      </c>
      <c r="C218" s="294">
        <v>224</v>
      </c>
      <c r="D218" s="295">
        <v>1054</v>
      </c>
      <c r="E218" s="881">
        <f t="shared" si="3"/>
        <v>0.21252371916508539</v>
      </c>
    </row>
    <row r="219" spans="1:5">
      <c r="A219" s="116" t="s">
        <v>823</v>
      </c>
      <c r="B219" s="98" t="s">
        <v>824</v>
      </c>
      <c r="C219" s="294">
        <v>77</v>
      </c>
      <c r="D219" s="295">
        <v>451</v>
      </c>
      <c r="E219" s="881">
        <f t="shared" si="3"/>
        <v>0.17073170731707318</v>
      </c>
    </row>
    <row r="220" spans="1:5">
      <c r="A220" s="116" t="s">
        <v>825</v>
      </c>
      <c r="B220" s="98" t="s">
        <v>826</v>
      </c>
      <c r="C220" s="294">
        <v>390</v>
      </c>
      <c r="D220" s="295">
        <v>2658</v>
      </c>
      <c r="E220" s="881">
        <f t="shared" si="3"/>
        <v>0.14672686230248308</v>
      </c>
    </row>
    <row r="221" spans="1:5">
      <c r="A221" s="116" t="s">
        <v>827</v>
      </c>
      <c r="B221" s="98" t="s">
        <v>828</v>
      </c>
      <c r="C221" s="294">
        <v>220</v>
      </c>
      <c r="D221" s="295">
        <v>1810</v>
      </c>
      <c r="E221" s="881">
        <f t="shared" si="3"/>
        <v>0.12154696132596685</v>
      </c>
    </row>
    <row r="222" spans="1:5">
      <c r="A222" s="116" t="s">
        <v>829</v>
      </c>
      <c r="B222" s="98" t="s">
        <v>830</v>
      </c>
      <c r="C222" s="294">
        <v>175</v>
      </c>
      <c r="D222" s="295">
        <v>1121</v>
      </c>
      <c r="E222" s="881">
        <f t="shared" si="3"/>
        <v>0.15611061552185548</v>
      </c>
    </row>
    <row r="223" spans="1:5">
      <c r="A223" s="116" t="s">
        <v>831</v>
      </c>
      <c r="B223" s="98" t="s">
        <v>832</v>
      </c>
      <c r="C223" s="294">
        <v>80</v>
      </c>
      <c r="D223" s="295">
        <v>672</v>
      </c>
      <c r="E223" s="881">
        <f t="shared" si="3"/>
        <v>0.11904761904761904</v>
      </c>
    </row>
    <row r="224" spans="1:5">
      <c r="A224" s="116" t="s">
        <v>833</v>
      </c>
      <c r="B224" s="98" t="s">
        <v>834</v>
      </c>
      <c r="C224" s="294">
        <v>6</v>
      </c>
      <c r="D224" s="295">
        <v>120</v>
      </c>
      <c r="E224" s="881">
        <f t="shared" si="3"/>
        <v>0.05</v>
      </c>
    </row>
    <row r="225" spans="1:5">
      <c r="A225" s="116" t="s">
        <v>835</v>
      </c>
      <c r="B225" s="98" t="s">
        <v>836</v>
      </c>
      <c r="C225" s="294">
        <v>70</v>
      </c>
      <c r="D225" s="295">
        <v>1033</v>
      </c>
      <c r="E225" s="881">
        <f t="shared" si="3"/>
        <v>6.7763794772507255E-2</v>
      </c>
    </row>
    <row r="226" spans="1:5">
      <c r="A226" s="116" t="s">
        <v>837</v>
      </c>
      <c r="B226" s="98" t="s">
        <v>838</v>
      </c>
      <c r="C226" s="294">
        <v>55</v>
      </c>
      <c r="D226" s="295">
        <v>846</v>
      </c>
      <c r="E226" s="881">
        <f t="shared" si="3"/>
        <v>6.5011820330969264E-2</v>
      </c>
    </row>
    <row r="227" spans="1:5">
      <c r="A227" s="116" t="s">
        <v>839</v>
      </c>
      <c r="B227" s="98" t="s">
        <v>840</v>
      </c>
      <c r="C227" s="294">
        <v>360</v>
      </c>
      <c r="D227" s="295">
        <v>2581</v>
      </c>
      <c r="E227" s="881">
        <f t="shared" si="3"/>
        <v>0.13948082138705928</v>
      </c>
    </row>
    <row r="228" spans="1:5">
      <c r="A228" s="116" t="s">
        <v>841</v>
      </c>
      <c r="B228" s="98" t="s">
        <v>842</v>
      </c>
      <c r="C228" s="294">
        <v>200</v>
      </c>
      <c r="D228" s="295">
        <v>1456</v>
      </c>
      <c r="E228" s="881">
        <f t="shared" si="3"/>
        <v>0.13736263736263737</v>
      </c>
    </row>
    <row r="229" spans="1:5">
      <c r="A229" s="116" t="s">
        <v>843</v>
      </c>
      <c r="B229" s="98" t="s">
        <v>844</v>
      </c>
      <c r="C229" s="294">
        <v>34</v>
      </c>
      <c r="D229" s="295">
        <v>204</v>
      </c>
      <c r="E229" s="881">
        <f t="shared" si="3"/>
        <v>0.16666666666666666</v>
      </c>
    </row>
    <row r="230" spans="1:5">
      <c r="A230" s="116" t="s">
        <v>845</v>
      </c>
      <c r="B230" s="98" t="s">
        <v>846</v>
      </c>
      <c r="C230" s="294">
        <v>31</v>
      </c>
      <c r="D230" s="295">
        <v>158</v>
      </c>
      <c r="E230" s="881">
        <f t="shared" si="3"/>
        <v>0.19620253164556961</v>
      </c>
    </row>
    <row r="231" spans="1:5">
      <c r="A231" s="116" t="s">
        <v>847</v>
      </c>
      <c r="B231" s="98" t="s">
        <v>848</v>
      </c>
      <c r="C231" s="294">
        <v>133</v>
      </c>
      <c r="D231" s="295">
        <v>730</v>
      </c>
      <c r="E231" s="881">
        <f t="shared" si="3"/>
        <v>0.18219178082191781</v>
      </c>
    </row>
    <row r="232" spans="1:5">
      <c r="A232" s="116" t="s">
        <v>849</v>
      </c>
      <c r="B232" s="98" t="s">
        <v>850</v>
      </c>
      <c r="C232" s="294">
        <v>31</v>
      </c>
      <c r="D232" s="295">
        <v>231</v>
      </c>
      <c r="E232" s="881">
        <f t="shared" si="3"/>
        <v>0.13419913419913421</v>
      </c>
    </row>
    <row r="233" spans="1:5">
      <c r="A233" s="116" t="s">
        <v>851</v>
      </c>
      <c r="B233" s="98" t="s">
        <v>852</v>
      </c>
      <c r="C233" s="294">
        <v>77</v>
      </c>
      <c r="D233" s="295">
        <v>318</v>
      </c>
      <c r="E233" s="881">
        <f t="shared" si="3"/>
        <v>0.24213836477987422</v>
      </c>
    </row>
    <row r="234" spans="1:5">
      <c r="A234" s="116" t="s">
        <v>853</v>
      </c>
      <c r="B234" s="98" t="s">
        <v>854</v>
      </c>
      <c r="C234" s="294">
        <v>38</v>
      </c>
      <c r="D234" s="295">
        <v>273</v>
      </c>
      <c r="E234" s="881">
        <f t="shared" si="3"/>
        <v>0.1391941391941392</v>
      </c>
    </row>
    <row r="235" spans="1:5">
      <c r="A235" s="116" t="s">
        <v>855</v>
      </c>
      <c r="B235" s="98" t="s">
        <v>856</v>
      </c>
      <c r="C235" s="294">
        <v>110</v>
      </c>
      <c r="D235" s="295">
        <v>341</v>
      </c>
      <c r="E235" s="881">
        <f t="shared" si="3"/>
        <v>0.32258064516129031</v>
      </c>
    </row>
    <row r="236" spans="1:5">
      <c r="A236" s="116" t="s">
        <v>857</v>
      </c>
      <c r="B236" s="98" t="s">
        <v>858</v>
      </c>
      <c r="C236" s="294">
        <v>153</v>
      </c>
      <c r="D236" s="295">
        <v>1382</v>
      </c>
      <c r="E236" s="881">
        <f t="shared" si="3"/>
        <v>0.11070911722141824</v>
      </c>
    </row>
    <row r="237" spans="1:5">
      <c r="A237" s="116" t="s">
        <v>859</v>
      </c>
      <c r="B237" s="98" t="s">
        <v>860</v>
      </c>
      <c r="C237" s="294">
        <v>158</v>
      </c>
      <c r="D237" s="295">
        <v>1382</v>
      </c>
      <c r="E237" s="881">
        <f t="shared" si="3"/>
        <v>0.11432706222865413</v>
      </c>
    </row>
    <row r="238" spans="1:5">
      <c r="A238" s="116" t="s">
        <v>861</v>
      </c>
      <c r="B238" s="98" t="s">
        <v>862</v>
      </c>
      <c r="C238" s="294">
        <v>72</v>
      </c>
      <c r="D238" s="295">
        <v>483</v>
      </c>
      <c r="E238" s="881">
        <f t="shared" si="3"/>
        <v>0.14906832298136646</v>
      </c>
    </row>
    <row r="239" spans="1:5">
      <c r="A239" s="116" t="s">
        <v>863</v>
      </c>
      <c r="B239" s="98" t="s">
        <v>864</v>
      </c>
      <c r="C239" s="294">
        <v>217</v>
      </c>
      <c r="D239" s="295">
        <v>935</v>
      </c>
      <c r="E239" s="881">
        <f t="shared" si="3"/>
        <v>0.2320855614973262</v>
      </c>
    </row>
    <row r="240" spans="1:5">
      <c r="A240" s="116" t="s">
        <v>865</v>
      </c>
      <c r="B240" s="98" t="s">
        <v>866</v>
      </c>
      <c r="C240" s="294">
        <v>127</v>
      </c>
      <c r="D240" s="295">
        <v>1509</v>
      </c>
      <c r="E240" s="881">
        <f t="shared" si="3"/>
        <v>8.4161696487740231E-2</v>
      </c>
    </row>
    <row r="241" spans="1:5">
      <c r="A241" s="116" t="s">
        <v>867</v>
      </c>
      <c r="B241" s="98" t="s">
        <v>868</v>
      </c>
      <c r="C241" s="294">
        <v>33</v>
      </c>
      <c r="D241" s="295">
        <v>495</v>
      </c>
      <c r="E241" s="881">
        <f t="shared" si="3"/>
        <v>6.6666666666666666E-2</v>
      </c>
    </row>
    <row r="242" spans="1:5">
      <c r="A242" s="116" t="s">
        <v>869</v>
      </c>
      <c r="B242" s="98" t="s">
        <v>870</v>
      </c>
      <c r="C242" s="294">
        <v>3</v>
      </c>
      <c r="D242" s="295">
        <v>24</v>
      </c>
      <c r="E242" s="881">
        <f t="shared" si="3"/>
        <v>0.125</v>
      </c>
    </row>
    <row r="243" spans="1:5">
      <c r="A243" s="116" t="s">
        <v>871</v>
      </c>
      <c r="B243" s="98" t="s">
        <v>872</v>
      </c>
      <c r="C243" s="294">
        <v>94</v>
      </c>
      <c r="D243" s="295">
        <v>1028</v>
      </c>
      <c r="E243" s="881">
        <f t="shared" si="3"/>
        <v>9.1439688715953302E-2</v>
      </c>
    </row>
    <row r="244" spans="1:5">
      <c r="A244" s="116" t="s">
        <v>873</v>
      </c>
      <c r="B244" s="98" t="s">
        <v>874</v>
      </c>
      <c r="C244" s="294">
        <v>69</v>
      </c>
      <c r="D244" s="295">
        <v>862</v>
      </c>
      <c r="E244" s="881">
        <f t="shared" si="3"/>
        <v>8.0046403712296987E-2</v>
      </c>
    </row>
    <row r="245" spans="1:5">
      <c r="A245" s="116" t="s">
        <v>875</v>
      </c>
      <c r="B245" s="98" t="s">
        <v>876</v>
      </c>
      <c r="C245" s="294">
        <v>44</v>
      </c>
      <c r="D245" s="295">
        <v>163</v>
      </c>
      <c r="E245" s="881">
        <f t="shared" si="3"/>
        <v>0.26993865030674846</v>
      </c>
    </row>
    <row r="246" spans="1:5">
      <c r="A246" s="116" t="s">
        <v>877</v>
      </c>
      <c r="B246" s="98" t="s">
        <v>878</v>
      </c>
      <c r="C246" s="294">
        <v>12</v>
      </c>
      <c r="D246" s="295">
        <v>120</v>
      </c>
      <c r="E246" s="881">
        <f t="shared" si="3"/>
        <v>0.1</v>
      </c>
    </row>
    <row r="247" spans="1:5">
      <c r="A247" s="116" t="s">
        <v>879</v>
      </c>
      <c r="B247" s="98" t="s">
        <v>880</v>
      </c>
      <c r="C247" s="294">
        <v>61</v>
      </c>
      <c r="D247" s="295">
        <v>443</v>
      </c>
      <c r="E247" s="881">
        <f t="shared" si="3"/>
        <v>0.13769751693002258</v>
      </c>
    </row>
    <row r="248" spans="1:5">
      <c r="A248" s="116" t="s">
        <v>881</v>
      </c>
      <c r="B248" s="98" t="s">
        <v>882</v>
      </c>
      <c r="C248" s="294">
        <v>28</v>
      </c>
      <c r="D248" s="295">
        <v>243</v>
      </c>
      <c r="E248" s="881">
        <f t="shared" si="3"/>
        <v>0.11522633744855967</v>
      </c>
    </row>
    <row r="249" spans="1:5">
      <c r="A249" s="116" t="s">
        <v>883</v>
      </c>
      <c r="B249" s="98" t="s">
        <v>884</v>
      </c>
      <c r="C249" s="294">
        <v>116</v>
      </c>
      <c r="D249" s="295">
        <v>1349</v>
      </c>
      <c r="E249" s="881">
        <f t="shared" si="3"/>
        <v>8.5989621942179392E-2</v>
      </c>
    </row>
    <row r="250" spans="1:5">
      <c r="A250" s="116" t="s">
        <v>885</v>
      </c>
      <c r="B250" s="98" t="s">
        <v>886</v>
      </c>
      <c r="C250" s="294">
        <v>24</v>
      </c>
      <c r="D250" s="295">
        <v>322</v>
      </c>
      <c r="E250" s="881">
        <f t="shared" si="3"/>
        <v>7.4534161490683232E-2</v>
      </c>
    </row>
    <row r="251" spans="1:5">
      <c r="A251" s="116" t="s">
        <v>887</v>
      </c>
      <c r="B251" s="98" t="s">
        <v>888</v>
      </c>
      <c r="C251" s="294">
        <v>178</v>
      </c>
      <c r="D251" s="295">
        <v>1202</v>
      </c>
      <c r="E251" s="881">
        <f t="shared" si="3"/>
        <v>0.1480865224625624</v>
      </c>
    </row>
    <row r="252" spans="1:5">
      <c r="A252" s="116" t="s">
        <v>889</v>
      </c>
      <c r="B252" s="98" t="s">
        <v>890</v>
      </c>
      <c r="C252" s="294">
        <v>44</v>
      </c>
      <c r="D252" s="295">
        <v>358</v>
      </c>
      <c r="E252" s="881">
        <f t="shared" si="3"/>
        <v>0.12290502793296089</v>
      </c>
    </row>
    <row r="253" spans="1:5">
      <c r="A253" s="116" t="s">
        <v>891</v>
      </c>
      <c r="B253" s="98" t="s">
        <v>892</v>
      </c>
      <c r="C253" s="294">
        <v>279</v>
      </c>
      <c r="D253" s="295">
        <v>1114</v>
      </c>
      <c r="E253" s="881">
        <f t="shared" si="3"/>
        <v>0.25044883303411131</v>
      </c>
    </row>
    <row r="254" spans="1:5">
      <c r="A254" s="116" t="s">
        <v>893</v>
      </c>
      <c r="B254" s="98" t="s">
        <v>894</v>
      </c>
      <c r="C254" s="294">
        <v>153</v>
      </c>
      <c r="D254" s="295">
        <v>1423</v>
      </c>
      <c r="E254" s="881">
        <f t="shared" si="3"/>
        <v>0.10751932536893886</v>
      </c>
    </row>
    <row r="255" spans="1:5">
      <c r="A255" s="116" t="s">
        <v>895</v>
      </c>
      <c r="B255" s="98" t="s">
        <v>896</v>
      </c>
      <c r="C255" s="294">
        <v>76</v>
      </c>
      <c r="D255" s="295">
        <v>1224</v>
      </c>
      <c r="E255" s="881">
        <f t="shared" si="3"/>
        <v>6.2091503267973858E-2</v>
      </c>
    </row>
    <row r="256" spans="1:5">
      <c r="A256" s="116" t="s">
        <v>897</v>
      </c>
      <c r="B256" s="98" t="s">
        <v>898</v>
      </c>
      <c r="C256" s="294">
        <v>96</v>
      </c>
      <c r="D256" s="295">
        <v>1894</v>
      </c>
      <c r="E256" s="881">
        <f t="shared" si="3"/>
        <v>5.0686378035902854E-2</v>
      </c>
    </row>
    <row r="257" spans="1:5">
      <c r="A257" s="116" t="s">
        <v>899</v>
      </c>
      <c r="B257" s="98" t="s">
        <v>900</v>
      </c>
      <c r="C257" s="294">
        <v>74</v>
      </c>
      <c r="D257" s="295">
        <v>608</v>
      </c>
      <c r="E257" s="881">
        <f t="shared" si="3"/>
        <v>0.12171052631578948</v>
      </c>
    </row>
    <row r="258" spans="1:5">
      <c r="A258" s="116" t="s">
        <v>901</v>
      </c>
      <c r="B258" s="98" t="s">
        <v>902</v>
      </c>
      <c r="C258" s="294">
        <v>45</v>
      </c>
      <c r="D258" s="295">
        <v>210</v>
      </c>
      <c r="E258" s="881">
        <f t="shared" si="3"/>
        <v>0.21428571428571427</v>
      </c>
    </row>
    <row r="259" spans="1:5">
      <c r="A259" s="116" t="s">
        <v>903</v>
      </c>
      <c r="B259" s="98" t="s">
        <v>904</v>
      </c>
      <c r="C259" s="294">
        <v>7</v>
      </c>
      <c r="D259" s="295">
        <v>215</v>
      </c>
      <c r="E259" s="881">
        <f t="shared" si="3"/>
        <v>3.255813953488372E-2</v>
      </c>
    </row>
    <row r="260" spans="1:5">
      <c r="A260" s="116" t="s">
        <v>905</v>
      </c>
      <c r="B260" s="98" t="s">
        <v>906</v>
      </c>
      <c r="C260" s="294">
        <v>60</v>
      </c>
      <c r="D260" s="295">
        <v>528</v>
      </c>
      <c r="E260" s="881">
        <f t="shared" si="3"/>
        <v>0.11363636363636363</v>
      </c>
    </row>
    <row r="261" spans="1:5">
      <c r="A261" s="116" t="s">
        <v>907</v>
      </c>
      <c r="B261" s="98" t="s">
        <v>908</v>
      </c>
      <c r="C261" s="294">
        <v>29</v>
      </c>
      <c r="D261" s="295">
        <v>158</v>
      </c>
      <c r="E261" s="881">
        <f t="shared" ref="E261:E324" si="4">C261/D261</f>
        <v>0.18354430379746836</v>
      </c>
    </row>
    <row r="262" spans="1:5">
      <c r="A262" s="116" t="s">
        <v>909</v>
      </c>
      <c r="B262" s="98" t="s">
        <v>910</v>
      </c>
      <c r="C262" s="294">
        <v>89</v>
      </c>
      <c r="D262" s="295">
        <v>1341</v>
      </c>
      <c r="E262" s="881">
        <f t="shared" si="4"/>
        <v>6.6368381804623414E-2</v>
      </c>
    </row>
    <row r="263" spans="1:5">
      <c r="A263" s="116" t="s">
        <v>911</v>
      </c>
      <c r="B263" s="98" t="s">
        <v>912</v>
      </c>
      <c r="C263" s="294">
        <v>120</v>
      </c>
      <c r="D263" s="295">
        <v>1681</v>
      </c>
      <c r="E263" s="881">
        <f t="shared" si="4"/>
        <v>7.138607971445568E-2</v>
      </c>
    </row>
    <row r="264" spans="1:5">
      <c r="A264" s="116" t="s">
        <v>913</v>
      </c>
      <c r="B264" s="98" t="s">
        <v>914</v>
      </c>
      <c r="C264" s="294">
        <v>234</v>
      </c>
      <c r="D264" s="295">
        <v>955</v>
      </c>
      <c r="E264" s="881">
        <f t="shared" si="4"/>
        <v>0.24502617801047119</v>
      </c>
    </row>
    <row r="265" spans="1:5">
      <c r="A265" s="116" t="s">
        <v>915</v>
      </c>
      <c r="B265" s="98" t="s">
        <v>916</v>
      </c>
      <c r="C265" s="294">
        <v>47</v>
      </c>
      <c r="D265" s="295">
        <v>351</v>
      </c>
      <c r="E265" s="881">
        <f t="shared" si="4"/>
        <v>0.13390313390313391</v>
      </c>
    </row>
    <row r="266" spans="1:5">
      <c r="A266" s="116" t="s">
        <v>917</v>
      </c>
      <c r="B266" s="98" t="s">
        <v>918</v>
      </c>
      <c r="C266" s="294">
        <v>127</v>
      </c>
      <c r="D266" s="295">
        <v>2107</v>
      </c>
      <c r="E266" s="881">
        <f t="shared" si="4"/>
        <v>6.0275272899857617E-2</v>
      </c>
    </row>
    <row r="267" spans="1:5">
      <c r="A267" s="116" t="s">
        <v>919</v>
      </c>
      <c r="B267" s="98" t="s">
        <v>920</v>
      </c>
      <c r="C267" s="294">
        <v>21</v>
      </c>
      <c r="D267" s="295">
        <v>205</v>
      </c>
      <c r="E267" s="881">
        <f t="shared" si="4"/>
        <v>0.1024390243902439</v>
      </c>
    </row>
    <row r="268" spans="1:5">
      <c r="A268" s="116" t="s">
        <v>921</v>
      </c>
      <c r="B268" s="98" t="s">
        <v>922</v>
      </c>
      <c r="C268" s="294">
        <v>100</v>
      </c>
      <c r="D268" s="295">
        <v>650</v>
      </c>
      <c r="E268" s="881">
        <f t="shared" si="4"/>
        <v>0.15384615384615385</v>
      </c>
    </row>
    <row r="269" spans="1:5">
      <c r="A269" s="116" t="s">
        <v>923</v>
      </c>
      <c r="B269" s="98" t="s">
        <v>924</v>
      </c>
      <c r="C269" s="294">
        <v>303</v>
      </c>
      <c r="D269" s="295">
        <v>1019</v>
      </c>
      <c r="E269" s="881">
        <f t="shared" si="4"/>
        <v>0.29735034347399414</v>
      </c>
    </row>
    <row r="270" spans="1:5">
      <c r="A270" s="116" t="s">
        <v>925</v>
      </c>
      <c r="B270" s="98" t="s">
        <v>926</v>
      </c>
      <c r="C270" s="294">
        <v>183</v>
      </c>
      <c r="D270" s="295">
        <v>1124</v>
      </c>
      <c r="E270" s="881">
        <f t="shared" si="4"/>
        <v>0.16281138790035588</v>
      </c>
    </row>
    <row r="271" spans="1:5">
      <c r="A271" s="116" t="s">
        <v>927</v>
      </c>
      <c r="B271" s="98" t="s">
        <v>928</v>
      </c>
      <c r="C271" s="294">
        <v>42</v>
      </c>
      <c r="D271" s="295">
        <v>683</v>
      </c>
      <c r="E271" s="881">
        <f t="shared" si="4"/>
        <v>6.149341142020498E-2</v>
      </c>
    </row>
    <row r="272" spans="1:5">
      <c r="A272" s="116" t="s">
        <v>929</v>
      </c>
      <c r="B272" s="98" t="s">
        <v>930</v>
      </c>
      <c r="C272" s="294">
        <v>15</v>
      </c>
      <c r="D272" s="295">
        <v>149</v>
      </c>
      <c r="E272" s="881">
        <f t="shared" si="4"/>
        <v>0.10067114093959731</v>
      </c>
    </row>
    <row r="273" spans="1:5">
      <c r="A273" s="116" t="s">
        <v>931</v>
      </c>
      <c r="B273" s="98" t="s">
        <v>932</v>
      </c>
      <c r="C273" s="294">
        <v>69</v>
      </c>
      <c r="D273" s="295">
        <v>455</v>
      </c>
      <c r="E273" s="881">
        <f t="shared" si="4"/>
        <v>0.15164835164835164</v>
      </c>
    </row>
    <row r="274" spans="1:5">
      <c r="A274" s="116" t="s">
        <v>933</v>
      </c>
      <c r="B274" s="98" t="s">
        <v>934</v>
      </c>
      <c r="C274" s="294">
        <v>92</v>
      </c>
      <c r="D274" s="295">
        <v>435</v>
      </c>
      <c r="E274" s="881">
        <f t="shared" si="4"/>
        <v>0.21149425287356322</v>
      </c>
    </row>
    <row r="275" spans="1:5">
      <c r="A275" s="116" t="s">
        <v>935</v>
      </c>
      <c r="B275" s="98" t="s">
        <v>936</v>
      </c>
      <c r="C275" s="294">
        <v>95</v>
      </c>
      <c r="D275" s="295">
        <v>369</v>
      </c>
      <c r="E275" s="881">
        <f t="shared" si="4"/>
        <v>0.25745257452574527</v>
      </c>
    </row>
    <row r="276" spans="1:5">
      <c r="A276" s="116" t="s">
        <v>937</v>
      </c>
      <c r="B276" s="98" t="s">
        <v>938</v>
      </c>
      <c r="C276" s="294">
        <v>37</v>
      </c>
      <c r="D276" s="295">
        <v>217</v>
      </c>
      <c r="E276" s="881">
        <f t="shared" si="4"/>
        <v>0.17050691244239632</v>
      </c>
    </row>
    <row r="277" spans="1:5">
      <c r="A277" s="116" t="s">
        <v>939</v>
      </c>
      <c r="B277" s="98" t="s">
        <v>940</v>
      </c>
      <c r="C277" s="294">
        <v>6</v>
      </c>
      <c r="D277" s="295">
        <v>148</v>
      </c>
      <c r="E277" s="881">
        <f t="shared" si="4"/>
        <v>4.0540540540540543E-2</v>
      </c>
    </row>
    <row r="278" spans="1:5">
      <c r="A278" s="116" t="s">
        <v>941</v>
      </c>
      <c r="B278" s="98" t="s">
        <v>942</v>
      </c>
      <c r="C278" s="294">
        <v>50</v>
      </c>
      <c r="D278" s="295">
        <v>192</v>
      </c>
      <c r="E278" s="881">
        <f t="shared" si="4"/>
        <v>0.26041666666666669</v>
      </c>
    </row>
    <row r="279" spans="1:5">
      <c r="A279" s="116" t="s">
        <v>943</v>
      </c>
      <c r="B279" s="98" t="s">
        <v>944</v>
      </c>
      <c r="C279" s="294">
        <v>28</v>
      </c>
      <c r="D279" s="295">
        <v>88</v>
      </c>
      <c r="E279" s="881">
        <f t="shared" si="4"/>
        <v>0.31818181818181818</v>
      </c>
    </row>
    <row r="280" spans="1:5">
      <c r="A280" s="116" t="s">
        <v>945</v>
      </c>
      <c r="B280" s="98" t="s">
        <v>946</v>
      </c>
      <c r="C280" s="294">
        <v>221</v>
      </c>
      <c r="D280" s="295">
        <v>1390</v>
      </c>
      <c r="E280" s="881">
        <f t="shared" si="4"/>
        <v>0.15899280575539568</v>
      </c>
    </row>
    <row r="281" spans="1:5">
      <c r="A281" s="116" t="s">
        <v>947</v>
      </c>
      <c r="B281" s="98" t="s">
        <v>948</v>
      </c>
      <c r="C281" s="294">
        <v>60</v>
      </c>
      <c r="D281" s="295">
        <v>265</v>
      </c>
      <c r="E281" s="881">
        <f t="shared" si="4"/>
        <v>0.22641509433962265</v>
      </c>
    </row>
    <row r="282" spans="1:5">
      <c r="A282" s="116" t="s">
        <v>949</v>
      </c>
      <c r="B282" s="98" t="s">
        <v>950</v>
      </c>
      <c r="C282" s="294">
        <v>37</v>
      </c>
      <c r="D282" s="295">
        <v>163</v>
      </c>
      <c r="E282" s="881">
        <f t="shared" si="4"/>
        <v>0.22699386503067484</v>
      </c>
    </row>
    <row r="283" spans="1:5">
      <c r="A283" s="116" t="s">
        <v>951</v>
      </c>
      <c r="B283" s="98" t="s">
        <v>952</v>
      </c>
      <c r="C283" s="294">
        <v>52</v>
      </c>
      <c r="D283" s="295">
        <v>318</v>
      </c>
      <c r="E283" s="881">
        <f t="shared" si="4"/>
        <v>0.16352201257861634</v>
      </c>
    </row>
    <row r="284" spans="1:5">
      <c r="A284" s="116" t="s">
        <v>953</v>
      </c>
      <c r="B284" s="98" t="s">
        <v>954</v>
      </c>
      <c r="C284" s="294">
        <v>44</v>
      </c>
      <c r="D284" s="295">
        <v>228</v>
      </c>
      <c r="E284" s="881">
        <f t="shared" si="4"/>
        <v>0.19298245614035087</v>
      </c>
    </row>
    <row r="285" spans="1:5">
      <c r="A285" s="116" t="s">
        <v>955</v>
      </c>
      <c r="B285" s="98" t="s">
        <v>956</v>
      </c>
      <c r="C285" s="294">
        <v>42</v>
      </c>
      <c r="D285" s="295">
        <v>334</v>
      </c>
      <c r="E285" s="881">
        <f t="shared" si="4"/>
        <v>0.12574850299401197</v>
      </c>
    </row>
    <row r="286" spans="1:5">
      <c r="A286" s="116" t="s">
        <v>957</v>
      </c>
      <c r="B286" s="98" t="s">
        <v>958</v>
      </c>
      <c r="C286" s="294">
        <v>19</v>
      </c>
      <c r="D286" s="295">
        <v>291</v>
      </c>
      <c r="E286" s="881">
        <f t="shared" si="4"/>
        <v>6.5292096219931275E-2</v>
      </c>
    </row>
    <row r="287" spans="1:5">
      <c r="A287" s="116" t="s">
        <v>959</v>
      </c>
      <c r="B287" s="98" t="s">
        <v>960</v>
      </c>
      <c r="C287" s="294">
        <v>46</v>
      </c>
      <c r="D287" s="295">
        <v>463</v>
      </c>
      <c r="E287" s="881">
        <f t="shared" si="4"/>
        <v>9.9352051835853133E-2</v>
      </c>
    </row>
    <row r="288" spans="1:5">
      <c r="A288" s="116" t="s">
        <v>961</v>
      </c>
      <c r="B288" s="98" t="s">
        <v>962</v>
      </c>
      <c r="C288" s="294">
        <v>201</v>
      </c>
      <c r="D288" s="295">
        <v>1102</v>
      </c>
      <c r="E288" s="881">
        <f t="shared" si="4"/>
        <v>0.18239564428312161</v>
      </c>
    </row>
    <row r="289" spans="1:5">
      <c r="A289" s="116" t="s">
        <v>963</v>
      </c>
      <c r="B289" s="98" t="s">
        <v>964</v>
      </c>
      <c r="C289" s="294">
        <v>61</v>
      </c>
      <c r="D289" s="295">
        <v>339</v>
      </c>
      <c r="E289" s="881">
        <f t="shared" si="4"/>
        <v>0.17994100294985252</v>
      </c>
    </row>
    <row r="290" spans="1:5">
      <c r="A290" s="116" t="s">
        <v>965</v>
      </c>
      <c r="B290" s="98" t="s">
        <v>966</v>
      </c>
      <c r="C290" s="294">
        <v>13</v>
      </c>
      <c r="D290" s="295">
        <v>55</v>
      </c>
      <c r="E290" s="881">
        <f t="shared" si="4"/>
        <v>0.23636363636363636</v>
      </c>
    </row>
    <row r="291" spans="1:5">
      <c r="A291" s="116" t="s">
        <v>967</v>
      </c>
      <c r="B291" s="98" t="s">
        <v>968</v>
      </c>
      <c r="C291" s="294">
        <v>57</v>
      </c>
      <c r="D291" s="295">
        <v>344</v>
      </c>
      <c r="E291" s="881">
        <f t="shared" si="4"/>
        <v>0.16569767441860464</v>
      </c>
    </row>
    <row r="292" spans="1:5">
      <c r="A292" s="116" t="s">
        <v>969</v>
      </c>
      <c r="B292" s="98" t="s">
        <v>970</v>
      </c>
      <c r="C292" s="294">
        <v>70</v>
      </c>
      <c r="D292" s="295">
        <v>467</v>
      </c>
      <c r="E292" s="881">
        <f t="shared" si="4"/>
        <v>0.14989293361884368</v>
      </c>
    </row>
    <row r="293" spans="1:5">
      <c r="A293" s="116" t="s">
        <v>971</v>
      </c>
      <c r="B293" s="98" t="s">
        <v>972</v>
      </c>
      <c r="C293" s="294">
        <v>37</v>
      </c>
      <c r="D293" s="295">
        <v>372</v>
      </c>
      <c r="E293" s="881">
        <f t="shared" si="4"/>
        <v>9.9462365591397844E-2</v>
      </c>
    </row>
    <row r="294" spans="1:5">
      <c r="A294" s="116" t="s">
        <v>973</v>
      </c>
      <c r="B294" s="98" t="s">
        <v>974</v>
      </c>
      <c r="C294" s="294">
        <v>27</v>
      </c>
      <c r="D294" s="295">
        <v>134</v>
      </c>
      <c r="E294" s="881">
        <f t="shared" si="4"/>
        <v>0.20149253731343283</v>
      </c>
    </row>
    <row r="295" spans="1:5">
      <c r="A295" s="116" t="s">
        <v>975</v>
      </c>
      <c r="B295" s="98" t="s">
        <v>976</v>
      </c>
      <c r="C295" s="294">
        <v>36</v>
      </c>
      <c r="D295" s="295">
        <v>272</v>
      </c>
      <c r="E295" s="881">
        <f t="shared" si="4"/>
        <v>0.13235294117647059</v>
      </c>
    </row>
    <row r="296" spans="1:5">
      <c r="A296" s="116" t="s">
        <v>977</v>
      </c>
      <c r="B296" s="98" t="s">
        <v>978</v>
      </c>
      <c r="C296" s="294">
        <v>27</v>
      </c>
      <c r="D296" s="295">
        <v>118</v>
      </c>
      <c r="E296" s="881">
        <f t="shared" si="4"/>
        <v>0.2288135593220339</v>
      </c>
    </row>
    <row r="297" spans="1:5">
      <c r="A297" s="116" t="s">
        <v>979</v>
      </c>
      <c r="B297" s="98" t="s">
        <v>980</v>
      </c>
      <c r="C297" s="294">
        <v>20</v>
      </c>
      <c r="D297" s="295">
        <v>222</v>
      </c>
      <c r="E297" s="881">
        <f t="shared" si="4"/>
        <v>9.0090090090090086E-2</v>
      </c>
    </row>
    <row r="298" spans="1:5">
      <c r="A298" s="116" t="s">
        <v>981</v>
      </c>
      <c r="B298" s="98" t="s">
        <v>982</v>
      </c>
      <c r="C298" s="294">
        <v>45</v>
      </c>
      <c r="D298" s="295">
        <v>346</v>
      </c>
      <c r="E298" s="881">
        <f t="shared" si="4"/>
        <v>0.13005780346820808</v>
      </c>
    </row>
    <row r="299" spans="1:5">
      <c r="A299" s="116" t="s">
        <v>983</v>
      </c>
      <c r="B299" s="98" t="s">
        <v>984</v>
      </c>
      <c r="C299" s="294">
        <v>21</v>
      </c>
      <c r="D299" s="295">
        <v>153</v>
      </c>
      <c r="E299" s="881">
        <f t="shared" si="4"/>
        <v>0.13725490196078433</v>
      </c>
    </row>
    <row r="300" spans="1:5">
      <c r="A300" s="116" t="s">
        <v>985</v>
      </c>
      <c r="B300" s="98" t="s">
        <v>986</v>
      </c>
      <c r="C300" s="294">
        <v>52</v>
      </c>
      <c r="D300" s="295">
        <v>388</v>
      </c>
      <c r="E300" s="881">
        <f t="shared" si="4"/>
        <v>0.13402061855670103</v>
      </c>
    </row>
    <row r="301" spans="1:5">
      <c r="A301" s="116" t="s">
        <v>987</v>
      </c>
      <c r="B301" s="98" t="s">
        <v>988</v>
      </c>
      <c r="C301" s="294">
        <v>43</v>
      </c>
      <c r="D301" s="295">
        <v>271</v>
      </c>
      <c r="E301" s="881">
        <f t="shared" si="4"/>
        <v>0.15867158671586715</v>
      </c>
    </row>
    <row r="302" spans="1:5">
      <c r="A302" s="116" t="s">
        <v>989</v>
      </c>
      <c r="B302" s="98" t="s">
        <v>990</v>
      </c>
      <c r="C302" s="294">
        <v>4</v>
      </c>
      <c r="D302" s="295">
        <v>32</v>
      </c>
      <c r="E302" s="881">
        <f t="shared" si="4"/>
        <v>0.125</v>
      </c>
    </row>
    <row r="303" spans="1:5">
      <c r="A303" s="116" t="s">
        <v>991</v>
      </c>
      <c r="B303" s="98" t="s">
        <v>992</v>
      </c>
      <c r="C303" s="294">
        <v>34</v>
      </c>
      <c r="D303" s="295">
        <v>539</v>
      </c>
      <c r="E303" s="881">
        <f t="shared" si="4"/>
        <v>6.3079777365491654E-2</v>
      </c>
    </row>
    <row r="304" spans="1:5">
      <c r="A304" s="116" t="s">
        <v>993</v>
      </c>
      <c r="B304" s="98" t="s">
        <v>994</v>
      </c>
      <c r="C304" s="294">
        <v>36</v>
      </c>
      <c r="D304" s="295">
        <v>429</v>
      </c>
      <c r="E304" s="881">
        <f t="shared" si="4"/>
        <v>8.3916083916083919E-2</v>
      </c>
    </row>
    <row r="305" spans="1:5">
      <c r="A305" s="116" t="s">
        <v>995</v>
      </c>
      <c r="B305" s="98" t="s">
        <v>996</v>
      </c>
      <c r="C305" s="294">
        <v>14</v>
      </c>
      <c r="D305" s="295">
        <v>148</v>
      </c>
      <c r="E305" s="881">
        <f t="shared" si="4"/>
        <v>9.45945945945946E-2</v>
      </c>
    </row>
    <row r="306" spans="1:5">
      <c r="A306" s="116" t="s">
        <v>997</v>
      </c>
      <c r="B306" s="98" t="s">
        <v>998</v>
      </c>
      <c r="C306" s="294">
        <v>60</v>
      </c>
      <c r="D306" s="295">
        <v>455</v>
      </c>
      <c r="E306" s="881">
        <f t="shared" si="4"/>
        <v>0.13186813186813187</v>
      </c>
    </row>
    <row r="307" spans="1:5">
      <c r="A307" s="116" t="s">
        <v>999</v>
      </c>
      <c r="B307" s="98" t="s">
        <v>1000</v>
      </c>
      <c r="C307" s="294">
        <v>53</v>
      </c>
      <c r="D307" s="295">
        <v>332</v>
      </c>
      <c r="E307" s="881">
        <f t="shared" si="4"/>
        <v>0.15963855421686746</v>
      </c>
    </row>
    <row r="308" spans="1:5">
      <c r="A308" s="116" t="s">
        <v>1001</v>
      </c>
      <c r="B308" s="98" t="s">
        <v>1002</v>
      </c>
      <c r="C308" s="294">
        <v>30</v>
      </c>
      <c r="D308" s="295">
        <v>75</v>
      </c>
      <c r="E308" s="881">
        <f t="shared" si="4"/>
        <v>0.4</v>
      </c>
    </row>
    <row r="309" spans="1:5">
      <c r="A309" s="116" t="s">
        <v>1003</v>
      </c>
      <c r="B309" s="98" t="s">
        <v>1004</v>
      </c>
      <c r="C309" s="294">
        <v>27</v>
      </c>
      <c r="D309" s="295">
        <v>112</v>
      </c>
      <c r="E309" s="881">
        <f t="shared" si="4"/>
        <v>0.24107142857142858</v>
      </c>
    </row>
    <row r="310" spans="1:5">
      <c r="A310" s="116" t="s">
        <v>1005</v>
      </c>
      <c r="B310" s="98" t="s">
        <v>1006</v>
      </c>
      <c r="C310" s="294">
        <v>59</v>
      </c>
      <c r="D310" s="295">
        <v>331</v>
      </c>
      <c r="E310" s="881">
        <f t="shared" si="4"/>
        <v>0.1782477341389728</v>
      </c>
    </row>
    <row r="311" spans="1:5">
      <c r="A311" s="116" t="s">
        <v>1007</v>
      </c>
      <c r="B311" s="98" t="s">
        <v>1008</v>
      </c>
      <c r="C311" s="294">
        <v>4</v>
      </c>
      <c r="D311" s="295">
        <v>60</v>
      </c>
      <c r="E311" s="881">
        <f t="shared" si="4"/>
        <v>6.6666666666666666E-2</v>
      </c>
    </row>
    <row r="312" spans="1:5">
      <c r="A312" s="116" t="s">
        <v>1009</v>
      </c>
      <c r="B312" s="98" t="s">
        <v>1010</v>
      </c>
      <c r="C312" s="294">
        <v>38</v>
      </c>
      <c r="D312" s="295">
        <v>308</v>
      </c>
      <c r="E312" s="881">
        <f t="shared" si="4"/>
        <v>0.12337662337662338</v>
      </c>
    </row>
    <row r="313" spans="1:5">
      <c r="A313" s="116" t="s">
        <v>1011</v>
      </c>
      <c r="B313" s="98" t="s">
        <v>1012</v>
      </c>
      <c r="C313" s="294">
        <v>33</v>
      </c>
      <c r="D313" s="295">
        <v>346</v>
      </c>
      <c r="E313" s="881">
        <f t="shared" si="4"/>
        <v>9.5375722543352595E-2</v>
      </c>
    </row>
    <row r="314" spans="1:5">
      <c r="A314" s="116" t="s">
        <v>1013</v>
      </c>
      <c r="B314" s="98" t="s">
        <v>1014</v>
      </c>
      <c r="C314" s="294">
        <v>24</v>
      </c>
      <c r="D314" s="295">
        <v>326</v>
      </c>
      <c r="E314" s="881">
        <f t="shared" si="4"/>
        <v>7.3619631901840496E-2</v>
      </c>
    </row>
    <row r="315" spans="1:5">
      <c r="A315" s="116" t="s">
        <v>1015</v>
      </c>
      <c r="B315" s="98" t="s">
        <v>1016</v>
      </c>
      <c r="C315" s="294">
        <v>13</v>
      </c>
      <c r="D315" s="295">
        <v>86</v>
      </c>
      <c r="E315" s="881">
        <f t="shared" si="4"/>
        <v>0.15116279069767441</v>
      </c>
    </row>
    <row r="316" spans="1:5">
      <c r="A316" s="116" t="s">
        <v>1017</v>
      </c>
      <c r="B316" s="98" t="s">
        <v>1018</v>
      </c>
      <c r="C316" s="294">
        <v>2</v>
      </c>
      <c r="D316" s="295">
        <v>23</v>
      </c>
      <c r="E316" s="881">
        <f t="shared" si="4"/>
        <v>8.6956521739130432E-2</v>
      </c>
    </row>
    <row r="317" spans="1:5">
      <c r="A317" s="116" t="s">
        <v>1019</v>
      </c>
      <c r="B317" s="98" t="s">
        <v>1020</v>
      </c>
      <c r="C317" s="294">
        <v>2</v>
      </c>
      <c r="D317" s="295">
        <v>137</v>
      </c>
      <c r="E317" s="881">
        <f t="shared" si="4"/>
        <v>1.4598540145985401E-2</v>
      </c>
    </row>
    <row r="318" spans="1:5">
      <c r="A318" s="116" t="s">
        <v>1021</v>
      </c>
      <c r="B318" s="98" t="s">
        <v>1022</v>
      </c>
      <c r="C318" s="294">
        <v>0</v>
      </c>
      <c r="D318" s="295">
        <v>31</v>
      </c>
      <c r="E318" s="881">
        <f t="shared" si="4"/>
        <v>0</v>
      </c>
    </row>
    <row r="319" spans="1:5">
      <c r="A319" s="116" t="s">
        <v>1023</v>
      </c>
      <c r="B319" s="98" t="s">
        <v>1024</v>
      </c>
      <c r="C319" s="294">
        <v>2</v>
      </c>
      <c r="D319" s="295">
        <v>30</v>
      </c>
      <c r="E319" s="881">
        <f t="shared" si="4"/>
        <v>6.6666666666666666E-2</v>
      </c>
    </row>
    <row r="320" spans="1:5">
      <c r="A320" s="116" t="s">
        <v>1025</v>
      </c>
      <c r="B320" s="98" t="s">
        <v>1026</v>
      </c>
      <c r="C320" s="294">
        <v>1</v>
      </c>
      <c r="D320" s="295">
        <v>18</v>
      </c>
      <c r="E320" s="881">
        <f t="shared" si="4"/>
        <v>5.5555555555555552E-2</v>
      </c>
    </row>
    <row r="321" spans="1:5">
      <c r="A321" s="116" t="s">
        <v>1027</v>
      </c>
      <c r="B321" s="98" t="s">
        <v>1028</v>
      </c>
      <c r="C321" s="294">
        <v>0</v>
      </c>
      <c r="D321" s="295">
        <v>5</v>
      </c>
      <c r="E321" s="881">
        <f t="shared" si="4"/>
        <v>0</v>
      </c>
    </row>
    <row r="322" spans="1:5">
      <c r="A322" s="116" t="s">
        <v>1029</v>
      </c>
      <c r="B322" s="98" t="s">
        <v>1030</v>
      </c>
      <c r="C322" s="294">
        <v>6</v>
      </c>
      <c r="D322" s="295">
        <v>76</v>
      </c>
      <c r="E322" s="881">
        <f t="shared" si="4"/>
        <v>7.8947368421052627E-2</v>
      </c>
    </row>
    <row r="323" spans="1:5">
      <c r="A323" s="116" t="s">
        <v>1031</v>
      </c>
      <c r="B323" s="98" t="s">
        <v>1032</v>
      </c>
      <c r="C323" s="294">
        <v>99</v>
      </c>
      <c r="D323" s="295">
        <v>934</v>
      </c>
      <c r="E323" s="881">
        <f t="shared" si="4"/>
        <v>0.10599571734475374</v>
      </c>
    </row>
    <row r="324" spans="1:5">
      <c r="A324" s="116" t="s">
        <v>1033</v>
      </c>
      <c r="B324" s="98" t="s">
        <v>1034</v>
      </c>
      <c r="C324" s="294">
        <v>40</v>
      </c>
      <c r="D324" s="295">
        <v>157</v>
      </c>
      <c r="E324" s="881">
        <f t="shared" si="4"/>
        <v>0.25477707006369427</v>
      </c>
    </row>
    <row r="325" spans="1:5">
      <c r="A325" s="116" t="s">
        <v>1035</v>
      </c>
      <c r="B325" s="98" t="s">
        <v>1036</v>
      </c>
      <c r="C325" s="294">
        <v>292</v>
      </c>
      <c r="D325" s="295">
        <v>929</v>
      </c>
      <c r="E325" s="881">
        <f t="shared" ref="E325" si="5">C325/D325</f>
        <v>0.31431646932185148</v>
      </c>
    </row>
    <row r="326" spans="1:5">
      <c r="A326" s="116" t="s">
        <v>1037</v>
      </c>
      <c r="B326" s="98" t="s">
        <v>1038</v>
      </c>
      <c r="C326" s="294">
        <v>14</v>
      </c>
      <c r="D326" s="295">
        <v>85</v>
      </c>
      <c r="E326" s="881">
        <f>C326/D326</f>
        <v>0.16470588235294117</v>
      </c>
    </row>
    <row r="327" spans="1:5">
      <c r="A327" s="116" t="s">
        <v>1039</v>
      </c>
      <c r="B327" s="98" t="s">
        <v>1040</v>
      </c>
      <c r="C327" s="294">
        <v>22</v>
      </c>
      <c r="D327" s="295">
        <v>138</v>
      </c>
      <c r="E327" s="881">
        <f t="shared" ref="E327:E334" si="6">C327/D327</f>
        <v>0.15942028985507245</v>
      </c>
    </row>
    <row r="328" spans="1:5">
      <c r="A328" s="116" t="s">
        <v>1041</v>
      </c>
      <c r="B328" s="98" t="s">
        <v>1042</v>
      </c>
      <c r="C328" s="294">
        <v>74</v>
      </c>
      <c r="D328" s="295">
        <v>326</v>
      </c>
      <c r="E328" s="881">
        <f t="shared" si="6"/>
        <v>0.22699386503067484</v>
      </c>
    </row>
    <row r="329" spans="1:5">
      <c r="A329" s="116" t="s">
        <v>1043</v>
      </c>
      <c r="B329" s="98" t="s">
        <v>1044</v>
      </c>
      <c r="C329" s="294">
        <v>1</v>
      </c>
      <c r="D329" s="295">
        <v>44</v>
      </c>
      <c r="E329" s="881">
        <f t="shared" si="6"/>
        <v>2.2727272727272728E-2</v>
      </c>
    </row>
    <row r="330" spans="1:5">
      <c r="A330" s="116" t="s">
        <v>1045</v>
      </c>
      <c r="B330" s="98" t="s">
        <v>1046</v>
      </c>
      <c r="C330" s="294">
        <v>0</v>
      </c>
      <c r="D330" s="295">
        <v>16</v>
      </c>
      <c r="E330" s="881">
        <f t="shared" si="6"/>
        <v>0</v>
      </c>
    </row>
    <row r="331" spans="1:5">
      <c r="A331" s="116" t="s">
        <v>1047</v>
      </c>
      <c r="B331" s="98" t="s">
        <v>1048</v>
      </c>
      <c r="C331" s="294">
        <v>0</v>
      </c>
      <c r="D331" s="295">
        <v>15</v>
      </c>
      <c r="E331" s="881">
        <f t="shared" si="6"/>
        <v>0</v>
      </c>
    </row>
    <row r="332" spans="1:5">
      <c r="A332" s="116" t="s">
        <v>1049</v>
      </c>
      <c r="B332" s="98" t="s">
        <v>1050</v>
      </c>
      <c r="C332" s="294">
        <v>0</v>
      </c>
      <c r="D332" s="295">
        <v>21</v>
      </c>
      <c r="E332" s="881">
        <f t="shared" si="6"/>
        <v>0</v>
      </c>
    </row>
    <row r="333" spans="1:5">
      <c r="A333" s="116" t="s">
        <v>1051</v>
      </c>
      <c r="B333" s="98" t="s">
        <v>1052</v>
      </c>
      <c r="C333" s="294">
        <v>4</v>
      </c>
      <c r="D333" s="295">
        <v>82</v>
      </c>
      <c r="E333" s="881">
        <f t="shared" si="6"/>
        <v>4.878048780487805E-2</v>
      </c>
    </row>
    <row r="334" spans="1:5">
      <c r="A334" s="117" t="s">
        <v>1053</v>
      </c>
      <c r="B334" s="98" t="s">
        <v>1054</v>
      </c>
      <c r="C334" s="296">
        <v>279</v>
      </c>
      <c r="D334" s="297">
        <v>1318</v>
      </c>
      <c r="E334" s="881">
        <f t="shared" si="6"/>
        <v>0.2116843702579666</v>
      </c>
    </row>
    <row r="335" spans="1:5">
      <c r="A335" s="117"/>
      <c r="B335" s="41"/>
      <c r="C335" s="298"/>
      <c r="D335" s="297"/>
      <c r="E335" s="882"/>
    </row>
    <row r="336" spans="1:5" ht="13.9" thickBot="1">
      <c r="A336" s="42" t="s">
        <v>40</v>
      </c>
      <c r="B336" s="43"/>
      <c r="C336" s="299">
        <v>37656</v>
      </c>
      <c r="D336" s="299">
        <v>259450</v>
      </c>
      <c r="E336" s="118">
        <f t="shared" ref="E336" si="7">C336/D336</f>
        <v>0.14513779148198111</v>
      </c>
    </row>
  </sheetData>
  <autoFilter ref="A4:E334" xr:uid="{00000000-0009-0000-0000-00000B000000}"/>
  <mergeCells count="1">
    <mergeCell ref="C3:E3"/>
  </mergeCells>
  <phoneticPr fontId="8" type="noConversion"/>
  <hyperlinks>
    <hyperlink ref="G2" location="Home!A1" display="Home" xr:uid="{00000000-0004-0000-0B00-000000000000}"/>
  </hyperlinks>
  <printOptions horizontalCentered="1"/>
  <pageMargins left="0.7" right="0.7" top="0.75" bottom="0.5" header="0.3" footer="0.3"/>
  <pageSetup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32"/>
  <sheetViews>
    <sheetView zoomScaleNormal="100" workbookViewId="0">
      <pane xSplit="2" ySplit="4" topLeftCell="C314" activePane="bottomRight" state="frozen"/>
      <selection pane="bottomRight" activeCell="B329" sqref="B329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8.7109375" style="160" customWidth="1"/>
    <col min="2" max="2" width="43.140625" style="160" customWidth="1"/>
    <col min="3" max="16" width="6.28515625" style="160" customWidth="1"/>
    <col min="17" max="17" width="12.42578125" style="160" customWidth="1"/>
    <col min="18" max="18" width="16.42578125" style="172" bestFit="1" customWidth="1"/>
    <col min="19" max="19" width="3.28515625" style="161" customWidth="1"/>
    <col min="20" max="20" width="8.7109375" style="161" customWidth="1"/>
    <col min="21" max="16384" width="8.7109375" style="160"/>
  </cols>
  <sheetData>
    <row r="1" spans="1:20" ht="13.9" thickBot="1">
      <c r="A1" s="44" t="s">
        <v>1209</v>
      </c>
      <c r="B1" s="45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3"/>
      <c r="P1" s="883"/>
      <c r="Q1" s="374" t="s">
        <v>260</v>
      </c>
      <c r="R1" s="884"/>
      <c r="S1" s="385"/>
      <c r="T1" s="726"/>
    </row>
    <row r="2" spans="1:20" ht="15" thickTop="1" thickBot="1">
      <c r="A2" s="46"/>
      <c r="B2" s="47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  <c r="N2" s="885"/>
      <c r="O2" s="885"/>
      <c r="P2" s="886"/>
      <c r="Q2" s="48"/>
      <c r="R2" s="887"/>
      <c r="S2" s="385"/>
      <c r="T2" s="208" t="s">
        <v>18</v>
      </c>
    </row>
    <row r="3" spans="1:20" ht="12.75" customHeight="1" thickTop="1">
      <c r="A3" s="888"/>
      <c r="B3" s="885"/>
      <c r="C3" s="712" t="s">
        <v>42</v>
      </c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  <c r="O3" s="713"/>
      <c r="P3" s="714"/>
      <c r="Q3" s="889"/>
      <c r="R3" s="887"/>
      <c r="S3" s="726"/>
      <c r="T3" s="385"/>
    </row>
    <row r="4" spans="1:20" ht="51" customHeight="1">
      <c r="A4" s="236" t="s">
        <v>386</v>
      </c>
      <c r="B4" s="237" t="s">
        <v>134</v>
      </c>
      <c r="C4" s="238" t="s">
        <v>141</v>
      </c>
      <c r="D4" s="238" t="s">
        <v>43</v>
      </c>
      <c r="E4" s="238" t="s">
        <v>44</v>
      </c>
      <c r="F4" s="238" t="s">
        <v>45</v>
      </c>
      <c r="G4" s="238" t="s">
        <v>46</v>
      </c>
      <c r="H4" s="238" t="s">
        <v>47</v>
      </c>
      <c r="I4" s="238" t="s">
        <v>48</v>
      </c>
      <c r="J4" s="238" t="s">
        <v>49</v>
      </c>
      <c r="K4" s="238" t="s">
        <v>50</v>
      </c>
      <c r="L4" s="238" t="s">
        <v>51</v>
      </c>
      <c r="M4" s="238" t="s">
        <v>52</v>
      </c>
      <c r="N4" s="238" t="s">
        <v>53</v>
      </c>
      <c r="O4" s="238" t="s">
        <v>54</v>
      </c>
      <c r="P4" s="239" t="s">
        <v>55</v>
      </c>
      <c r="Q4" s="240" t="s">
        <v>1206</v>
      </c>
      <c r="R4" s="241" t="s">
        <v>1062</v>
      </c>
      <c r="S4" s="726"/>
      <c r="T4" s="726"/>
    </row>
    <row r="5" spans="1:20" ht="12.75" customHeight="1">
      <c r="A5" s="116" t="s">
        <v>395</v>
      </c>
      <c r="B5" s="98" t="s">
        <v>396</v>
      </c>
      <c r="C5" s="295">
        <v>1</v>
      </c>
      <c r="D5" s="295">
        <v>7</v>
      </c>
      <c r="E5" s="295">
        <v>14</v>
      </c>
      <c r="F5" s="295">
        <v>11</v>
      </c>
      <c r="G5" s="295">
        <v>13</v>
      </c>
      <c r="H5" s="295">
        <v>17</v>
      </c>
      <c r="I5" s="295">
        <v>20</v>
      </c>
      <c r="J5" s="295">
        <v>0</v>
      </c>
      <c r="K5" s="295">
        <v>0</v>
      </c>
      <c r="L5" s="295">
        <v>0</v>
      </c>
      <c r="M5" s="295">
        <v>0</v>
      </c>
      <c r="N5" s="295">
        <v>0</v>
      </c>
      <c r="O5" s="295">
        <v>0</v>
      </c>
      <c r="P5" s="295">
        <v>0</v>
      </c>
      <c r="Q5" s="300">
        <v>83</v>
      </c>
      <c r="R5" s="150" t="s">
        <v>1063</v>
      </c>
      <c r="S5" s="726"/>
      <c r="T5" s="726"/>
    </row>
    <row r="6" spans="1:20">
      <c r="A6" s="116" t="s">
        <v>397</v>
      </c>
      <c r="B6" s="98" t="s">
        <v>398</v>
      </c>
      <c r="C6" s="295">
        <v>0</v>
      </c>
      <c r="D6" s="295">
        <v>0</v>
      </c>
      <c r="E6" s="295">
        <v>0</v>
      </c>
      <c r="F6" s="295">
        <v>0</v>
      </c>
      <c r="G6" s="295">
        <v>0</v>
      </c>
      <c r="H6" s="295">
        <v>0</v>
      </c>
      <c r="I6" s="295">
        <v>0</v>
      </c>
      <c r="J6" s="295">
        <v>46</v>
      </c>
      <c r="K6" s="295">
        <v>39</v>
      </c>
      <c r="L6" s="295">
        <v>52</v>
      </c>
      <c r="M6" s="295">
        <v>0</v>
      </c>
      <c r="N6" s="295">
        <v>0</v>
      </c>
      <c r="O6" s="295">
        <v>0</v>
      </c>
      <c r="P6" s="295">
        <v>0</v>
      </c>
      <c r="Q6" s="300">
        <v>137</v>
      </c>
      <c r="R6" s="150" t="s">
        <v>1064</v>
      </c>
      <c r="S6" s="726"/>
      <c r="T6" s="726"/>
    </row>
    <row r="7" spans="1:20">
      <c r="A7" s="116" t="s">
        <v>399</v>
      </c>
      <c r="B7" s="98" t="s">
        <v>400</v>
      </c>
      <c r="C7" s="295">
        <v>2</v>
      </c>
      <c r="D7" s="295">
        <v>9</v>
      </c>
      <c r="E7" s="295">
        <v>13</v>
      </c>
      <c r="F7" s="295">
        <v>19</v>
      </c>
      <c r="G7" s="295">
        <v>16</v>
      </c>
      <c r="H7" s="295">
        <v>15</v>
      </c>
      <c r="I7" s="295">
        <v>21</v>
      </c>
      <c r="J7" s="295">
        <v>0</v>
      </c>
      <c r="K7" s="295">
        <v>0</v>
      </c>
      <c r="L7" s="295">
        <v>0</v>
      </c>
      <c r="M7" s="295">
        <v>0</v>
      </c>
      <c r="N7" s="295">
        <v>0</v>
      </c>
      <c r="O7" s="295">
        <v>0</v>
      </c>
      <c r="P7" s="295">
        <v>0</v>
      </c>
      <c r="Q7" s="300">
        <v>95</v>
      </c>
      <c r="R7" s="150" t="s">
        <v>1063</v>
      </c>
      <c r="S7" s="726"/>
      <c r="T7" s="726"/>
    </row>
    <row r="8" spans="1:20">
      <c r="A8" s="116" t="s">
        <v>401</v>
      </c>
      <c r="B8" s="98" t="s">
        <v>402</v>
      </c>
      <c r="C8" s="295">
        <v>4</v>
      </c>
      <c r="D8" s="295">
        <v>5</v>
      </c>
      <c r="E8" s="295">
        <v>4</v>
      </c>
      <c r="F8" s="295">
        <v>8</v>
      </c>
      <c r="G8" s="295">
        <v>15</v>
      </c>
      <c r="H8" s="295">
        <v>8</v>
      </c>
      <c r="I8" s="295">
        <v>13</v>
      </c>
      <c r="J8" s="295">
        <v>0</v>
      </c>
      <c r="K8" s="295">
        <v>0</v>
      </c>
      <c r="L8" s="295">
        <v>0</v>
      </c>
      <c r="M8" s="295">
        <v>0</v>
      </c>
      <c r="N8" s="295">
        <v>0</v>
      </c>
      <c r="O8" s="295">
        <v>0</v>
      </c>
      <c r="P8" s="295">
        <v>0</v>
      </c>
      <c r="Q8" s="300">
        <v>57</v>
      </c>
      <c r="R8" s="150" t="s">
        <v>1063</v>
      </c>
      <c r="S8" s="726"/>
      <c r="T8" s="726"/>
    </row>
    <row r="9" spans="1:20">
      <c r="A9" s="116" t="s">
        <v>403</v>
      </c>
      <c r="B9" s="98" t="s">
        <v>404</v>
      </c>
      <c r="C9" s="295">
        <v>1</v>
      </c>
      <c r="D9" s="295">
        <v>3</v>
      </c>
      <c r="E9" s="295">
        <v>8</v>
      </c>
      <c r="F9" s="295">
        <v>8</v>
      </c>
      <c r="G9" s="295">
        <v>12</v>
      </c>
      <c r="H9" s="295">
        <v>17</v>
      </c>
      <c r="I9" s="295">
        <v>8</v>
      </c>
      <c r="J9" s="295">
        <v>0</v>
      </c>
      <c r="K9" s="295">
        <v>0</v>
      </c>
      <c r="L9" s="295">
        <v>0</v>
      </c>
      <c r="M9" s="295">
        <v>0</v>
      </c>
      <c r="N9" s="295">
        <v>0</v>
      </c>
      <c r="O9" s="295">
        <v>0</v>
      </c>
      <c r="P9" s="295">
        <v>0</v>
      </c>
      <c r="Q9" s="300">
        <v>57</v>
      </c>
      <c r="R9" s="150" t="s">
        <v>1063</v>
      </c>
      <c r="S9" s="726"/>
      <c r="T9" s="726"/>
    </row>
    <row r="10" spans="1:20">
      <c r="A10" s="116" t="s">
        <v>405</v>
      </c>
      <c r="B10" s="98" t="s">
        <v>406</v>
      </c>
      <c r="C10" s="295">
        <v>0</v>
      </c>
      <c r="D10" s="295">
        <v>2</v>
      </c>
      <c r="E10" s="295">
        <v>5</v>
      </c>
      <c r="F10" s="295">
        <v>5</v>
      </c>
      <c r="G10" s="295">
        <v>10</v>
      </c>
      <c r="H10" s="295">
        <v>13</v>
      </c>
      <c r="I10" s="295">
        <v>10</v>
      </c>
      <c r="J10" s="295">
        <v>0</v>
      </c>
      <c r="K10" s="295">
        <v>0</v>
      </c>
      <c r="L10" s="295">
        <v>0</v>
      </c>
      <c r="M10" s="295">
        <v>0</v>
      </c>
      <c r="N10" s="295">
        <v>0</v>
      </c>
      <c r="O10" s="295">
        <v>0</v>
      </c>
      <c r="P10" s="295">
        <v>0</v>
      </c>
      <c r="Q10" s="300">
        <v>45</v>
      </c>
      <c r="R10" s="150" t="s">
        <v>1063</v>
      </c>
      <c r="S10" s="726"/>
      <c r="T10" s="726"/>
    </row>
    <row r="11" spans="1:20">
      <c r="A11" s="116" t="s">
        <v>407</v>
      </c>
      <c r="B11" s="98" t="s">
        <v>408</v>
      </c>
      <c r="C11" s="295">
        <v>0</v>
      </c>
      <c r="D11" s="295">
        <v>6</v>
      </c>
      <c r="E11" s="295">
        <v>7</v>
      </c>
      <c r="F11" s="295">
        <v>16</v>
      </c>
      <c r="G11" s="295">
        <v>7</v>
      </c>
      <c r="H11" s="295">
        <v>14</v>
      </c>
      <c r="I11" s="295">
        <v>12</v>
      </c>
      <c r="J11" s="295">
        <v>0</v>
      </c>
      <c r="K11" s="295">
        <v>0</v>
      </c>
      <c r="L11" s="295">
        <v>0</v>
      </c>
      <c r="M11" s="295">
        <v>0</v>
      </c>
      <c r="N11" s="295">
        <v>0</v>
      </c>
      <c r="O11" s="295">
        <v>0</v>
      </c>
      <c r="P11" s="295">
        <v>0</v>
      </c>
      <c r="Q11" s="300">
        <v>62</v>
      </c>
      <c r="R11" s="150" t="s">
        <v>1063</v>
      </c>
      <c r="S11" s="726"/>
      <c r="T11" s="726"/>
    </row>
    <row r="12" spans="1:20">
      <c r="A12" s="116" t="s">
        <v>409</v>
      </c>
      <c r="B12" s="98" t="s">
        <v>410</v>
      </c>
      <c r="C12" s="295">
        <v>2</v>
      </c>
      <c r="D12" s="295">
        <v>8</v>
      </c>
      <c r="E12" s="295">
        <v>17</v>
      </c>
      <c r="F12" s="295">
        <v>31</v>
      </c>
      <c r="G12" s="295">
        <v>27</v>
      </c>
      <c r="H12" s="295">
        <v>31</v>
      </c>
      <c r="I12" s="295">
        <v>29</v>
      </c>
      <c r="J12" s="295">
        <v>40</v>
      </c>
      <c r="K12" s="295">
        <v>37</v>
      </c>
      <c r="L12" s="295">
        <v>33</v>
      </c>
      <c r="M12" s="295">
        <v>0</v>
      </c>
      <c r="N12" s="295">
        <v>0</v>
      </c>
      <c r="O12" s="295">
        <v>0</v>
      </c>
      <c r="P12" s="295">
        <v>0</v>
      </c>
      <c r="Q12" s="300">
        <v>255</v>
      </c>
      <c r="R12" s="150" t="s">
        <v>1065</v>
      </c>
      <c r="S12" s="726"/>
      <c r="T12" s="726"/>
    </row>
    <row r="13" spans="1:20">
      <c r="A13" s="116" t="s">
        <v>411</v>
      </c>
      <c r="B13" s="98" t="s">
        <v>412</v>
      </c>
      <c r="C13" s="295">
        <v>0</v>
      </c>
      <c r="D13" s="295">
        <v>4</v>
      </c>
      <c r="E13" s="295">
        <v>5</v>
      </c>
      <c r="F13" s="295">
        <v>10</v>
      </c>
      <c r="G13" s="295">
        <v>11</v>
      </c>
      <c r="H13" s="295">
        <v>10</v>
      </c>
      <c r="I13" s="295">
        <v>11</v>
      </c>
      <c r="J13" s="295">
        <v>0</v>
      </c>
      <c r="K13" s="295">
        <v>0</v>
      </c>
      <c r="L13" s="295">
        <v>0</v>
      </c>
      <c r="M13" s="295">
        <v>0</v>
      </c>
      <c r="N13" s="295">
        <v>0</v>
      </c>
      <c r="O13" s="295">
        <v>0</v>
      </c>
      <c r="P13" s="295">
        <v>0</v>
      </c>
      <c r="Q13" s="300">
        <v>51</v>
      </c>
      <c r="R13" s="150" t="s">
        <v>1063</v>
      </c>
      <c r="S13" s="726"/>
      <c r="T13" s="726"/>
    </row>
    <row r="14" spans="1:20">
      <c r="A14" s="116" t="s">
        <v>413</v>
      </c>
      <c r="B14" s="98" t="s">
        <v>414</v>
      </c>
      <c r="C14" s="295">
        <v>1</v>
      </c>
      <c r="D14" s="295">
        <v>8</v>
      </c>
      <c r="E14" s="295">
        <v>12</v>
      </c>
      <c r="F14" s="295">
        <v>9</v>
      </c>
      <c r="G14" s="295">
        <v>12</v>
      </c>
      <c r="H14" s="295">
        <v>18</v>
      </c>
      <c r="I14" s="295">
        <v>15</v>
      </c>
      <c r="J14" s="295">
        <v>0</v>
      </c>
      <c r="K14" s="295">
        <v>0</v>
      </c>
      <c r="L14" s="295">
        <v>0</v>
      </c>
      <c r="M14" s="295">
        <v>0</v>
      </c>
      <c r="N14" s="295">
        <v>0</v>
      </c>
      <c r="O14" s="295">
        <v>0</v>
      </c>
      <c r="P14" s="295">
        <v>0</v>
      </c>
      <c r="Q14" s="300">
        <v>75</v>
      </c>
      <c r="R14" s="150" t="s">
        <v>1063</v>
      </c>
      <c r="S14" s="726"/>
      <c r="T14" s="726"/>
    </row>
    <row r="15" spans="1:20">
      <c r="A15" s="116" t="s">
        <v>415</v>
      </c>
      <c r="B15" s="98" t="s">
        <v>416</v>
      </c>
      <c r="C15" s="295">
        <v>0</v>
      </c>
      <c r="D15" s="295">
        <v>0</v>
      </c>
      <c r="E15" s="295">
        <v>0</v>
      </c>
      <c r="F15" s="295">
        <v>0</v>
      </c>
      <c r="G15" s="295">
        <v>0</v>
      </c>
      <c r="H15" s="295">
        <v>0</v>
      </c>
      <c r="I15" s="295">
        <v>0</v>
      </c>
      <c r="J15" s="295">
        <v>0</v>
      </c>
      <c r="K15" s="295">
        <v>0</v>
      </c>
      <c r="L15" s="295">
        <v>0</v>
      </c>
      <c r="M15" s="295">
        <v>108</v>
      </c>
      <c r="N15" s="295">
        <v>114</v>
      </c>
      <c r="O15" s="295">
        <v>116</v>
      </c>
      <c r="P15" s="295">
        <v>109</v>
      </c>
      <c r="Q15" s="300">
        <v>447</v>
      </c>
      <c r="R15" s="150" t="s">
        <v>1066</v>
      </c>
      <c r="S15" s="726"/>
      <c r="T15" s="726"/>
    </row>
    <row r="16" spans="1:20">
      <c r="A16" s="116" t="s">
        <v>417</v>
      </c>
      <c r="B16" s="98" t="s">
        <v>418</v>
      </c>
      <c r="C16" s="295">
        <v>0</v>
      </c>
      <c r="D16" s="295">
        <v>0</v>
      </c>
      <c r="E16" s="295">
        <v>0</v>
      </c>
      <c r="F16" s="295">
        <v>0</v>
      </c>
      <c r="G16" s="295">
        <v>0</v>
      </c>
      <c r="H16" s="295">
        <v>0</v>
      </c>
      <c r="I16" s="295">
        <v>0</v>
      </c>
      <c r="J16" s="295">
        <v>0</v>
      </c>
      <c r="K16" s="295">
        <v>0</v>
      </c>
      <c r="L16" s="295">
        <v>0</v>
      </c>
      <c r="M16" s="295">
        <v>28</v>
      </c>
      <c r="N16" s="295">
        <v>29</v>
      </c>
      <c r="O16" s="295">
        <v>30</v>
      </c>
      <c r="P16" s="295">
        <v>28</v>
      </c>
      <c r="Q16" s="300">
        <v>115</v>
      </c>
      <c r="R16" s="150" t="s">
        <v>1066</v>
      </c>
      <c r="S16" s="726"/>
      <c r="T16" s="726"/>
    </row>
    <row r="17" spans="1:18">
      <c r="A17" s="116" t="s">
        <v>419</v>
      </c>
      <c r="B17" s="98" t="s">
        <v>420</v>
      </c>
      <c r="C17" s="295">
        <v>0</v>
      </c>
      <c r="D17" s="295">
        <v>6</v>
      </c>
      <c r="E17" s="295">
        <v>6</v>
      </c>
      <c r="F17" s="295">
        <v>6</v>
      </c>
      <c r="G17" s="295">
        <v>7</v>
      </c>
      <c r="H17" s="295">
        <v>9</v>
      </c>
      <c r="I17" s="295">
        <v>9</v>
      </c>
      <c r="J17" s="295">
        <v>0</v>
      </c>
      <c r="K17" s="295">
        <v>0</v>
      </c>
      <c r="L17" s="295">
        <v>0</v>
      </c>
      <c r="M17" s="295">
        <v>0</v>
      </c>
      <c r="N17" s="295">
        <v>0</v>
      </c>
      <c r="O17" s="295">
        <v>0</v>
      </c>
      <c r="P17" s="295">
        <v>0</v>
      </c>
      <c r="Q17" s="300">
        <v>43</v>
      </c>
      <c r="R17" s="150" t="s">
        <v>1063</v>
      </c>
    </row>
    <row r="18" spans="1:18">
      <c r="A18" s="116" t="s">
        <v>421</v>
      </c>
      <c r="B18" s="98" t="s">
        <v>422</v>
      </c>
      <c r="C18" s="295">
        <v>0</v>
      </c>
      <c r="D18" s="295">
        <v>3</v>
      </c>
      <c r="E18" s="295">
        <v>2</v>
      </c>
      <c r="F18" s="295">
        <v>4</v>
      </c>
      <c r="G18" s="295">
        <v>8</v>
      </c>
      <c r="H18" s="295">
        <v>9</v>
      </c>
      <c r="I18" s="295">
        <v>4</v>
      </c>
      <c r="J18" s="295">
        <v>0</v>
      </c>
      <c r="K18" s="295">
        <v>0</v>
      </c>
      <c r="L18" s="295">
        <v>0</v>
      </c>
      <c r="M18" s="295">
        <v>0</v>
      </c>
      <c r="N18" s="295">
        <v>0</v>
      </c>
      <c r="O18" s="295">
        <v>0</v>
      </c>
      <c r="P18" s="295">
        <v>0</v>
      </c>
      <c r="Q18" s="300">
        <v>30</v>
      </c>
      <c r="R18" s="150" t="s">
        <v>1063</v>
      </c>
    </row>
    <row r="19" spans="1:18">
      <c r="A19" s="116" t="s">
        <v>423</v>
      </c>
      <c r="B19" s="98" t="s">
        <v>424</v>
      </c>
      <c r="C19" s="295">
        <v>0</v>
      </c>
      <c r="D19" s="295">
        <v>0</v>
      </c>
      <c r="E19" s="295">
        <v>0</v>
      </c>
      <c r="F19" s="295">
        <v>0</v>
      </c>
      <c r="G19" s="295">
        <v>0</v>
      </c>
      <c r="H19" s="295">
        <v>0</v>
      </c>
      <c r="I19" s="295">
        <v>0</v>
      </c>
      <c r="J19" s="295">
        <v>0</v>
      </c>
      <c r="K19" s="295">
        <v>0</v>
      </c>
      <c r="L19" s="295">
        <v>0</v>
      </c>
      <c r="M19" s="295">
        <v>52</v>
      </c>
      <c r="N19" s="295">
        <v>80</v>
      </c>
      <c r="O19" s="295">
        <v>67</v>
      </c>
      <c r="P19" s="295">
        <v>55</v>
      </c>
      <c r="Q19" s="300">
        <v>254</v>
      </c>
      <c r="R19" s="150" t="s">
        <v>1066</v>
      </c>
    </row>
    <row r="20" spans="1:18">
      <c r="A20" s="116" t="s">
        <v>425</v>
      </c>
      <c r="B20" s="98" t="s">
        <v>426</v>
      </c>
      <c r="C20" s="295">
        <v>1</v>
      </c>
      <c r="D20" s="295">
        <v>3</v>
      </c>
      <c r="E20" s="295">
        <v>9</v>
      </c>
      <c r="F20" s="295">
        <v>17</v>
      </c>
      <c r="G20" s="295">
        <v>19</v>
      </c>
      <c r="H20" s="295">
        <v>18</v>
      </c>
      <c r="I20" s="295">
        <v>12</v>
      </c>
      <c r="J20" s="295">
        <v>0</v>
      </c>
      <c r="K20" s="295">
        <v>0</v>
      </c>
      <c r="L20" s="295">
        <v>0</v>
      </c>
      <c r="M20" s="295">
        <v>0</v>
      </c>
      <c r="N20" s="295">
        <v>0</v>
      </c>
      <c r="O20" s="295">
        <v>0</v>
      </c>
      <c r="P20" s="295">
        <v>0</v>
      </c>
      <c r="Q20" s="300">
        <v>79</v>
      </c>
      <c r="R20" s="150" t="s">
        <v>1063</v>
      </c>
    </row>
    <row r="21" spans="1:18">
      <c r="A21" s="116" t="s">
        <v>427</v>
      </c>
      <c r="B21" s="98" t="s">
        <v>428</v>
      </c>
      <c r="C21" s="295">
        <v>0</v>
      </c>
      <c r="D21" s="295">
        <v>4</v>
      </c>
      <c r="E21" s="295">
        <v>7</v>
      </c>
      <c r="F21" s="295">
        <v>6</v>
      </c>
      <c r="G21" s="295">
        <v>9</v>
      </c>
      <c r="H21" s="295">
        <v>18</v>
      </c>
      <c r="I21" s="295">
        <v>7</v>
      </c>
      <c r="J21" s="295">
        <v>0</v>
      </c>
      <c r="K21" s="295">
        <v>0</v>
      </c>
      <c r="L21" s="295">
        <v>0</v>
      </c>
      <c r="M21" s="295">
        <v>0</v>
      </c>
      <c r="N21" s="295">
        <v>0</v>
      </c>
      <c r="O21" s="295">
        <v>0</v>
      </c>
      <c r="P21" s="295">
        <v>0</v>
      </c>
      <c r="Q21" s="300">
        <v>51</v>
      </c>
      <c r="R21" s="150" t="s">
        <v>1063</v>
      </c>
    </row>
    <row r="22" spans="1:18">
      <c r="A22" s="116" t="s">
        <v>429</v>
      </c>
      <c r="B22" s="98" t="s">
        <v>430</v>
      </c>
      <c r="C22" s="295">
        <v>0</v>
      </c>
      <c r="D22" s="295">
        <v>0</v>
      </c>
      <c r="E22" s="295">
        <v>0</v>
      </c>
      <c r="F22" s="295">
        <v>0</v>
      </c>
      <c r="G22" s="295">
        <v>0</v>
      </c>
      <c r="H22" s="295">
        <v>0</v>
      </c>
      <c r="I22" s="295">
        <v>0</v>
      </c>
      <c r="J22" s="295">
        <v>0</v>
      </c>
      <c r="K22" s="295">
        <v>0</v>
      </c>
      <c r="L22" s="295">
        <v>0</v>
      </c>
      <c r="M22" s="295">
        <v>102</v>
      </c>
      <c r="N22" s="295">
        <v>111</v>
      </c>
      <c r="O22" s="295">
        <v>100</v>
      </c>
      <c r="P22" s="295">
        <v>112</v>
      </c>
      <c r="Q22" s="300">
        <v>425</v>
      </c>
      <c r="R22" s="150" t="s">
        <v>1066</v>
      </c>
    </row>
    <row r="23" spans="1:18">
      <c r="A23" s="116" t="s">
        <v>431</v>
      </c>
      <c r="B23" s="98" t="s">
        <v>432</v>
      </c>
      <c r="C23" s="295">
        <v>0</v>
      </c>
      <c r="D23" s="295">
        <v>0</v>
      </c>
      <c r="E23" s="295">
        <v>0</v>
      </c>
      <c r="F23" s="295">
        <v>0</v>
      </c>
      <c r="G23" s="295">
        <v>0</v>
      </c>
      <c r="H23" s="295">
        <v>0</v>
      </c>
      <c r="I23" s="295">
        <v>0</v>
      </c>
      <c r="J23" s="295">
        <v>54</v>
      </c>
      <c r="K23" s="295">
        <v>46</v>
      </c>
      <c r="L23" s="295">
        <v>51</v>
      </c>
      <c r="M23" s="295">
        <v>0</v>
      </c>
      <c r="N23" s="295">
        <v>0</v>
      </c>
      <c r="O23" s="295">
        <v>0</v>
      </c>
      <c r="P23" s="295">
        <v>0</v>
      </c>
      <c r="Q23" s="300">
        <v>151</v>
      </c>
      <c r="R23" s="150" t="s">
        <v>1064</v>
      </c>
    </row>
    <row r="24" spans="1:18">
      <c r="A24" s="116" t="s">
        <v>433</v>
      </c>
      <c r="B24" s="98" t="s">
        <v>434</v>
      </c>
      <c r="C24" s="295">
        <v>0</v>
      </c>
      <c r="D24" s="295">
        <v>1</v>
      </c>
      <c r="E24" s="295">
        <v>1</v>
      </c>
      <c r="F24" s="295">
        <v>1</v>
      </c>
      <c r="G24" s="295">
        <v>2</v>
      </c>
      <c r="H24" s="295">
        <v>6</v>
      </c>
      <c r="I24" s="295">
        <v>4</v>
      </c>
      <c r="J24" s="295">
        <v>0</v>
      </c>
      <c r="K24" s="295">
        <v>0</v>
      </c>
      <c r="L24" s="295">
        <v>0</v>
      </c>
      <c r="M24" s="295">
        <v>0</v>
      </c>
      <c r="N24" s="295">
        <v>0</v>
      </c>
      <c r="O24" s="295">
        <v>0</v>
      </c>
      <c r="P24" s="295">
        <v>0</v>
      </c>
      <c r="Q24" s="300">
        <v>15</v>
      </c>
      <c r="R24" s="150" t="s">
        <v>1063</v>
      </c>
    </row>
    <row r="25" spans="1:18">
      <c r="A25" s="116" t="s">
        <v>435</v>
      </c>
      <c r="B25" s="98" t="s">
        <v>436</v>
      </c>
      <c r="C25" s="295">
        <v>0</v>
      </c>
      <c r="D25" s="295">
        <v>1</v>
      </c>
      <c r="E25" s="295">
        <v>5</v>
      </c>
      <c r="F25" s="295">
        <v>4</v>
      </c>
      <c r="G25" s="295">
        <v>2</v>
      </c>
      <c r="H25" s="295">
        <v>4</v>
      </c>
      <c r="I25" s="295">
        <v>4</v>
      </c>
      <c r="J25" s="295">
        <v>0</v>
      </c>
      <c r="K25" s="295">
        <v>0</v>
      </c>
      <c r="L25" s="295">
        <v>0</v>
      </c>
      <c r="M25" s="295">
        <v>0</v>
      </c>
      <c r="N25" s="295">
        <v>0</v>
      </c>
      <c r="O25" s="295">
        <v>0</v>
      </c>
      <c r="P25" s="295">
        <v>0</v>
      </c>
      <c r="Q25" s="300">
        <v>20</v>
      </c>
      <c r="R25" s="150" t="s">
        <v>1063</v>
      </c>
    </row>
    <row r="26" spans="1:18">
      <c r="A26" s="116" t="s">
        <v>437</v>
      </c>
      <c r="B26" s="98" t="s">
        <v>438</v>
      </c>
      <c r="C26" s="295">
        <v>1</v>
      </c>
      <c r="D26" s="295">
        <v>3</v>
      </c>
      <c r="E26" s="295">
        <v>0</v>
      </c>
      <c r="F26" s="295">
        <v>4</v>
      </c>
      <c r="G26" s="295">
        <v>6</v>
      </c>
      <c r="H26" s="295">
        <v>5</v>
      </c>
      <c r="I26" s="295">
        <v>3</v>
      </c>
      <c r="J26" s="295">
        <v>0</v>
      </c>
      <c r="K26" s="295">
        <v>0</v>
      </c>
      <c r="L26" s="295">
        <v>0</v>
      </c>
      <c r="M26" s="295">
        <v>0</v>
      </c>
      <c r="N26" s="295">
        <v>0</v>
      </c>
      <c r="O26" s="295">
        <v>0</v>
      </c>
      <c r="P26" s="295">
        <v>0</v>
      </c>
      <c r="Q26" s="300">
        <v>22</v>
      </c>
      <c r="R26" s="150" t="s">
        <v>1063</v>
      </c>
    </row>
    <row r="27" spans="1:18">
      <c r="A27" s="116" t="s">
        <v>439</v>
      </c>
      <c r="B27" s="98" t="s">
        <v>440</v>
      </c>
      <c r="C27" s="295">
        <v>2</v>
      </c>
      <c r="D27" s="295">
        <v>2</v>
      </c>
      <c r="E27" s="295">
        <v>4</v>
      </c>
      <c r="F27" s="295">
        <v>2</v>
      </c>
      <c r="G27" s="295">
        <v>4</v>
      </c>
      <c r="H27" s="295">
        <v>1</v>
      </c>
      <c r="I27" s="295">
        <v>11</v>
      </c>
      <c r="J27" s="295">
        <v>0</v>
      </c>
      <c r="K27" s="295">
        <v>0</v>
      </c>
      <c r="L27" s="295">
        <v>0</v>
      </c>
      <c r="M27" s="295">
        <v>0</v>
      </c>
      <c r="N27" s="295">
        <v>0</v>
      </c>
      <c r="O27" s="295">
        <v>0</v>
      </c>
      <c r="P27" s="295">
        <v>0</v>
      </c>
      <c r="Q27" s="300">
        <v>26</v>
      </c>
      <c r="R27" s="150" t="s">
        <v>1063</v>
      </c>
    </row>
    <row r="28" spans="1:18">
      <c r="A28" s="116" t="s">
        <v>441</v>
      </c>
      <c r="B28" s="98" t="s">
        <v>442</v>
      </c>
      <c r="C28" s="295">
        <v>0</v>
      </c>
      <c r="D28" s="295">
        <v>0</v>
      </c>
      <c r="E28" s="295">
        <v>0</v>
      </c>
      <c r="F28" s="295">
        <v>0</v>
      </c>
      <c r="G28" s="295">
        <v>0</v>
      </c>
      <c r="H28" s="295">
        <v>0</v>
      </c>
      <c r="I28" s="295">
        <v>0</v>
      </c>
      <c r="J28" s="295">
        <v>35</v>
      </c>
      <c r="K28" s="295">
        <v>43</v>
      </c>
      <c r="L28" s="295">
        <v>45</v>
      </c>
      <c r="M28" s="295">
        <v>0</v>
      </c>
      <c r="N28" s="295">
        <v>0</v>
      </c>
      <c r="O28" s="295">
        <v>0</v>
      </c>
      <c r="P28" s="295">
        <v>0</v>
      </c>
      <c r="Q28" s="300">
        <v>123</v>
      </c>
      <c r="R28" s="150" t="s">
        <v>1064</v>
      </c>
    </row>
    <row r="29" spans="1:18">
      <c r="A29" s="116" t="s">
        <v>443</v>
      </c>
      <c r="B29" s="98" t="s">
        <v>444</v>
      </c>
      <c r="C29" s="295">
        <v>0</v>
      </c>
      <c r="D29" s="295">
        <v>0</v>
      </c>
      <c r="E29" s="295">
        <v>0</v>
      </c>
      <c r="F29" s="295">
        <v>0</v>
      </c>
      <c r="G29" s="295">
        <v>0</v>
      </c>
      <c r="H29" s="295">
        <v>0</v>
      </c>
      <c r="I29" s="295">
        <v>0</v>
      </c>
      <c r="J29" s="295">
        <v>0</v>
      </c>
      <c r="K29" s="295">
        <v>0</v>
      </c>
      <c r="L29" s="295">
        <v>0</v>
      </c>
      <c r="M29" s="295">
        <v>111</v>
      </c>
      <c r="N29" s="295">
        <v>103</v>
      </c>
      <c r="O29" s="295">
        <v>114</v>
      </c>
      <c r="P29" s="295">
        <v>103</v>
      </c>
      <c r="Q29" s="300">
        <v>431</v>
      </c>
      <c r="R29" s="150" t="s">
        <v>1066</v>
      </c>
    </row>
    <row r="30" spans="1:18">
      <c r="A30" s="116" t="s">
        <v>445</v>
      </c>
      <c r="B30" s="98" t="s">
        <v>446</v>
      </c>
      <c r="C30" s="295">
        <v>0</v>
      </c>
      <c r="D30" s="295">
        <v>0</v>
      </c>
      <c r="E30" s="295">
        <v>0</v>
      </c>
      <c r="F30" s="295">
        <v>0</v>
      </c>
      <c r="G30" s="295">
        <v>0</v>
      </c>
      <c r="H30" s="295">
        <v>0</v>
      </c>
      <c r="I30" s="295">
        <v>0</v>
      </c>
      <c r="J30" s="295">
        <v>2</v>
      </c>
      <c r="K30" s="295">
        <v>6</v>
      </c>
      <c r="L30" s="295">
        <v>7</v>
      </c>
      <c r="M30" s="295">
        <v>52</v>
      </c>
      <c r="N30" s="295">
        <v>50</v>
      </c>
      <c r="O30" s="295">
        <v>41</v>
      </c>
      <c r="P30" s="295">
        <v>46</v>
      </c>
      <c r="Q30" s="300">
        <v>204</v>
      </c>
      <c r="R30" s="150" t="s">
        <v>1065</v>
      </c>
    </row>
    <row r="31" spans="1:18">
      <c r="A31" s="116" t="s">
        <v>447</v>
      </c>
      <c r="B31" s="98" t="s">
        <v>448</v>
      </c>
      <c r="C31" s="295">
        <v>0</v>
      </c>
      <c r="D31" s="295">
        <v>0</v>
      </c>
      <c r="E31" s="295">
        <v>0</v>
      </c>
      <c r="F31" s="295">
        <v>2</v>
      </c>
      <c r="G31" s="295">
        <v>4</v>
      </c>
      <c r="H31" s="295">
        <v>4</v>
      </c>
      <c r="I31" s="295">
        <v>11</v>
      </c>
      <c r="J31" s="295">
        <v>0</v>
      </c>
      <c r="K31" s="295">
        <v>0</v>
      </c>
      <c r="L31" s="295">
        <v>0</v>
      </c>
      <c r="M31" s="295">
        <v>0</v>
      </c>
      <c r="N31" s="295">
        <v>0</v>
      </c>
      <c r="O31" s="295">
        <v>0</v>
      </c>
      <c r="P31" s="295">
        <v>0</v>
      </c>
      <c r="Q31" s="300">
        <v>21</v>
      </c>
      <c r="R31" s="150" t="s">
        <v>1063</v>
      </c>
    </row>
    <row r="32" spans="1:18">
      <c r="A32" s="116" t="s">
        <v>449</v>
      </c>
      <c r="B32" s="98" t="s">
        <v>450</v>
      </c>
      <c r="C32" s="295">
        <v>0</v>
      </c>
      <c r="D32" s="295">
        <v>0</v>
      </c>
      <c r="E32" s="295">
        <v>0</v>
      </c>
      <c r="F32" s="295">
        <v>0</v>
      </c>
      <c r="G32" s="295">
        <v>0</v>
      </c>
      <c r="H32" s="295">
        <v>0</v>
      </c>
      <c r="I32" s="295">
        <v>0</v>
      </c>
      <c r="J32" s="295">
        <v>0</v>
      </c>
      <c r="K32" s="295">
        <v>0</v>
      </c>
      <c r="L32" s="295">
        <v>0</v>
      </c>
      <c r="M32" s="295">
        <v>66</v>
      </c>
      <c r="N32" s="295">
        <v>73</v>
      </c>
      <c r="O32" s="295">
        <v>56</v>
      </c>
      <c r="P32" s="295">
        <v>77</v>
      </c>
      <c r="Q32" s="300">
        <v>272</v>
      </c>
      <c r="R32" s="150" t="s">
        <v>1066</v>
      </c>
    </row>
    <row r="33" spans="1:18">
      <c r="A33" s="116" t="s">
        <v>451</v>
      </c>
      <c r="B33" s="98" t="s">
        <v>452</v>
      </c>
      <c r="C33" s="295">
        <v>0</v>
      </c>
      <c r="D33" s="295">
        <v>0</v>
      </c>
      <c r="E33" s="295">
        <v>0</v>
      </c>
      <c r="F33" s="295">
        <v>0</v>
      </c>
      <c r="G33" s="295">
        <v>0</v>
      </c>
      <c r="H33" s="295">
        <v>0</v>
      </c>
      <c r="I33" s="295">
        <v>0</v>
      </c>
      <c r="J33" s="295">
        <v>0</v>
      </c>
      <c r="K33" s="295">
        <v>1</v>
      </c>
      <c r="L33" s="295">
        <v>0</v>
      </c>
      <c r="M33" s="295">
        <v>1</v>
      </c>
      <c r="N33" s="295">
        <v>1</v>
      </c>
      <c r="O33" s="295">
        <v>0</v>
      </c>
      <c r="P33" s="295">
        <v>0</v>
      </c>
      <c r="Q33" s="300">
        <v>3</v>
      </c>
      <c r="R33" s="150" t="s">
        <v>1067</v>
      </c>
    </row>
    <row r="34" spans="1:18">
      <c r="A34" s="116" t="s">
        <v>453</v>
      </c>
      <c r="B34" s="98" t="s">
        <v>454</v>
      </c>
      <c r="C34" s="295">
        <v>0</v>
      </c>
      <c r="D34" s="295">
        <v>0</v>
      </c>
      <c r="E34" s="295">
        <v>0</v>
      </c>
      <c r="F34" s="295">
        <v>0</v>
      </c>
      <c r="G34" s="295">
        <v>0</v>
      </c>
      <c r="H34" s="295">
        <v>0</v>
      </c>
      <c r="I34" s="295">
        <v>0</v>
      </c>
      <c r="J34" s="295">
        <v>0</v>
      </c>
      <c r="K34" s="295">
        <v>0</v>
      </c>
      <c r="L34" s="295">
        <v>3</v>
      </c>
      <c r="M34" s="295">
        <v>12</v>
      </c>
      <c r="N34" s="295">
        <v>16</v>
      </c>
      <c r="O34" s="295">
        <v>22</v>
      </c>
      <c r="P34" s="295">
        <v>91</v>
      </c>
      <c r="Q34" s="300">
        <v>144</v>
      </c>
      <c r="R34" s="150" t="s">
        <v>1067</v>
      </c>
    </row>
    <row r="35" spans="1:18">
      <c r="A35" s="116" t="s">
        <v>455</v>
      </c>
      <c r="B35" s="98" t="s">
        <v>456</v>
      </c>
      <c r="C35" s="295">
        <v>2</v>
      </c>
      <c r="D35" s="295">
        <v>5</v>
      </c>
      <c r="E35" s="295">
        <v>5</v>
      </c>
      <c r="F35" s="295">
        <v>5</v>
      </c>
      <c r="G35" s="295">
        <v>12</v>
      </c>
      <c r="H35" s="295">
        <v>8</v>
      </c>
      <c r="I35" s="295">
        <v>8</v>
      </c>
      <c r="J35" s="295">
        <v>0</v>
      </c>
      <c r="K35" s="295">
        <v>0</v>
      </c>
      <c r="L35" s="295">
        <v>0</v>
      </c>
      <c r="M35" s="295">
        <v>0</v>
      </c>
      <c r="N35" s="295">
        <v>0</v>
      </c>
      <c r="O35" s="295">
        <v>0</v>
      </c>
      <c r="P35" s="295">
        <v>0</v>
      </c>
      <c r="Q35" s="300">
        <v>45</v>
      </c>
      <c r="R35" s="150" t="s">
        <v>1063</v>
      </c>
    </row>
    <row r="36" spans="1:18">
      <c r="A36" s="116" t="s">
        <v>457</v>
      </c>
      <c r="B36" s="98" t="s">
        <v>458</v>
      </c>
      <c r="C36" s="295">
        <v>0</v>
      </c>
      <c r="D36" s="295">
        <v>0</v>
      </c>
      <c r="E36" s="295">
        <v>0</v>
      </c>
      <c r="F36" s="295">
        <v>0</v>
      </c>
      <c r="G36" s="295">
        <v>0</v>
      </c>
      <c r="H36" s="295">
        <v>0</v>
      </c>
      <c r="I36" s="295">
        <v>0</v>
      </c>
      <c r="J36" s="295">
        <v>28</v>
      </c>
      <c r="K36" s="295">
        <v>45</v>
      </c>
      <c r="L36" s="295">
        <v>58</v>
      </c>
      <c r="M36" s="295">
        <v>0</v>
      </c>
      <c r="N36" s="295">
        <v>0</v>
      </c>
      <c r="O36" s="295">
        <v>0</v>
      </c>
      <c r="P36" s="295">
        <v>0</v>
      </c>
      <c r="Q36" s="300">
        <v>131</v>
      </c>
      <c r="R36" s="150" t="s">
        <v>1064</v>
      </c>
    </row>
    <row r="37" spans="1:18">
      <c r="A37" s="116" t="s">
        <v>459</v>
      </c>
      <c r="B37" s="98" t="s">
        <v>460</v>
      </c>
      <c r="C37" s="295">
        <v>0</v>
      </c>
      <c r="D37" s="295">
        <v>0</v>
      </c>
      <c r="E37" s="295">
        <v>0</v>
      </c>
      <c r="F37" s="295">
        <v>0</v>
      </c>
      <c r="G37" s="295">
        <v>0</v>
      </c>
      <c r="H37" s="295">
        <v>0</v>
      </c>
      <c r="I37" s="295">
        <v>0</v>
      </c>
      <c r="J37" s="295">
        <v>32</v>
      </c>
      <c r="K37" s="295">
        <v>31</v>
      </c>
      <c r="L37" s="295">
        <v>33</v>
      </c>
      <c r="M37" s="295">
        <v>0</v>
      </c>
      <c r="N37" s="295">
        <v>0</v>
      </c>
      <c r="O37" s="295">
        <v>0</v>
      </c>
      <c r="P37" s="295">
        <v>0</v>
      </c>
      <c r="Q37" s="300">
        <v>96</v>
      </c>
      <c r="R37" s="150" t="s">
        <v>1064</v>
      </c>
    </row>
    <row r="38" spans="1:18">
      <c r="A38" s="116" t="s">
        <v>461</v>
      </c>
      <c r="B38" s="98" t="s">
        <v>462</v>
      </c>
      <c r="C38" s="295">
        <v>0</v>
      </c>
      <c r="D38" s="295">
        <v>3</v>
      </c>
      <c r="E38" s="295">
        <v>3</v>
      </c>
      <c r="F38" s="295">
        <v>12</v>
      </c>
      <c r="G38" s="295">
        <v>8</v>
      </c>
      <c r="H38" s="295">
        <v>18</v>
      </c>
      <c r="I38" s="295">
        <v>13</v>
      </c>
      <c r="J38" s="295">
        <v>0</v>
      </c>
      <c r="K38" s="295">
        <v>0</v>
      </c>
      <c r="L38" s="295">
        <v>0</v>
      </c>
      <c r="M38" s="295">
        <v>0</v>
      </c>
      <c r="N38" s="295">
        <v>0</v>
      </c>
      <c r="O38" s="295">
        <v>0</v>
      </c>
      <c r="P38" s="295">
        <v>0</v>
      </c>
      <c r="Q38" s="300">
        <v>57</v>
      </c>
      <c r="R38" s="150" t="s">
        <v>1063</v>
      </c>
    </row>
    <row r="39" spans="1:18">
      <c r="A39" s="116" t="s">
        <v>463</v>
      </c>
      <c r="B39" s="98" t="s">
        <v>464</v>
      </c>
      <c r="C39" s="295">
        <v>0</v>
      </c>
      <c r="D39" s="295">
        <v>0</v>
      </c>
      <c r="E39" s="295">
        <v>2</v>
      </c>
      <c r="F39" s="295">
        <v>4</v>
      </c>
      <c r="G39" s="295">
        <v>1</v>
      </c>
      <c r="H39" s="295">
        <v>0</v>
      </c>
      <c r="I39" s="295">
        <v>3</v>
      </c>
      <c r="J39" s="295">
        <v>0</v>
      </c>
      <c r="K39" s="295">
        <v>0</v>
      </c>
      <c r="L39" s="295">
        <v>0</v>
      </c>
      <c r="M39" s="295">
        <v>0</v>
      </c>
      <c r="N39" s="295">
        <v>0</v>
      </c>
      <c r="O39" s="295">
        <v>0</v>
      </c>
      <c r="P39" s="295">
        <v>0</v>
      </c>
      <c r="Q39" s="300">
        <v>10</v>
      </c>
      <c r="R39" s="150" t="s">
        <v>1063</v>
      </c>
    </row>
    <row r="40" spans="1:18">
      <c r="A40" s="116" t="s">
        <v>465</v>
      </c>
      <c r="B40" s="98" t="s">
        <v>466</v>
      </c>
      <c r="C40" s="295">
        <v>0</v>
      </c>
      <c r="D40" s="295">
        <v>2</v>
      </c>
      <c r="E40" s="295">
        <v>8</v>
      </c>
      <c r="F40" s="295">
        <v>5</v>
      </c>
      <c r="G40" s="295">
        <v>11</v>
      </c>
      <c r="H40" s="295">
        <v>8</v>
      </c>
      <c r="I40" s="295">
        <v>9</v>
      </c>
      <c r="J40" s="295">
        <v>0</v>
      </c>
      <c r="K40" s="295">
        <v>0</v>
      </c>
      <c r="L40" s="295">
        <v>0</v>
      </c>
      <c r="M40" s="295">
        <v>0</v>
      </c>
      <c r="N40" s="295">
        <v>0</v>
      </c>
      <c r="O40" s="295">
        <v>0</v>
      </c>
      <c r="P40" s="295">
        <v>0</v>
      </c>
      <c r="Q40" s="300">
        <v>43</v>
      </c>
      <c r="R40" s="150" t="s">
        <v>1063</v>
      </c>
    </row>
    <row r="41" spans="1:18">
      <c r="A41" s="116" t="s">
        <v>467</v>
      </c>
      <c r="B41" s="98" t="s">
        <v>468</v>
      </c>
      <c r="C41" s="295">
        <v>0</v>
      </c>
      <c r="D41" s="295">
        <v>7</v>
      </c>
      <c r="E41" s="295">
        <v>11</v>
      </c>
      <c r="F41" s="295">
        <v>14</v>
      </c>
      <c r="G41" s="295">
        <v>13</v>
      </c>
      <c r="H41" s="295">
        <v>15</v>
      </c>
      <c r="I41" s="295">
        <v>16</v>
      </c>
      <c r="J41" s="295">
        <v>0</v>
      </c>
      <c r="K41" s="295">
        <v>0</v>
      </c>
      <c r="L41" s="295">
        <v>0</v>
      </c>
      <c r="M41" s="295">
        <v>0</v>
      </c>
      <c r="N41" s="295">
        <v>0</v>
      </c>
      <c r="O41" s="295">
        <v>0</v>
      </c>
      <c r="P41" s="295">
        <v>0</v>
      </c>
      <c r="Q41" s="300">
        <v>76</v>
      </c>
      <c r="R41" s="150" t="s">
        <v>1063</v>
      </c>
    </row>
    <row r="42" spans="1:18">
      <c r="A42" s="116" t="s">
        <v>469</v>
      </c>
      <c r="B42" s="98" t="s">
        <v>470</v>
      </c>
      <c r="C42" s="295">
        <v>1</v>
      </c>
      <c r="D42" s="295">
        <v>4</v>
      </c>
      <c r="E42" s="295">
        <v>7</v>
      </c>
      <c r="F42" s="295">
        <v>9</v>
      </c>
      <c r="G42" s="295">
        <v>5</v>
      </c>
      <c r="H42" s="295">
        <v>6</v>
      </c>
      <c r="I42" s="295">
        <v>11</v>
      </c>
      <c r="J42" s="295">
        <v>0</v>
      </c>
      <c r="K42" s="295">
        <v>0</v>
      </c>
      <c r="L42" s="295">
        <v>0</v>
      </c>
      <c r="M42" s="295">
        <v>0</v>
      </c>
      <c r="N42" s="295">
        <v>0</v>
      </c>
      <c r="O42" s="295">
        <v>0</v>
      </c>
      <c r="P42" s="295">
        <v>0</v>
      </c>
      <c r="Q42" s="300">
        <v>43</v>
      </c>
      <c r="R42" s="150" t="s">
        <v>1063</v>
      </c>
    </row>
    <row r="43" spans="1:18">
      <c r="A43" s="116" t="s">
        <v>471</v>
      </c>
      <c r="B43" s="98" t="s">
        <v>472</v>
      </c>
      <c r="C43" s="295">
        <v>0</v>
      </c>
      <c r="D43" s="295">
        <v>0</v>
      </c>
      <c r="E43" s="295">
        <v>0</v>
      </c>
      <c r="F43" s="295">
        <v>0</v>
      </c>
      <c r="G43" s="295">
        <v>0</v>
      </c>
      <c r="H43" s="295">
        <v>0</v>
      </c>
      <c r="I43" s="295">
        <v>0</v>
      </c>
      <c r="J43" s="295">
        <v>28</v>
      </c>
      <c r="K43" s="295">
        <v>22</v>
      </c>
      <c r="L43" s="295">
        <v>47</v>
      </c>
      <c r="M43" s="295">
        <v>0</v>
      </c>
      <c r="N43" s="295">
        <v>0</v>
      </c>
      <c r="O43" s="295">
        <v>0</v>
      </c>
      <c r="P43" s="295">
        <v>0</v>
      </c>
      <c r="Q43" s="300">
        <v>97</v>
      </c>
      <c r="R43" s="150" t="s">
        <v>1064</v>
      </c>
    </row>
    <row r="44" spans="1:18">
      <c r="A44" s="116" t="s">
        <v>473</v>
      </c>
      <c r="B44" s="98" t="s">
        <v>474</v>
      </c>
      <c r="C44" s="295">
        <v>0</v>
      </c>
      <c r="D44" s="295">
        <v>8</v>
      </c>
      <c r="E44" s="295">
        <v>13</v>
      </c>
      <c r="F44" s="295">
        <v>16</v>
      </c>
      <c r="G44" s="295">
        <v>14</v>
      </c>
      <c r="H44" s="295">
        <v>14</v>
      </c>
      <c r="I44" s="295">
        <v>20</v>
      </c>
      <c r="J44" s="295">
        <v>0</v>
      </c>
      <c r="K44" s="295">
        <v>0</v>
      </c>
      <c r="L44" s="295">
        <v>0</v>
      </c>
      <c r="M44" s="295">
        <v>0</v>
      </c>
      <c r="N44" s="295">
        <v>0</v>
      </c>
      <c r="O44" s="295">
        <v>0</v>
      </c>
      <c r="P44" s="295">
        <v>0</v>
      </c>
      <c r="Q44" s="300">
        <v>85</v>
      </c>
      <c r="R44" s="150" t="s">
        <v>1063</v>
      </c>
    </row>
    <row r="45" spans="1:18">
      <c r="A45" s="116" t="s">
        <v>475</v>
      </c>
      <c r="B45" s="98" t="s">
        <v>476</v>
      </c>
      <c r="C45" s="295">
        <v>3</v>
      </c>
      <c r="D45" s="295">
        <v>17</v>
      </c>
      <c r="E45" s="295">
        <v>19</v>
      </c>
      <c r="F45" s="295">
        <v>31</v>
      </c>
      <c r="G45" s="295">
        <v>31</v>
      </c>
      <c r="H45" s="295">
        <v>28</v>
      </c>
      <c r="I45" s="295">
        <v>33</v>
      </c>
      <c r="J45" s="295">
        <v>0</v>
      </c>
      <c r="K45" s="295">
        <v>0</v>
      </c>
      <c r="L45" s="295">
        <v>0</v>
      </c>
      <c r="M45" s="295">
        <v>0</v>
      </c>
      <c r="N45" s="295">
        <v>0</v>
      </c>
      <c r="O45" s="295">
        <v>0</v>
      </c>
      <c r="P45" s="295">
        <v>0</v>
      </c>
      <c r="Q45" s="300">
        <v>162</v>
      </c>
      <c r="R45" s="150" t="s">
        <v>1063</v>
      </c>
    </row>
    <row r="46" spans="1:18">
      <c r="A46" s="116" t="s">
        <v>477</v>
      </c>
      <c r="B46" s="98" t="s">
        <v>478</v>
      </c>
      <c r="C46" s="295">
        <v>0</v>
      </c>
      <c r="D46" s="295">
        <v>0</v>
      </c>
      <c r="E46" s="295">
        <v>0</v>
      </c>
      <c r="F46" s="295">
        <v>0</v>
      </c>
      <c r="G46" s="295">
        <v>0</v>
      </c>
      <c r="H46" s="295">
        <v>0</v>
      </c>
      <c r="I46" s="295">
        <v>0</v>
      </c>
      <c r="J46" s="295">
        <v>59</v>
      </c>
      <c r="K46" s="295">
        <v>60</v>
      </c>
      <c r="L46" s="295">
        <v>69</v>
      </c>
      <c r="M46" s="295">
        <v>0</v>
      </c>
      <c r="N46" s="295">
        <v>0</v>
      </c>
      <c r="O46" s="295">
        <v>0</v>
      </c>
      <c r="P46" s="295">
        <v>0</v>
      </c>
      <c r="Q46" s="300">
        <v>188</v>
      </c>
      <c r="R46" s="150" t="s">
        <v>1064</v>
      </c>
    </row>
    <row r="47" spans="1:18">
      <c r="A47" s="116" t="s">
        <v>479</v>
      </c>
      <c r="B47" s="98" t="s">
        <v>480</v>
      </c>
      <c r="C47" s="295">
        <v>0</v>
      </c>
      <c r="D47" s="295">
        <v>0</v>
      </c>
      <c r="E47" s="295">
        <v>0</v>
      </c>
      <c r="F47" s="295">
        <v>0</v>
      </c>
      <c r="G47" s="295">
        <v>0</v>
      </c>
      <c r="H47" s="295">
        <v>0</v>
      </c>
      <c r="I47" s="295">
        <v>0</v>
      </c>
      <c r="J47" s="295">
        <v>0</v>
      </c>
      <c r="K47" s="295">
        <v>0</v>
      </c>
      <c r="L47" s="295">
        <v>0</v>
      </c>
      <c r="M47" s="295">
        <v>0</v>
      </c>
      <c r="N47" s="295">
        <v>4</v>
      </c>
      <c r="O47" s="295">
        <v>10</v>
      </c>
      <c r="P47" s="295">
        <v>36</v>
      </c>
      <c r="Q47" s="300">
        <v>50</v>
      </c>
      <c r="R47" s="150" t="s">
        <v>1067</v>
      </c>
    </row>
    <row r="48" spans="1:18">
      <c r="A48" s="116" t="s">
        <v>481</v>
      </c>
      <c r="B48" s="98" t="s">
        <v>482</v>
      </c>
      <c r="C48" s="295">
        <v>1</v>
      </c>
      <c r="D48" s="295">
        <v>2</v>
      </c>
      <c r="E48" s="295">
        <v>3</v>
      </c>
      <c r="F48" s="295">
        <v>3</v>
      </c>
      <c r="G48" s="295">
        <v>8</v>
      </c>
      <c r="H48" s="295">
        <v>0</v>
      </c>
      <c r="I48" s="295">
        <v>0</v>
      </c>
      <c r="J48" s="295">
        <v>0</v>
      </c>
      <c r="K48" s="295">
        <v>0</v>
      </c>
      <c r="L48" s="295">
        <v>0</v>
      </c>
      <c r="M48" s="295">
        <v>0</v>
      </c>
      <c r="N48" s="295">
        <v>0</v>
      </c>
      <c r="O48" s="295">
        <v>0</v>
      </c>
      <c r="P48" s="295">
        <v>0</v>
      </c>
      <c r="Q48" s="300">
        <v>17</v>
      </c>
      <c r="R48" s="150" t="s">
        <v>1063</v>
      </c>
    </row>
    <row r="49" spans="1:18">
      <c r="A49" s="116" t="s">
        <v>483</v>
      </c>
      <c r="B49" s="98" t="s">
        <v>484</v>
      </c>
      <c r="C49" s="295">
        <v>1</v>
      </c>
      <c r="D49" s="295">
        <v>1</v>
      </c>
      <c r="E49" s="295">
        <v>1</v>
      </c>
      <c r="F49" s="295">
        <v>2</v>
      </c>
      <c r="G49" s="295">
        <v>7</v>
      </c>
      <c r="H49" s="295">
        <v>6</v>
      </c>
      <c r="I49" s="295">
        <v>3</v>
      </c>
      <c r="J49" s="295">
        <v>0</v>
      </c>
      <c r="K49" s="295">
        <v>0</v>
      </c>
      <c r="L49" s="295">
        <v>0</v>
      </c>
      <c r="M49" s="295">
        <v>0</v>
      </c>
      <c r="N49" s="295">
        <v>0</v>
      </c>
      <c r="O49" s="295">
        <v>0</v>
      </c>
      <c r="P49" s="295">
        <v>0</v>
      </c>
      <c r="Q49" s="300">
        <v>21</v>
      </c>
      <c r="R49" s="150" t="s">
        <v>1063</v>
      </c>
    </row>
    <row r="50" spans="1:18">
      <c r="A50" s="116" t="s">
        <v>485</v>
      </c>
      <c r="B50" s="98" t="s">
        <v>486</v>
      </c>
      <c r="C50" s="295">
        <v>0</v>
      </c>
      <c r="D50" s="295">
        <v>0</v>
      </c>
      <c r="E50" s="295">
        <v>9</v>
      </c>
      <c r="F50" s="295">
        <v>3</v>
      </c>
      <c r="G50" s="295">
        <v>5</v>
      </c>
      <c r="H50" s="295">
        <v>5</v>
      </c>
      <c r="I50" s="295">
        <v>8</v>
      </c>
      <c r="J50" s="295">
        <v>0</v>
      </c>
      <c r="K50" s="295">
        <v>0</v>
      </c>
      <c r="L50" s="295">
        <v>0</v>
      </c>
      <c r="M50" s="295">
        <v>0</v>
      </c>
      <c r="N50" s="295">
        <v>0</v>
      </c>
      <c r="O50" s="295">
        <v>0</v>
      </c>
      <c r="P50" s="295">
        <v>0</v>
      </c>
      <c r="Q50" s="300">
        <v>30</v>
      </c>
      <c r="R50" s="150" t="s">
        <v>1063</v>
      </c>
    </row>
    <row r="51" spans="1:18">
      <c r="A51" s="116" t="s">
        <v>487</v>
      </c>
      <c r="B51" s="98" t="s">
        <v>488</v>
      </c>
      <c r="C51" s="295">
        <v>0</v>
      </c>
      <c r="D51" s="295">
        <v>5</v>
      </c>
      <c r="E51" s="295">
        <v>8</v>
      </c>
      <c r="F51" s="295">
        <v>13</v>
      </c>
      <c r="G51" s="295">
        <v>15</v>
      </c>
      <c r="H51" s="295">
        <v>19</v>
      </c>
      <c r="I51" s="295">
        <v>11</v>
      </c>
      <c r="J51" s="295">
        <v>0</v>
      </c>
      <c r="K51" s="295">
        <v>0</v>
      </c>
      <c r="L51" s="295">
        <v>0</v>
      </c>
      <c r="M51" s="295">
        <v>0</v>
      </c>
      <c r="N51" s="295">
        <v>0</v>
      </c>
      <c r="O51" s="295">
        <v>0</v>
      </c>
      <c r="P51" s="295">
        <v>0</v>
      </c>
      <c r="Q51" s="300">
        <v>71</v>
      </c>
      <c r="R51" s="150" t="s">
        <v>1063</v>
      </c>
    </row>
    <row r="52" spans="1:18">
      <c r="A52" s="116" t="s">
        <v>489</v>
      </c>
      <c r="B52" s="98" t="s">
        <v>490</v>
      </c>
      <c r="C52" s="295">
        <v>0</v>
      </c>
      <c r="D52" s="295">
        <v>0</v>
      </c>
      <c r="E52" s="295">
        <v>0</v>
      </c>
      <c r="F52" s="295">
        <v>0</v>
      </c>
      <c r="G52" s="295">
        <v>0</v>
      </c>
      <c r="H52" s="295">
        <v>0</v>
      </c>
      <c r="I52" s="295">
        <v>0</v>
      </c>
      <c r="J52" s="295">
        <v>2</v>
      </c>
      <c r="K52" s="295">
        <v>0</v>
      </c>
      <c r="L52" s="295">
        <v>0</v>
      </c>
      <c r="M52" s="295">
        <v>0</v>
      </c>
      <c r="N52" s="295">
        <v>0</v>
      </c>
      <c r="O52" s="295">
        <v>0</v>
      </c>
      <c r="P52" s="295">
        <v>0</v>
      </c>
      <c r="Q52" s="300">
        <v>2</v>
      </c>
      <c r="R52" s="150" t="s">
        <v>1067</v>
      </c>
    </row>
    <row r="53" spans="1:18">
      <c r="A53" s="116" t="s">
        <v>491</v>
      </c>
      <c r="B53" s="98" t="s">
        <v>492</v>
      </c>
      <c r="C53" s="295">
        <v>0</v>
      </c>
      <c r="D53" s="295">
        <v>6</v>
      </c>
      <c r="E53" s="295">
        <v>14</v>
      </c>
      <c r="F53" s="295">
        <v>14</v>
      </c>
      <c r="G53" s="295">
        <v>14</v>
      </c>
      <c r="H53" s="295">
        <v>12</v>
      </c>
      <c r="I53" s="295">
        <v>14</v>
      </c>
      <c r="J53" s="295">
        <v>0</v>
      </c>
      <c r="K53" s="295">
        <v>0</v>
      </c>
      <c r="L53" s="295">
        <v>0</v>
      </c>
      <c r="M53" s="295">
        <v>0</v>
      </c>
      <c r="N53" s="295">
        <v>0</v>
      </c>
      <c r="O53" s="295">
        <v>0</v>
      </c>
      <c r="P53" s="295">
        <v>0</v>
      </c>
      <c r="Q53" s="300">
        <v>74</v>
      </c>
      <c r="R53" s="150" t="s">
        <v>1063</v>
      </c>
    </row>
    <row r="54" spans="1:18">
      <c r="A54" s="116" t="s">
        <v>493</v>
      </c>
      <c r="B54" s="98" t="s">
        <v>494</v>
      </c>
      <c r="C54" s="295">
        <v>0</v>
      </c>
      <c r="D54" s="295">
        <v>0</v>
      </c>
      <c r="E54" s="295">
        <v>0</v>
      </c>
      <c r="F54" s="295">
        <v>0</v>
      </c>
      <c r="G54" s="295">
        <v>1</v>
      </c>
      <c r="H54" s="295">
        <v>2</v>
      </c>
      <c r="I54" s="295">
        <v>2</v>
      </c>
      <c r="J54" s="295">
        <v>28</v>
      </c>
      <c r="K54" s="295">
        <v>26</v>
      </c>
      <c r="L54" s="295">
        <v>24</v>
      </c>
      <c r="M54" s="295">
        <v>0</v>
      </c>
      <c r="N54" s="295">
        <v>0</v>
      </c>
      <c r="O54" s="295">
        <v>0</v>
      </c>
      <c r="P54" s="295">
        <v>0</v>
      </c>
      <c r="Q54" s="300">
        <v>83</v>
      </c>
      <c r="R54" s="150" t="s">
        <v>1064</v>
      </c>
    </row>
    <row r="55" spans="1:18">
      <c r="A55" s="116" t="s">
        <v>495</v>
      </c>
      <c r="B55" s="98" t="s">
        <v>496</v>
      </c>
      <c r="C55" s="295">
        <v>0</v>
      </c>
      <c r="D55" s="295">
        <v>10</v>
      </c>
      <c r="E55" s="295">
        <v>6</v>
      </c>
      <c r="F55" s="295">
        <v>13</v>
      </c>
      <c r="G55" s="295">
        <v>17</v>
      </c>
      <c r="H55" s="295">
        <v>18</v>
      </c>
      <c r="I55" s="295">
        <v>16</v>
      </c>
      <c r="J55" s="295">
        <v>0</v>
      </c>
      <c r="K55" s="295">
        <v>0</v>
      </c>
      <c r="L55" s="295">
        <v>0</v>
      </c>
      <c r="M55" s="295">
        <v>0</v>
      </c>
      <c r="N55" s="295">
        <v>0</v>
      </c>
      <c r="O55" s="295">
        <v>0</v>
      </c>
      <c r="P55" s="295">
        <v>0</v>
      </c>
      <c r="Q55" s="300">
        <v>80</v>
      </c>
      <c r="R55" s="150" t="s">
        <v>1063</v>
      </c>
    </row>
    <row r="56" spans="1:18">
      <c r="A56" s="116" t="s">
        <v>497</v>
      </c>
      <c r="B56" s="98" t="s">
        <v>498</v>
      </c>
      <c r="C56" s="295">
        <v>2</v>
      </c>
      <c r="D56" s="295">
        <v>9</v>
      </c>
      <c r="E56" s="295">
        <v>6</v>
      </c>
      <c r="F56" s="295">
        <v>10</v>
      </c>
      <c r="G56" s="295">
        <v>9</v>
      </c>
      <c r="H56" s="295">
        <v>9</v>
      </c>
      <c r="I56" s="295">
        <v>16</v>
      </c>
      <c r="J56" s="295">
        <v>0</v>
      </c>
      <c r="K56" s="295">
        <v>0</v>
      </c>
      <c r="L56" s="295">
        <v>0</v>
      </c>
      <c r="M56" s="295">
        <v>0</v>
      </c>
      <c r="N56" s="295">
        <v>0</v>
      </c>
      <c r="O56" s="295">
        <v>0</v>
      </c>
      <c r="P56" s="295">
        <v>0</v>
      </c>
      <c r="Q56" s="300">
        <v>61</v>
      </c>
      <c r="R56" s="150" t="s">
        <v>1063</v>
      </c>
    </row>
    <row r="57" spans="1:18">
      <c r="A57" s="116" t="s">
        <v>499</v>
      </c>
      <c r="B57" s="98" t="s">
        <v>500</v>
      </c>
      <c r="C57" s="295">
        <v>1</v>
      </c>
      <c r="D57" s="295">
        <v>3</v>
      </c>
      <c r="E57" s="295">
        <v>13</v>
      </c>
      <c r="F57" s="295">
        <v>11</v>
      </c>
      <c r="G57" s="295">
        <v>17</v>
      </c>
      <c r="H57" s="295">
        <v>17</v>
      </c>
      <c r="I57" s="295">
        <v>18</v>
      </c>
      <c r="J57" s="295">
        <v>0</v>
      </c>
      <c r="K57" s="295">
        <v>0</v>
      </c>
      <c r="L57" s="295">
        <v>0</v>
      </c>
      <c r="M57" s="295">
        <v>0</v>
      </c>
      <c r="N57" s="295">
        <v>0</v>
      </c>
      <c r="O57" s="295">
        <v>0</v>
      </c>
      <c r="P57" s="295">
        <v>0</v>
      </c>
      <c r="Q57" s="300">
        <v>80</v>
      </c>
      <c r="R57" s="150" t="s">
        <v>1063</v>
      </c>
    </row>
    <row r="58" spans="1:18">
      <c r="A58" s="116" t="s">
        <v>501</v>
      </c>
      <c r="B58" s="98" t="s">
        <v>502</v>
      </c>
      <c r="C58" s="295">
        <v>0</v>
      </c>
      <c r="D58" s="295">
        <v>1</v>
      </c>
      <c r="E58" s="295">
        <v>5</v>
      </c>
      <c r="F58" s="295">
        <v>7</v>
      </c>
      <c r="G58" s="295">
        <v>3</v>
      </c>
      <c r="H58" s="295">
        <v>11</v>
      </c>
      <c r="I58" s="295">
        <v>1</v>
      </c>
      <c r="J58" s="295">
        <v>0</v>
      </c>
      <c r="K58" s="295">
        <v>0</v>
      </c>
      <c r="L58" s="295">
        <v>0</v>
      </c>
      <c r="M58" s="295">
        <v>0</v>
      </c>
      <c r="N58" s="295">
        <v>0</v>
      </c>
      <c r="O58" s="295">
        <v>0</v>
      </c>
      <c r="P58" s="295">
        <v>0</v>
      </c>
      <c r="Q58" s="300">
        <v>28</v>
      </c>
      <c r="R58" s="150" t="s">
        <v>1063</v>
      </c>
    </row>
    <row r="59" spans="1:18">
      <c r="A59" s="116" t="s">
        <v>503</v>
      </c>
      <c r="B59" s="98" t="s">
        <v>504</v>
      </c>
      <c r="C59" s="295">
        <v>0</v>
      </c>
      <c r="D59" s="295">
        <v>11</v>
      </c>
      <c r="E59" s="295">
        <v>17</v>
      </c>
      <c r="F59" s="295">
        <v>18</v>
      </c>
      <c r="G59" s="295">
        <v>36</v>
      </c>
      <c r="H59" s="295">
        <v>24</v>
      </c>
      <c r="I59" s="295">
        <v>20</v>
      </c>
      <c r="J59" s="295">
        <v>0</v>
      </c>
      <c r="K59" s="295">
        <v>0</v>
      </c>
      <c r="L59" s="295">
        <v>0</v>
      </c>
      <c r="M59" s="295">
        <v>0</v>
      </c>
      <c r="N59" s="295">
        <v>0</v>
      </c>
      <c r="O59" s="295">
        <v>0</v>
      </c>
      <c r="P59" s="295">
        <v>0</v>
      </c>
      <c r="Q59" s="300">
        <v>126</v>
      </c>
      <c r="R59" s="150" t="s">
        <v>1063</v>
      </c>
    </row>
    <row r="60" spans="1:18">
      <c r="A60" s="116" t="s">
        <v>505</v>
      </c>
      <c r="B60" s="98" t="s">
        <v>506</v>
      </c>
      <c r="C60" s="295">
        <v>0</v>
      </c>
      <c r="D60" s="295">
        <v>3</v>
      </c>
      <c r="E60" s="295">
        <v>5</v>
      </c>
      <c r="F60" s="295">
        <v>17</v>
      </c>
      <c r="G60" s="295">
        <v>15</v>
      </c>
      <c r="H60" s="295">
        <v>15</v>
      </c>
      <c r="I60" s="295">
        <v>14</v>
      </c>
      <c r="J60" s="295">
        <v>0</v>
      </c>
      <c r="K60" s="295">
        <v>0</v>
      </c>
      <c r="L60" s="295">
        <v>0</v>
      </c>
      <c r="M60" s="295">
        <v>0</v>
      </c>
      <c r="N60" s="295">
        <v>0</v>
      </c>
      <c r="O60" s="295">
        <v>0</v>
      </c>
      <c r="P60" s="295">
        <v>0</v>
      </c>
      <c r="Q60" s="300">
        <v>69</v>
      </c>
      <c r="R60" s="150" t="s">
        <v>1063</v>
      </c>
    </row>
    <row r="61" spans="1:18">
      <c r="A61" s="116" t="s">
        <v>507</v>
      </c>
      <c r="B61" s="98" t="s">
        <v>508</v>
      </c>
      <c r="C61" s="295">
        <v>0</v>
      </c>
      <c r="D61" s="295">
        <v>4</v>
      </c>
      <c r="E61" s="295">
        <v>7</v>
      </c>
      <c r="F61" s="295">
        <v>12</v>
      </c>
      <c r="G61" s="295">
        <v>16</v>
      </c>
      <c r="H61" s="295">
        <v>11</v>
      </c>
      <c r="I61" s="295">
        <v>14</v>
      </c>
      <c r="J61" s="295">
        <v>0</v>
      </c>
      <c r="K61" s="295">
        <v>0</v>
      </c>
      <c r="L61" s="295">
        <v>0</v>
      </c>
      <c r="M61" s="295">
        <v>0</v>
      </c>
      <c r="N61" s="295">
        <v>0</v>
      </c>
      <c r="O61" s="295">
        <v>0</v>
      </c>
      <c r="P61" s="295">
        <v>0</v>
      </c>
      <c r="Q61" s="300">
        <v>64</v>
      </c>
      <c r="R61" s="150" t="s">
        <v>1063</v>
      </c>
    </row>
    <row r="62" spans="1:18">
      <c r="A62" s="116" t="s">
        <v>509</v>
      </c>
      <c r="B62" s="98" t="s">
        <v>510</v>
      </c>
      <c r="C62" s="295">
        <v>1</v>
      </c>
      <c r="D62" s="295">
        <v>9</v>
      </c>
      <c r="E62" s="295">
        <v>9</v>
      </c>
      <c r="F62" s="295">
        <v>10</v>
      </c>
      <c r="G62" s="295">
        <v>8</v>
      </c>
      <c r="H62" s="295">
        <v>9</v>
      </c>
      <c r="I62" s="295">
        <v>15</v>
      </c>
      <c r="J62" s="295">
        <v>0</v>
      </c>
      <c r="K62" s="295">
        <v>0</v>
      </c>
      <c r="L62" s="295">
        <v>0</v>
      </c>
      <c r="M62" s="295">
        <v>0</v>
      </c>
      <c r="N62" s="295">
        <v>0</v>
      </c>
      <c r="O62" s="295">
        <v>0</v>
      </c>
      <c r="P62" s="295">
        <v>0</v>
      </c>
      <c r="Q62" s="300">
        <v>61</v>
      </c>
      <c r="R62" s="150" t="s">
        <v>1063</v>
      </c>
    </row>
    <row r="63" spans="1:18">
      <c r="A63" s="116" t="s">
        <v>511</v>
      </c>
      <c r="B63" s="98" t="s">
        <v>512</v>
      </c>
      <c r="C63" s="295">
        <v>3</v>
      </c>
      <c r="D63" s="295">
        <v>8</v>
      </c>
      <c r="E63" s="295">
        <v>9</v>
      </c>
      <c r="F63" s="295">
        <v>6</v>
      </c>
      <c r="G63" s="295">
        <v>9</v>
      </c>
      <c r="H63" s="295">
        <v>10</v>
      </c>
      <c r="I63" s="295">
        <v>9</v>
      </c>
      <c r="J63" s="295">
        <v>0</v>
      </c>
      <c r="K63" s="295">
        <v>0</v>
      </c>
      <c r="L63" s="295">
        <v>0</v>
      </c>
      <c r="M63" s="295">
        <v>0</v>
      </c>
      <c r="N63" s="295">
        <v>0</v>
      </c>
      <c r="O63" s="295">
        <v>0</v>
      </c>
      <c r="P63" s="295">
        <v>0</v>
      </c>
      <c r="Q63" s="300">
        <v>54</v>
      </c>
      <c r="R63" s="150" t="s">
        <v>1063</v>
      </c>
    </row>
    <row r="64" spans="1:18">
      <c r="A64" s="116" t="s">
        <v>513</v>
      </c>
      <c r="B64" s="98" t="s">
        <v>514</v>
      </c>
      <c r="C64" s="295">
        <v>0</v>
      </c>
      <c r="D64" s="295">
        <v>0</v>
      </c>
      <c r="E64" s="295">
        <v>0</v>
      </c>
      <c r="F64" s="295">
        <v>0</v>
      </c>
      <c r="G64" s="295">
        <v>0</v>
      </c>
      <c r="H64" s="295">
        <v>0</v>
      </c>
      <c r="I64" s="295">
        <v>0</v>
      </c>
      <c r="J64" s="295">
        <v>54</v>
      </c>
      <c r="K64" s="295">
        <v>82</v>
      </c>
      <c r="L64" s="295">
        <v>64</v>
      </c>
      <c r="M64" s="295">
        <v>0</v>
      </c>
      <c r="N64" s="295">
        <v>0</v>
      </c>
      <c r="O64" s="295">
        <v>0</v>
      </c>
      <c r="P64" s="295">
        <v>0</v>
      </c>
      <c r="Q64" s="300">
        <v>200</v>
      </c>
      <c r="R64" s="150" t="s">
        <v>1064</v>
      </c>
    </row>
    <row r="65" spans="1:18">
      <c r="A65" s="116" t="s">
        <v>515</v>
      </c>
      <c r="B65" s="98" t="s">
        <v>516</v>
      </c>
      <c r="C65" s="295">
        <v>0</v>
      </c>
      <c r="D65" s="295">
        <v>0</v>
      </c>
      <c r="E65" s="295">
        <v>0</v>
      </c>
      <c r="F65" s="295">
        <v>0</v>
      </c>
      <c r="G65" s="295">
        <v>0</v>
      </c>
      <c r="H65" s="295">
        <v>1</v>
      </c>
      <c r="I65" s="295">
        <v>1</v>
      </c>
      <c r="J65" s="295">
        <v>2</v>
      </c>
      <c r="K65" s="295">
        <v>1</v>
      </c>
      <c r="L65" s="295">
        <v>0</v>
      </c>
      <c r="M65" s="295">
        <v>2</v>
      </c>
      <c r="N65" s="295">
        <v>1</v>
      </c>
      <c r="O65" s="295">
        <v>1</v>
      </c>
      <c r="P65" s="295">
        <v>2</v>
      </c>
      <c r="Q65" s="300">
        <v>11</v>
      </c>
      <c r="R65" s="150" t="s">
        <v>1067</v>
      </c>
    </row>
    <row r="66" spans="1:18">
      <c r="A66" s="116" t="s">
        <v>517</v>
      </c>
      <c r="B66" s="98" t="s">
        <v>518</v>
      </c>
      <c r="C66" s="295">
        <v>0</v>
      </c>
      <c r="D66" s="295">
        <v>0</v>
      </c>
      <c r="E66" s="295">
        <v>0</v>
      </c>
      <c r="F66" s="295">
        <v>0</v>
      </c>
      <c r="G66" s="295">
        <v>0</v>
      </c>
      <c r="H66" s="295">
        <v>0</v>
      </c>
      <c r="I66" s="295">
        <v>0</v>
      </c>
      <c r="J66" s="295">
        <v>76</v>
      </c>
      <c r="K66" s="295">
        <v>77</v>
      </c>
      <c r="L66" s="295">
        <v>76</v>
      </c>
      <c r="M66" s="295">
        <v>0</v>
      </c>
      <c r="N66" s="295">
        <v>0</v>
      </c>
      <c r="O66" s="295">
        <v>0</v>
      </c>
      <c r="P66" s="295">
        <v>0</v>
      </c>
      <c r="Q66" s="300">
        <v>229</v>
      </c>
      <c r="R66" s="150" t="s">
        <v>1064</v>
      </c>
    </row>
    <row r="67" spans="1:18">
      <c r="A67" s="116" t="s">
        <v>519</v>
      </c>
      <c r="B67" s="98" t="s">
        <v>520</v>
      </c>
      <c r="C67" s="295">
        <v>0</v>
      </c>
      <c r="D67" s="295">
        <v>1</v>
      </c>
      <c r="E67" s="295">
        <v>6</v>
      </c>
      <c r="F67" s="295">
        <v>4</v>
      </c>
      <c r="G67" s="295">
        <v>1</v>
      </c>
      <c r="H67" s="295">
        <v>9</v>
      </c>
      <c r="I67" s="295">
        <v>8</v>
      </c>
      <c r="J67" s="295">
        <v>0</v>
      </c>
      <c r="K67" s="295">
        <v>0</v>
      </c>
      <c r="L67" s="295">
        <v>0</v>
      </c>
      <c r="M67" s="295">
        <v>0</v>
      </c>
      <c r="N67" s="295">
        <v>0</v>
      </c>
      <c r="O67" s="295">
        <v>0</v>
      </c>
      <c r="P67" s="295">
        <v>0</v>
      </c>
      <c r="Q67" s="300">
        <v>29</v>
      </c>
      <c r="R67" s="150" t="s">
        <v>1063</v>
      </c>
    </row>
    <row r="68" spans="1:18">
      <c r="A68" s="116" t="s">
        <v>521</v>
      </c>
      <c r="B68" s="98" t="s">
        <v>522</v>
      </c>
      <c r="C68" s="295">
        <v>1</v>
      </c>
      <c r="D68" s="295">
        <v>3</v>
      </c>
      <c r="E68" s="295">
        <v>9</v>
      </c>
      <c r="F68" s="295">
        <v>12</v>
      </c>
      <c r="G68" s="295">
        <v>13</v>
      </c>
      <c r="H68" s="295">
        <v>9</v>
      </c>
      <c r="I68" s="295">
        <v>15</v>
      </c>
      <c r="J68" s="295">
        <v>0</v>
      </c>
      <c r="K68" s="295">
        <v>0</v>
      </c>
      <c r="L68" s="295">
        <v>0</v>
      </c>
      <c r="M68" s="295">
        <v>0</v>
      </c>
      <c r="N68" s="295">
        <v>0</v>
      </c>
      <c r="O68" s="295">
        <v>0</v>
      </c>
      <c r="P68" s="295">
        <v>0</v>
      </c>
      <c r="Q68" s="300">
        <v>62</v>
      </c>
      <c r="R68" s="150" t="s">
        <v>1063</v>
      </c>
    </row>
    <row r="69" spans="1:18">
      <c r="A69" s="116" t="s">
        <v>523</v>
      </c>
      <c r="B69" s="98" t="s">
        <v>524</v>
      </c>
      <c r="C69" s="295">
        <v>0</v>
      </c>
      <c r="D69" s="295">
        <v>0</v>
      </c>
      <c r="E69" s="295">
        <v>0</v>
      </c>
      <c r="F69" s="295">
        <v>0</v>
      </c>
      <c r="G69" s="295">
        <v>0</v>
      </c>
      <c r="H69" s="295">
        <v>0</v>
      </c>
      <c r="I69" s="295">
        <v>0</v>
      </c>
      <c r="J69" s="295">
        <v>69</v>
      </c>
      <c r="K69" s="295">
        <v>90</v>
      </c>
      <c r="L69" s="295">
        <v>74</v>
      </c>
      <c r="M69" s="295">
        <v>0</v>
      </c>
      <c r="N69" s="295">
        <v>0</v>
      </c>
      <c r="O69" s="295">
        <v>0</v>
      </c>
      <c r="P69" s="295">
        <v>0</v>
      </c>
      <c r="Q69" s="300">
        <v>233</v>
      </c>
      <c r="R69" s="150" t="s">
        <v>1064</v>
      </c>
    </row>
    <row r="70" spans="1:18">
      <c r="A70" s="116" t="s">
        <v>525</v>
      </c>
      <c r="B70" s="98" t="s">
        <v>526</v>
      </c>
      <c r="C70" s="295">
        <v>0</v>
      </c>
      <c r="D70" s="295">
        <v>0</v>
      </c>
      <c r="E70" s="295">
        <v>29</v>
      </c>
      <c r="F70" s="295">
        <v>20</v>
      </c>
      <c r="G70" s="295">
        <v>22</v>
      </c>
      <c r="H70" s="295">
        <v>25</v>
      </c>
      <c r="I70" s="295">
        <v>18</v>
      </c>
      <c r="J70" s="295">
        <v>0</v>
      </c>
      <c r="K70" s="295">
        <v>0</v>
      </c>
      <c r="L70" s="295">
        <v>0</v>
      </c>
      <c r="M70" s="295">
        <v>0</v>
      </c>
      <c r="N70" s="295">
        <v>0</v>
      </c>
      <c r="O70" s="295">
        <v>0</v>
      </c>
      <c r="P70" s="295">
        <v>0</v>
      </c>
      <c r="Q70" s="300">
        <v>114</v>
      </c>
      <c r="R70" s="150" t="s">
        <v>1063</v>
      </c>
    </row>
    <row r="71" spans="1:18">
      <c r="A71" s="116" t="s">
        <v>527</v>
      </c>
      <c r="B71" s="98" t="s">
        <v>528</v>
      </c>
      <c r="C71" s="295">
        <v>1</v>
      </c>
      <c r="D71" s="295">
        <v>7</v>
      </c>
      <c r="E71" s="295">
        <v>12</v>
      </c>
      <c r="F71" s="295">
        <v>11</v>
      </c>
      <c r="G71" s="295">
        <v>16</v>
      </c>
      <c r="H71" s="295">
        <v>14</v>
      </c>
      <c r="I71" s="295">
        <v>14</v>
      </c>
      <c r="J71" s="295">
        <v>0</v>
      </c>
      <c r="K71" s="295">
        <v>0</v>
      </c>
      <c r="L71" s="295">
        <v>0</v>
      </c>
      <c r="M71" s="295">
        <v>0</v>
      </c>
      <c r="N71" s="295">
        <v>0</v>
      </c>
      <c r="O71" s="295">
        <v>0</v>
      </c>
      <c r="P71" s="295">
        <v>0</v>
      </c>
      <c r="Q71" s="300">
        <v>75</v>
      </c>
      <c r="R71" s="150" t="s">
        <v>1063</v>
      </c>
    </row>
    <row r="72" spans="1:18">
      <c r="A72" s="116" t="s">
        <v>529</v>
      </c>
      <c r="B72" s="98" t="s">
        <v>530</v>
      </c>
      <c r="C72" s="295">
        <v>1</v>
      </c>
      <c r="D72" s="295">
        <v>4</v>
      </c>
      <c r="E72" s="295">
        <v>4</v>
      </c>
      <c r="F72" s="295">
        <v>10</v>
      </c>
      <c r="G72" s="295">
        <v>7</v>
      </c>
      <c r="H72" s="295">
        <v>12</v>
      </c>
      <c r="I72" s="295">
        <v>8</v>
      </c>
      <c r="J72" s="295">
        <v>0</v>
      </c>
      <c r="K72" s="295">
        <v>0</v>
      </c>
      <c r="L72" s="295">
        <v>0</v>
      </c>
      <c r="M72" s="295">
        <v>0</v>
      </c>
      <c r="N72" s="295">
        <v>0</v>
      </c>
      <c r="O72" s="295">
        <v>0</v>
      </c>
      <c r="P72" s="295">
        <v>0</v>
      </c>
      <c r="Q72" s="300">
        <v>46</v>
      </c>
      <c r="R72" s="150" t="s">
        <v>1063</v>
      </c>
    </row>
    <row r="73" spans="1:18">
      <c r="A73" s="116" t="s">
        <v>531</v>
      </c>
      <c r="B73" s="98" t="s">
        <v>532</v>
      </c>
      <c r="C73" s="295">
        <v>0</v>
      </c>
      <c r="D73" s="295">
        <v>0</v>
      </c>
      <c r="E73" s="295">
        <v>0</v>
      </c>
      <c r="F73" s="295">
        <v>0</v>
      </c>
      <c r="G73" s="295">
        <v>0</v>
      </c>
      <c r="H73" s="295">
        <v>0</v>
      </c>
      <c r="I73" s="295">
        <v>0</v>
      </c>
      <c r="J73" s="295">
        <v>0</v>
      </c>
      <c r="K73" s="295">
        <v>0</v>
      </c>
      <c r="L73" s="295">
        <v>0</v>
      </c>
      <c r="M73" s="295">
        <v>85</v>
      </c>
      <c r="N73" s="295">
        <v>89</v>
      </c>
      <c r="O73" s="295">
        <v>90</v>
      </c>
      <c r="P73" s="295">
        <v>79</v>
      </c>
      <c r="Q73" s="300">
        <v>343</v>
      </c>
      <c r="R73" s="150" t="s">
        <v>1066</v>
      </c>
    </row>
    <row r="74" spans="1:18">
      <c r="A74" s="116" t="s">
        <v>533</v>
      </c>
      <c r="B74" s="98" t="s">
        <v>534</v>
      </c>
      <c r="C74" s="295">
        <v>1</v>
      </c>
      <c r="D74" s="295">
        <v>5</v>
      </c>
      <c r="E74" s="295">
        <v>10</v>
      </c>
      <c r="F74" s="295">
        <v>12</v>
      </c>
      <c r="G74" s="295">
        <v>7</v>
      </c>
      <c r="H74" s="295">
        <v>15</v>
      </c>
      <c r="I74" s="295">
        <v>18</v>
      </c>
      <c r="J74" s="295">
        <v>0</v>
      </c>
      <c r="K74" s="295">
        <v>0</v>
      </c>
      <c r="L74" s="295">
        <v>0</v>
      </c>
      <c r="M74" s="295">
        <v>0</v>
      </c>
      <c r="N74" s="295">
        <v>0</v>
      </c>
      <c r="O74" s="295">
        <v>0</v>
      </c>
      <c r="P74" s="295">
        <v>0</v>
      </c>
      <c r="Q74" s="300">
        <v>68</v>
      </c>
      <c r="R74" s="150" t="s">
        <v>1063</v>
      </c>
    </row>
    <row r="75" spans="1:18">
      <c r="A75" s="116" t="s">
        <v>535</v>
      </c>
      <c r="B75" s="98" t="s">
        <v>536</v>
      </c>
      <c r="C75" s="295">
        <v>1</v>
      </c>
      <c r="D75" s="295">
        <v>0</v>
      </c>
      <c r="E75" s="295">
        <v>0</v>
      </c>
      <c r="F75" s="295">
        <v>0</v>
      </c>
      <c r="G75" s="295">
        <v>0</v>
      </c>
      <c r="H75" s="295">
        <v>0</v>
      </c>
      <c r="I75" s="295">
        <v>0</v>
      </c>
      <c r="J75" s="295">
        <v>0</v>
      </c>
      <c r="K75" s="295">
        <v>0</v>
      </c>
      <c r="L75" s="295">
        <v>0</v>
      </c>
      <c r="M75" s="295">
        <v>0</v>
      </c>
      <c r="N75" s="295">
        <v>0</v>
      </c>
      <c r="O75" s="295">
        <v>0</v>
      </c>
      <c r="P75" s="295">
        <v>0</v>
      </c>
      <c r="Q75" s="300">
        <v>1</v>
      </c>
      <c r="R75" s="150" t="s">
        <v>1067</v>
      </c>
    </row>
    <row r="76" spans="1:18">
      <c r="A76" s="116" t="s">
        <v>537</v>
      </c>
      <c r="B76" s="98" t="s">
        <v>538</v>
      </c>
      <c r="C76" s="295">
        <v>0</v>
      </c>
      <c r="D76" s="295">
        <v>0</v>
      </c>
      <c r="E76" s="295">
        <v>0</v>
      </c>
      <c r="F76" s="295">
        <v>1</v>
      </c>
      <c r="G76" s="295">
        <v>1</v>
      </c>
      <c r="H76" s="295">
        <v>0</v>
      </c>
      <c r="I76" s="295">
        <v>0</v>
      </c>
      <c r="J76" s="295">
        <v>0</v>
      </c>
      <c r="K76" s="295">
        <v>0</v>
      </c>
      <c r="L76" s="295">
        <v>0</v>
      </c>
      <c r="M76" s="295">
        <v>0</v>
      </c>
      <c r="N76" s="295">
        <v>1</v>
      </c>
      <c r="O76" s="295">
        <v>1</v>
      </c>
      <c r="P76" s="295">
        <v>3</v>
      </c>
      <c r="Q76" s="300">
        <v>7</v>
      </c>
      <c r="R76" s="150" t="s">
        <v>1067</v>
      </c>
    </row>
    <row r="77" spans="1:18">
      <c r="A77" s="116" t="s">
        <v>539</v>
      </c>
      <c r="B77" s="98" t="s">
        <v>540</v>
      </c>
      <c r="C77" s="295">
        <v>0</v>
      </c>
      <c r="D77" s="295">
        <v>0</v>
      </c>
      <c r="E77" s="295">
        <v>0</v>
      </c>
      <c r="F77" s="295">
        <v>0</v>
      </c>
      <c r="G77" s="295">
        <v>0</v>
      </c>
      <c r="H77" s="295">
        <v>0</v>
      </c>
      <c r="I77" s="295">
        <v>0</v>
      </c>
      <c r="J77" s="295">
        <v>0</v>
      </c>
      <c r="K77" s="295">
        <v>0</v>
      </c>
      <c r="L77" s="295">
        <v>0</v>
      </c>
      <c r="M77" s="295">
        <v>18</v>
      </c>
      <c r="N77" s="295">
        <v>26</v>
      </c>
      <c r="O77" s="295">
        <v>27</v>
      </c>
      <c r="P77" s="295">
        <v>22</v>
      </c>
      <c r="Q77" s="300">
        <v>93</v>
      </c>
      <c r="R77" s="150" t="s">
        <v>1067</v>
      </c>
    </row>
    <row r="78" spans="1:18">
      <c r="A78" s="116" t="s">
        <v>541</v>
      </c>
      <c r="B78" s="98" t="s">
        <v>542</v>
      </c>
      <c r="C78" s="295">
        <v>0</v>
      </c>
      <c r="D78" s="295">
        <v>0</v>
      </c>
      <c r="E78" s="295">
        <v>0</v>
      </c>
      <c r="F78" s="295">
        <v>0</v>
      </c>
      <c r="G78" s="295">
        <v>0</v>
      </c>
      <c r="H78" s="295">
        <v>0</v>
      </c>
      <c r="I78" s="295">
        <v>0</v>
      </c>
      <c r="J78" s="295">
        <v>46</v>
      </c>
      <c r="K78" s="295">
        <v>28</v>
      </c>
      <c r="L78" s="295">
        <v>50</v>
      </c>
      <c r="M78" s="295">
        <v>0</v>
      </c>
      <c r="N78" s="295">
        <v>0</v>
      </c>
      <c r="O78" s="295">
        <v>0</v>
      </c>
      <c r="P78" s="295">
        <v>0</v>
      </c>
      <c r="Q78" s="300">
        <v>124</v>
      </c>
      <c r="R78" s="150" t="s">
        <v>1064</v>
      </c>
    </row>
    <row r="79" spans="1:18">
      <c r="A79" s="116" t="s">
        <v>543</v>
      </c>
      <c r="B79" s="98" t="s">
        <v>544</v>
      </c>
      <c r="C79" s="295">
        <v>1</v>
      </c>
      <c r="D79" s="295">
        <v>5</v>
      </c>
      <c r="E79" s="295">
        <v>4</v>
      </c>
      <c r="F79" s="295">
        <v>20</v>
      </c>
      <c r="G79" s="295">
        <v>16</v>
      </c>
      <c r="H79" s="295">
        <v>13</v>
      </c>
      <c r="I79" s="295">
        <v>16</v>
      </c>
      <c r="J79" s="295">
        <v>0</v>
      </c>
      <c r="K79" s="295">
        <v>0</v>
      </c>
      <c r="L79" s="295">
        <v>0</v>
      </c>
      <c r="M79" s="295">
        <v>0</v>
      </c>
      <c r="N79" s="295">
        <v>0</v>
      </c>
      <c r="O79" s="295">
        <v>0</v>
      </c>
      <c r="P79" s="295">
        <v>0</v>
      </c>
      <c r="Q79" s="300">
        <v>75</v>
      </c>
      <c r="R79" s="150" t="s">
        <v>1063</v>
      </c>
    </row>
    <row r="80" spans="1:18">
      <c r="A80" s="116" t="s">
        <v>545</v>
      </c>
      <c r="B80" s="98" t="s">
        <v>546</v>
      </c>
      <c r="C80" s="295">
        <v>1</v>
      </c>
      <c r="D80" s="295">
        <v>15</v>
      </c>
      <c r="E80" s="295">
        <v>17</v>
      </c>
      <c r="F80" s="295">
        <v>19</v>
      </c>
      <c r="G80" s="295">
        <v>28</v>
      </c>
      <c r="H80" s="295">
        <v>7</v>
      </c>
      <c r="I80" s="295">
        <v>23</v>
      </c>
      <c r="J80" s="295">
        <v>0</v>
      </c>
      <c r="K80" s="295">
        <v>0</v>
      </c>
      <c r="L80" s="295">
        <v>0</v>
      </c>
      <c r="M80" s="295">
        <v>0</v>
      </c>
      <c r="N80" s="295">
        <v>0</v>
      </c>
      <c r="O80" s="295">
        <v>0</v>
      </c>
      <c r="P80" s="295">
        <v>0</v>
      </c>
      <c r="Q80" s="300">
        <v>110</v>
      </c>
      <c r="R80" s="150" t="s">
        <v>1063</v>
      </c>
    </row>
    <row r="81" spans="1:18">
      <c r="A81" s="116" t="s">
        <v>547</v>
      </c>
      <c r="B81" s="98" t="s">
        <v>548</v>
      </c>
      <c r="C81" s="295">
        <v>0</v>
      </c>
      <c r="D81" s="295">
        <v>0</v>
      </c>
      <c r="E81" s="295">
        <v>0</v>
      </c>
      <c r="F81" s="295">
        <v>0</v>
      </c>
      <c r="G81" s="295">
        <v>0</v>
      </c>
      <c r="H81" s="295">
        <v>0</v>
      </c>
      <c r="I81" s="295">
        <v>0</v>
      </c>
      <c r="J81" s="295">
        <v>0</v>
      </c>
      <c r="K81" s="295">
        <v>0</v>
      </c>
      <c r="L81" s="295">
        <v>0</v>
      </c>
      <c r="M81" s="295">
        <v>106</v>
      </c>
      <c r="N81" s="295">
        <v>102</v>
      </c>
      <c r="O81" s="295">
        <v>113</v>
      </c>
      <c r="P81" s="295">
        <v>122</v>
      </c>
      <c r="Q81" s="300">
        <v>443</v>
      </c>
      <c r="R81" s="150" t="s">
        <v>1066</v>
      </c>
    </row>
    <row r="82" spans="1:18">
      <c r="A82" s="116" t="s">
        <v>549</v>
      </c>
      <c r="B82" s="98" t="s">
        <v>550</v>
      </c>
      <c r="C82" s="295">
        <v>0</v>
      </c>
      <c r="D82" s="295">
        <v>6</v>
      </c>
      <c r="E82" s="295">
        <v>4</v>
      </c>
      <c r="F82" s="295">
        <v>12</v>
      </c>
      <c r="G82" s="295">
        <v>10</v>
      </c>
      <c r="H82" s="295">
        <v>11</v>
      </c>
      <c r="I82" s="295">
        <v>9</v>
      </c>
      <c r="J82" s="295">
        <v>0</v>
      </c>
      <c r="K82" s="295">
        <v>0</v>
      </c>
      <c r="L82" s="295">
        <v>0</v>
      </c>
      <c r="M82" s="295">
        <v>0</v>
      </c>
      <c r="N82" s="295">
        <v>0</v>
      </c>
      <c r="O82" s="295">
        <v>0</v>
      </c>
      <c r="P82" s="295">
        <v>0</v>
      </c>
      <c r="Q82" s="300">
        <v>52</v>
      </c>
      <c r="R82" s="150" t="s">
        <v>1063</v>
      </c>
    </row>
    <row r="83" spans="1:18">
      <c r="A83" s="116" t="s">
        <v>551</v>
      </c>
      <c r="B83" s="98" t="s">
        <v>552</v>
      </c>
      <c r="C83" s="295">
        <v>0</v>
      </c>
      <c r="D83" s="295">
        <v>4</v>
      </c>
      <c r="E83" s="295">
        <v>6</v>
      </c>
      <c r="F83" s="295">
        <v>5</v>
      </c>
      <c r="G83" s="295">
        <v>8</v>
      </c>
      <c r="H83" s="295">
        <v>5</v>
      </c>
      <c r="I83" s="295">
        <v>13</v>
      </c>
      <c r="J83" s="295">
        <v>0</v>
      </c>
      <c r="K83" s="295">
        <v>0</v>
      </c>
      <c r="L83" s="295">
        <v>0</v>
      </c>
      <c r="M83" s="295">
        <v>0</v>
      </c>
      <c r="N83" s="295">
        <v>0</v>
      </c>
      <c r="O83" s="295">
        <v>0</v>
      </c>
      <c r="P83" s="295">
        <v>0</v>
      </c>
      <c r="Q83" s="300">
        <v>41</v>
      </c>
      <c r="R83" s="150" t="s">
        <v>1063</v>
      </c>
    </row>
    <row r="84" spans="1:18">
      <c r="A84" s="116" t="s">
        <v>553</v>
      </c>
      <c r="B84" s="98" t="s">
        <v>554</v>
      </c>
      <c r="C84" s="295">
        <v>0</v>
      </c>
      <c r="D84" s="295">
        <v>0</v>
      </c>
      <c r="E84" s="295">
        <v>1</v>
      </c>
      <c r="F84" s="295">
        <v>3</v>
      </c>
      <c r="G84" s="295">
        <v>2</v>
      </c>
      <c r="H84" s="295">
        <v>5</v>
      </c>
      <c r="I84" s="295">
        <v>2</v>
      </c>
      <c r="J84" s="295">
        <v>0</v>
      </c>
      <c r="K84" s="295">
        <v>0</v>
      </c>
      <c r="L84" s="295">
        <v>0</v>
      </c>
      <c r="M84" s="295">
        <v>0</v>
      </c>
      <c r="N84" s="295">
        <v>0</v>
      </c>
      <c r="O84" s="295">
        <v>0</v>
      </c>
      <c r="P84" s="295">
        <v>0</v>
      </c>
      <c r="Q84" s="300">
        <v>13</v>
      </c>
      <c r="R84" s="150" t="s">
        <v>1063</v>
      </c>
    </row>
    <row r="85" spans="1:18">
      <c r="A85" s="116" t="s">
        <v>555</v>
      </c>
      <c r="B85" s="98" t="s">
        <v>556</v>
      </c>
      <c r="C85" s="295">
        <v>0</v>
      </c>
      <c r="D85" s="295">
        <v>0</v>
      </c>
      <c r="E85" s="295">
        <v>6</v>
      </c>
      <c r="F85" s="295">
        <v>6</v>
      </c>
      <c r="G85" s="295">
        <v>7</v>
      </c>
      <c r="H85" s="295">
        <v>6</v>
      </c>
      <c r="I85" s="295">
        <v>8</v>
      </c>
      <c r="J85" s="295">
        <v>0</v>
      </c>
      <c r="K85" s="295">
        <v>0</v>
      </c>
      <c r="L85" s="295">
        <v>0</v>
      </c>
      <c r="M85" s="295">
        <v>0</v>
      </c>
      <c r="N85" s="295">
        <v>0</v>
      </c>
      <c r="O85" s="295">
        <v>0</v>
      </c>
      <c r="P85" s="295">
        <v>0</v>
      </c>
      <c r="Q85" s="300">
        <v>33</v>
      </c>
      <c r="R85" s="150" t="s">
        <v>1063</v>
      </c>
    </row>
    <row r="86" spans="1:18">
      <c r="A86" s="116" t="s">
        <v>557</v>
      </c>
      <c r="B86" s="98" t="s">
        <v>558</v>
      </c>
      <c r="C86" s="295">
        <v>4</v>
      </c>
      <c r="D86" s="295">
        <v>2</v>
      </c>
      <c r="E86" s="295">
        <v>4</v>
      </c>
      <c r="F86" s="295">
        <v>9</v>
      </c>
      <c r="G86" s="295">
        <v>13</v>
      </c>
      <c r="H86" s="295">
        <v>10</v>
      </c>
      <c r="I86" s="295">
        <v>10</v>
      </c>
      <c r="J86" s="295">
        <v>0</v>
      </c>
      <c r="K86" s="295">
        <v>0</v>
      </c>
      <c r="L86" s="295">
        <v>0</v>
      </c>
      <c r="M86" s="295">
        <v>0</v>
      </c>
      <c r="N86" s="295">
        <v>0</v>
      </c>
      <c r="O86" s="295">
        <v>0</v>
      </c>
      <c r="P86" s="295">
        <v>0</v>
      </c>
      <c r="Q86" s="300">
        <v>52</v>
      </c>
      <c r="R86" s="150" t="s">
        <v>1063</v>
      </c>
    </row>
    <row r="87" spans="1:18">
      <c r="A87" s="116" t="s">
        <v>559</v>
      </c>
      <c r="B87" s="98" t="s">
        <v>560</v>
      </c>
      <c r="C87" s="295">
        <v>0</v>
      </c>
      <c r="D87" s="295">
        <v>0</v>
      </c>
      <c r="E87" s="295">
        <v>0</v>
      </c>
      <c r="F87" s="295">
        <v>0</v>
      </c>
      <c r="G87" s="295">
        <v>0</v>
      </c>
      <c r="H87" s="295">
        <v>0</v>
      </c>
      <c r="I87" s="295">
        <v>0</v>
      </c>
      <c r="J87" s="295">
        <v>0</v>
      </c>
      <c r="K87" s="295">
        <v>0</v>
      </c>
      <c r="L87" s="295">
        <v>0</v>
      </c>
      <c r="M87" s="295">
        <v>76</v>
      </c>
      <c r="N87" s="295">
        <v>91</v>
      </c>
      <c r="O87" s="295">
        <v>85</v>
      </c>
      <c r="P87" s="295">
        <v>76</v>
      </c>
      <c r="Q87" s="300">
        <v>328</v>
      </c>
      <c r="R87" s="150" t="s">
        <v>1066</v>
      </c>
    </row>
    <row r="88" spans="1:18">
      <c r="A88" s="116" t="s">
        <v>561</v>
      </c>
      <c r="B88" s="98" t="s">
        <v>562</v>
      </c>
      <c r="C88" s="295">
        <v>0</v>
      </c>
      <c r="D88" s="295">
        <v>1</v>
      </c>
      <c r="E88" s="295">
        <v>0</v>
      </c>
      <c r="F88" s="295">
        <v>1</v>
      </c>
      <c r="G88" s="295">
        <v>1</v>
      </c>
      <c r="H88" s="295">
        <v>4</v>
      </c>
      <c r="I88" s="295">
        <v>8</v>
      </c>
      <c r="J88" s="295">
        <v>0</v>
      </c>
      <c r="K88" s="295">
        <v>0</v>
      </c>
      <c r="L88" s="295">
        <v>0</v>
      </c>
      <c r="M88" s="295">
        <v>0</v>
      </c>
      <c r="N88" s="295">
        <v>0</v>
      </c>
      <c r="O88" s="295">
        <v>0</v>
      </c>
      <c r="P88" s="295">
        <v>0</v>
      </c>
      <c r="Q88" s="300">
        <v>15</v>
      </c>
      <c r="R88" s="150" t="s">
        <v>1063</v>
      </c>
    </row>
    <row r="89" spans="1:18">
      <c r="A89" s="116" t="s">
        <v>563</v>
      </c>
      <c r="B89" s="98" t="s">
        <v>564</v>
      </c>
      <c r="C89" s="295">
        <v>0</v>
      </c>
      <c r="D89" s="295">
        <v>3</v>
      </c>
      <c r="E89" s="295">
        <v>2</v>
      </c>
      <c r="F89" s="295">
        <v>5</v>
      </c>
      <c r="G89" s="295">
        <v>3</v>
      </c>
      <c r="H89" s="295">
        <v>3</v>
      </c>
      <c r="I89" s="295">
        <v>10</v>
      </c>
      <c r="J89" s="295">
        <v>0</v>
      </c>
      <c r="K89" s="295">
        <v>0</v>
      </c>
      <c r="L89" s="295">
        <v>0</v>
      </c>
      <c r="M89" s="295">
        <v>0</v>
      </c>
      <c r="N89" s="295">
        <v>0</v>
      </c>
      <c r="O89" s="295">
        <v>0</v>
      </c>
      <c r="P89" s="295">
        <v>0</v>
      </c>
      <c r="Q89" s="300">
        <v>26</v>
      </c>
      <c r="R89" s="150" t="s">
        <v>1063</v>
      </c>
    </row>
    <row r="90" spans="1:18">
      <c r="A90" s="116" t="s">
        <v>565</v>
      </c>
      <c r="B90" s="98" t="s">
        <v>566</v>
      </c>
      <c r="C90" s="295">
        <v>0</v>
      </c>
      <c r="D90" s="295">
        <v>0</v>
      </c>
      <c r="E90" s="295">
        <v>0</v>
      </c>
      <c r="F90" s="295">
        <v>0</v>
      </c>
      <c r="G90" s="295">
        <v>0</v>
      </c>
      <c r="H90" s="295">
        <v>0</v>
      </c>
      <c r="I90" s="295">
        <v>0</v>
      </c>
      <c r="J90" s="295">
        <v>0</v>
      </c>
      <c r="K90" s="295">
        <v>0</v>
      </c>
      <c r="L90" s="295">
        <v>0</v>
      </c>
      <c r="M90" s="295">
        <v>44</v>
      </c>
      <c r="N90" s="295">
        <v>76</v>
      </c>
      <c r="O90" s="295">
        <v>65</v>
      </c>
      <c r="P90" s="295">
        <v>47</v>
      </c>
      <c r="Q90" s="300">
        <v>232</v>
      </c>
      <c r="R90" s="150" t="s">
        <v>1066</v>
      </c>
    </row>
    <row r="91" spans="1:18">
      <c r="A91" s="116" t="s">
        <v>567</v>
      </c>
      <c r="B91" s="98" t="s">
        <v>568</v>
      </c>
      <c r="C91" s="295">
        <v>0</v>
      </c>
      <c r="D91" s="295">
        <v>3</v>
      </c>
      <c r="E91" s="295">
        <v>5</v>
      </c>
      <c r="F91" s="295">
        <v>3</v>
      </c>
      <c r="G91" s="295">
        <v>5</v>
      </c>
      <c r="H91" s="295">
        <v>1</v>
      </c>
      <c r="I91" s="295">
        <v>2</v>
      </c>
      <c r="J91" s="295">
        <v>0</v>
      </c>
      <c r="K91" s="295">
        <v>0</v>
      </c>
      <c r="L91" s="295">
        <v>0</v>
      </c>
      <c r="M91" s="295">
        <v>0</v>
      </c>
      <c r="N91" s="295">
        <v>0</v>
      </c>
      <c r="O91" s="295">
        <v>0</v>
      </c>
      <c r="P91" s="295">
        <v>0</v>
      </c>
      <c r="Q91" s="300">
        <v>19</v>
      </c>
      <c r="R91" s="150" t="s">
        <v>1063</v>
      </c>
    </row>
    <row r="92" spans="1:18">
      <c r="A92" s="116" t="s">
        <v>569</v>
      </c>
      <c r="B92" s="98" t="s">
        <v>570</v>
      </c>
      <c r="C92" s="295">
        <v>0</v>
      </c>
      <c r="D92" s="295">
        <v>0</v>
      </c>
      <c r="E92" s="295">
        <v>0</v>
      </c>
      <c r="F92" s="295">
        <v>0</v>
      </c>
      <c r="G92" s="295">
        <v>0</v>
      </c>
      <c r="H92" s="295">
        <v>0</v>
      </c>
      <c r="I92" s="295">
        <v>0</v>
      </c>
      <c r="J92" s="295">
        <v>0</v>
      </c>
      <c r="K92" s="295">
        <v>0</v>
      </c>
      <c r="L92" s="295">
        <v>0</v>
      </c>
      <c r="M92" s="295">
        <v>24</v>
      </c>
      <c r="N92" s="295">
        <v>26</v>
      </c>
      <c r="O92" s="295">
        <v>27</v>
      </c>
      <c r="P92" s="295">
        <v>23</v>
      </c>
      <c r="Q92" s="300">
        <v>100</v>
      </c>
      <c r="R92" s="150" t="s">
        <v>1067</v>
      </c>
    </row>
    <row r="93" spans="1:18">
      <c r="A93" s="116" t="s">
        <v>571</v>
      </c>
      <c r="B93" s="98" t="s">
        <v>572</v>
      </c>
      <c r="C93" s="295">
        <v>0</v>
      </c>
      <c r="D93" s="295">
        <v>0</v>
      </c>
      <c r="E93" s="295">
        <v>0</v>
      </c>
      <c r="F93" s="295">
        <v>0</v>
      </c>
      <c r="G93" s="295">
        <v>0</v>
      </c>
      <c r="H93" s="295">
        <v>0</v>
      </c>
      <c r="I93" s="295">
        <v>0</v>
      </c>
      <c r="J93" s="295">
        <v>39</v>
      </c>
      <c r="K93" s="295">
        <v>27</v>
      </c>
      <c r="L93" s="295">
        <v>22</v>
      </c>
      <c r="M93" s="295">
        <v>0</v>
      </c>
      <c r="N93" s="295">
        <v>0</v>
      </c>
      <c r="O93" s="295">
        <v>0</v>
      </c>
      <c r="P93" s="295">
        <v>0</v>
      </c>
      <c r="Q93" s="300">
        <v>88</v>
      </c>
      <c r="R93" s="150" t="s">
        <v>1064</v>
      </c>
    </row>
    <row r="94" spans="1:18">
      <c r="A94" s="116" t="s">
        <v>573</v>
      </c>
      <c r="B94" s="98" t="s">
        <v>574</v>
      </c>
      <c r="C94" s="295">
        <v>1</v>
      </c>
      <c r="D94" s="295">
        <v>5</v>
      </c>
      <c r="E94" s="295">
        <v>9</v>
      </c>
      <c r="F94" s="295">
        <v>9</v>
      </c>
      <c r="G94" s="295">
        <v>8</v>
      </c>
      <c r="H94" s="295">
        <v>9</v>
      </c>
      <c r="I94" s="295">
        <v>13</v>
      </c>
      <c r="J94" s="295">
        <v>0</v>
      </c>
      <c r="K94" s="295">
        <v>0</v>
      </c>
      <c r="L94" s="295">
        <v>0</v>
      </c>
      <c r="M94" s="295">
        <v>0</v>
      </c>
      <c r="N94" s="295">
        <v>0</v>
      </c>
      <c r="O94" s="295">
        <v>0</v>
      </c>
      <c r="P94" s="295">
        <v>0</v>
      </c>
      <c r="Q94" s="300">
        <v>54</v>
      </c>
      <c r="R94" s="150" t="s">
        <v>1063</v>
      </c>
    </row>
    <row r="95" spans="1:18">
      <c r="A95" s="116" t="s">
        <v>575</v>
      </c>
      <c r="B95" s="98" t="s">
        <v>576</v>
      </c>
      <c r="C95" s="295">
        <v>2</v>
      </c>
      <c r="D95" s="295">
        <v>6</v>
      </c>
      <c r="E95" s="295">
        <v>5</v>
      </c>
      <c r="F95" s="295">
        <v>11</v>
      </c>
      <c r="G95" s="295">
        <v>5</v>
      </c>
      <c r="H95" s="295">
        <v>10</v>
      </c>
      <c r="I95" s="295">
        <v>13</v>
      </c>
      <c r="J95" s="295">
        <v>0</v>
      </c>
      <c r="K95" s="295">
        <v>0</v>
      </c>
      <c r="L95" s="295">
        <v>0</v>
      </c>
      <c r="M95" s="295">
        <v>0</v>
      </c>
      <c r="N95" s="295">
        <v>0</v>
      </c>
      <c r="O95" s="295">
        <v>0</v>
      </c>
      <c r="P95" s="295">
        <v>0</v>
      </c>
      <c r="Q95" s="300">
        <v>52</v>
      </c>
      <c r="R95" s="150" t="s">
        <v>1063</v>
      </c>
    </row>
    <row r="96" spans="1:18">
      <c r="A96" s="116" t="s">
        <v>577</v>
      </c>
      <c r="B96" s="98" t="s">
        <v>578</v>
      </c>
      <c r="C96" s="295">
        <v>0</v>
      </c>
      <c r="D96" s="295">
        <v>0</v>
      </c>
      <c r="E96" s="295">
        <v>0</v>
      </c>
      <c r="F96" s="295">
        <v>0</v>
      </c>
      <c r="G96" s="295">
        <v>0</v>
      </c>
      <c r="H96" s="295">
        <v>0</v>
      </c>
      <c r="I96" s="295">
        <v>0</v>
      </c>
      <c r="J96" s="295">
        <v>36</v>
      </c>
      <c r="K96" s="295">
        <v>49</v>
      </c>
      <c r="L96" s="295">
        <v>64</v>
      </c>
      <c r="M96" s="295">
        <v>2</v>
      </c>
      <c r="N96" s="295">
        <v>7</v>
      </c>
      <c r="O96" s="295">
        <v>16</v>
      </c>
      <c r="P96" s="295">
        <v>12</v>
      </c>
      <c r="Q96" s="300">
        <v>186</v>
      </c>
      <c r="R96" s="150" t="s">
        <v>1065</v>
      </c>
    </row>
    <row r="97" spans="1:18">
      <c r="A97" s="116" t="s">
        <v>579</v>
      </c>
      <c r="B97" s="98" t="s">
        <v>580</v>
      </c>
      <c r="C97" s="295">
        <v>0</v>
      </c>
      <c r="D97" s="295">
        <v>1</v>
      </c>
      <c r="E97" s="295">
        <v>8</v>
      </c>
      <c r="F97" s="295">
        <v>12</v>
      </c>
      <c r="G97" s="295">
        <v>4</v>
      </c>
      <c r="H97" s="295">
        <v>9</v>
      </c>
      <c r="I97" s="295">
        <v>7</v>
      </c>
      <c r="J97" s="295">
        <v>0</v>
      </c>
      <c r="K97" s="295">
        <v>0</v>
      </c>
      <c r="L97" s="295">
        <v>0</v>
      </c>
      <c r="M97" s="295">
        <v>0</v>
      </c>
      <c r="N97" s="295">
        <v>0</v>
      </c>
      <c r="O97" s="295">
        <v>0</v>
      </c>
      <c r="P97" s="295">
        <v>0</v>
      </c>
      <c r="Q97" s="300">
        <v>41</v>
      </c>
      <c r="R97" s="150" t="s">
        <v>1063</v>
      </c>
    </row>
    <row r="98" spans="1:18">
      <c r="A98" s="116" t="s">
        <v>581</v>
      </c>
      <c r="B98" s="98" t="s">
        <v>582</v>
      </c>
      <c r="C98" s="295">
        <v>0</v>
      </c>
      <c r="D98" s="295">
        <v>0</v>
      </c>
      <c r="E98" s="295">
        <v>0</v>
      </c>
      <c r="F98" s="295">
        <v>0</v>
      </c>
      <c r="G98" s="295">
        <v>0</v>
      </c>
      <c r="H98" s="295">
        <v>0</v>
      </c>
      <c r="I98" s="295">
        <v>0</v>
      </c>
      <c r="J98" s="295">
        <v>0</v>
      </c>
      <c r="K98" s="295">
        <v>0</v>
      </c>
      <c r="L98" s="295">
        <v>0</v>
      </c>
      <c r="M98" s="295">
        <v>107</v>
      </c>
      <c r="N98" s="295">
        <v>120</v>
      </c>
      <c r="O98" s="295">
        <v>104</v>
      </c>
      <c r="P98" s="295">
        <v>126</v>
      </c>
      <c r="Q98" s="300">
        <v>457</v>
      </c>
      <c r="R98" s="150" t="s">
        <v>1066</v>
      </c>
    </row>
    <row r="99" spans="1:18">
      <c r="A99" s="116" t="s">
        <v>583</v>
      </c>
      <c r="B99" s="98" t="s">
        <v>584</v>
      </c>
      <c r="C99" s="295">
        <v>5</v>
      </c>
      <c r="D99" s="295">
        <v>6</v>
      </c>
      <c r="E99" s="295">
        <v>11</v>
      </c>
      <c r="F99" s="295">
        <v>13</v>
      </c>
      <c r="G99" s="295">
        <v>19</v>
      </c>
      <c r="H99" s="295">
        <v>16</v>
      </c>
      <c r="I99" s="295">
        <v>12</v>
      </c>
      <c r="J99" s="295">
        <v>0</v>
      </c>
      <c r="K99" s="295">
        <v>0</v>
      </c>
      <c r="L99" s="295">
        <v>0</v>
      </c>
      <c r="M99" s="295">
        <v>0</v>
      </c>
      <c r="N99" s="295">
        <v>0</v>
      </c>
      <c r="O99" s="295">
        <v>0</v>
      </c>
      <c r="P99" s="295">
        <v>0</v>
      </c>
      <c r="Q99" s="300">
        <v>82</v>
      </c>
      <c r="R99" s="150" t="s">
        <v>1063</v>
      </c>
    </row>
    <row r="100" spans="1:18">
      <c r="A100" s="116" t="s">
        <v>585</v>
      </c>
      <c r="B100" s="98" t="s">
        <v>586</v>
      </c>
      <c r="C100" s="295">
        <v>0</v>
      </c>
      <c r="D100" s="295">
        <v>0</v>
      </c>
      <c r="E100" s="295">
        <v>0</v>
      </c>
      <c r="F100" s="295">
        <v>2</v>
      </c>
      <c r="G100" s="295">
        <v>2</v>
      </c>
      <c r="H100" s="295">
        <v>4</v>
      </c>
      <c r="I100" s="295">
        <v>4</v>
      </c>
      <c r="J100" s="295">
        <v>0</v>
      </c>
      <c r="K100" s="295">
        <v>0</v>
      </c>
      <c r="L100" s="295">
        <v>0</v>
      </c>
      <c r="M100" s="295">
        <v>0</v>
      </c>
      <c r="N100" s="295">
        <v>0</v>
      </c>
      <c r="O100" s="295">
        <v>0</v>
      </c>
      <c r="P100" s="295">
        <v>0</v>
      </c>
      <c r="Q100" s="300">
        <v>12</v>
      </c>
      <c r="R100" s="150" t="s">
        <v>1063</v>
      </c>
    </row>
    <row r="101" spans="1:18">
      <c r="A101" s="116" t="s">
        <v>587</v>
      </c>
      <c r="B101" s="98" t="s">
        <v>588</v>
      </c>
      <c r="C101" s="295">
        <v>0</v>
      </c>
      <c r="D101" s="295">
        <v>0</v>
      </c>
      <c r="E101" s="295">
        <v>7</v>
      </c>
      <c r="F101" s="295">
        <v>10</v>
      </c>
      <c r="G101" s="295">
        <v>12</v>
      </c>
      <c r="H101" s="295">
        <v>9</v>
      </c>
      <c r="I101" s="295">
        <v>20</v>
      </c>
      <c r="J101" s="295">
        <v>0</v>
      </c>
      <c r="K101" s="295">
        <v>0</v>
      </c>
      <c r="L101" s="295">
        <v>0</v>
      </c>
      <c r="M101" s="295">
        <v>0</v>
      </c>
      <c r="N101" s="295">
        <v>0</v>
      </c>
      <c r="O101" s="295">
        <v>0</v>
      </c>
      <c r="P101" s="295">
        <v>0</v>
      </c>
      <c r="Q101" s="300">
        <v>58</v>
      </c>
      <c r="R101" s="150" t="s">
        <v>1063</v>
      </c>
    </row>
    <row r="102" spans="1:18">
      <c r="A102" s="116" t="s">
        <v>589</v>
      </c>
      <c r="B102" s="98" t="s">
        <v>590</v>
      </c>
      <c r="C102" s="295">
        <v>2</v>
      </c>
      <c r="D102" s="295">
        <v>5</v>
      </c>
      <c r="E102" s="295">
        <v>3</v>
      </c>
      <c r="F102" s="295">
        <v>4</v>
      </c>
      <c r="G102" s="295">
        <v>7</v>
      </c>
      <c r="H102" s="295">
        <v>8</v>
      </c>
      <c r="I102" s="295">
        <v>2</v>
      </c>
      <c r="J102" s="295">
        <v>7</v>
      </c>
      <c r="K102" s="295">
        <v>9</v>
      </c>
      <c r="L102" s="295">
        <v>14</v>
      </c>
      <c r="M102" s="295">
        <v>0</v>
      </c>
      <c r="N102" s="295">
        <v>0</v>
      </c>
      <c r="O102" s="295">
        <v>0</v>
      </c>
      <c r="P102" s="295">
        <v>0</v>
      </c>
      <c r="Q102" s="300">
        <v>61</v>
      </c>
      <c r="R102" s="150" t="s">
        <v>1065</v>
      </c>
    </row>
    <row r="103" spans="1:18">
      <c r="A103" s="116" t="s">
        <v>591</v>
      </c>
      <c r="B103" s="98" t="s">
        <v>592</v>
      </c>
      <c r="C103" s="295">
        <v>0</v>
      </c>
      <c r="D103" s="295">
        <v>0</v>
      </c>
      <c r="E103" s="295">
        <v>3</v>
      </c>
      <c r="F103" s="295">
        <v>3</v>
      </c>
      <c r="G103" s="295">
        <v>8</v>
      </c>
      <c r="H103" s="295">
        <v>7</v>
      </c>
      <c r="I103" s="295">
        <v>4</v>
      </c>
      <c r="J103" s="295">
        <v>0</v>
      </c>
      <c r="K103" s="295">
        <v>0</v>
      </c>
      <c r="L103" s="295">
        <v>0</v>
      </c>
      <c r="M103" s="295">
        <v>0</v>
      </c>
      <c r="N103" s="295">
        <v>0</v>
      </c>
      <c r="O103" s="295">
        <v>0</v>
      </c>
      <c r="P103" s="295">
        <v>0</v>
      </c>
      <c r="Q103" s="300">
        <v>25</v>
      </c>
      <c r="R103" s="150" t="s">
        <v>1063</v>
      </c>
    </row>
    <row r="104" spans="1:18">
      <c r="A104" s="116" t="s">
        <v>593</v>
      </c>
      <c r="B104" s="98" t="s">
        <v>594</v>
      </c>
      <c r="C104" s="295">
        <v>0</v>
      </c>
      <c r="D104" s="295">
        <v>0</v>
      </c>
      <c r="E104" s="295">
        <v>0</v>
      </c>
      <c r="F104" s="295">
        <v>0</v>
      </c>
      <c r="G104" s="295">
        <v>0</v>
      </c>
      <c r="H104" s="295">
        <v>0</v>
      </c>
      <c r="I104" s="295">
        <v>0</v>
      </c>
      <c r="J104" s="295">
        <v>0</v>
      </c>
      <c r="K104" s="295">
        <v>0</v>
      </c>
      <c r="L104" s="295">
        <v>0</v>
      </c>
      <c r="M104" s="295">
        <v>76</v>
      </c>
      <c r="N104" s="295">
        <v>118</v>
      </c>
      <c r="O104" s="295">
        <v>109</v>
      </c>
      <c r="P104" s="295">
        <v>117</v>
      </c>
      <c r="Q104" s="300">
        <v>420</v>
      </c>
      <c r="R104" s="150" t="s">
        <v>1066</v>
      </c>
    </row>
    <row r="105" spans="1:18">
      <c r="A105" s="116" t="s">
        <v>595</v>
      </c>
      <c r="B105" s="98" t="s">
        <v>596</v>
      </c>
      <c r="C105" s="295">
        <v>2</v>
      </c>
      <c r="D105" s="295">
        <v>13</v>
      </c>
      <c r="E105" s="295">
        <v>20</v>
      </c>
      <c r="F105" s="295">
        <v>16</v>
      </c>
      <c r="G105" s="295">
        <v>21</v>
      </c>
      <c r="H105" s="295">
        <v>20</v>
      </c>
      <c r="I105" s="295">
        <v>10</v>
      </c>
      <c r="J105" s="295">
        <v>0</v>
      </c>
      <c r="K105" s="295">
        <v>0</v>
      </c>
      <c r="L105" s="295">
        <v>0</v>
      </c>
      <c r="M105" s="295">
        <v>0</v>
      </c>
      <c r="N105" s="295">
        <v>0</v>
      </c>
      <c r="O105" s="295">
        <v>0</v>
      </c>
      <c r="P105" s="295">
        <v>0</v>
      </c>
      <c r="Q105" s="300">
        <v>102</v>
      </c>
      <c r="R105" s="150" t="s">
        <v>1063</v>
      </c>
    </row>
    <row r="106" spans="1:18">
      <c r="A106" s="116" t="s">
        <v>597</v>
      </c>
      <c r="B106" s="98" t="s">
        <v>598</v>
      </c>
      <c r="C106" s="295">
        <v>0</v>
      </c>
      <c r="D106" s="295">
        <v>0</v>
      </c>
      <c r="E106" s="295">
        <v>0</v>
      </c>
      <c r="F106" s="295">
        <v>0</v>
      </c>
      <c r="G106" s="295">
        <v>0</v>
      </c>
      <c r="H106" s="295">
        <v>0</v>
      </c>
      <c r="I106" s="295">
        <v>0</v>
      </c>
      <c r="J106" s="295">
        <v>0</v>
      </c>
      <c r="K106" s="295">
        <v>0</v>
      </c>
      <c r="L106" s="295">
        <v>0</v>
      </c>
      <c r="M106" s="295">
        <v>91</v>
      </c>
      <c r="N106" s="295">
        <v>121</v>
      </c>
      <c r="O106" s="295">
        <v>119</v>
      </c>
      <c r="P106" s="295">
        <v>82</v>
      </c>
      <c r="Q106" s="300">
        <v>413</v>
      </c>
      <c r="R106" s="150" t="s">
        <v>1066</v>
      </c>
    </row>
    <row r="107" spans="1:18">
      <c r="A107" s="116" t="s">
        <v>599</v>
      </c>
      <c r="B107" s="98" t="s">
        <v>600</v>
      </c>
      <c r="C107" s="295">
        <v>0</v>
      </c>
      <c r="D107" s="295">
        <v>0</v>
      </c>
      <c r="E107" s="295">
        <v>0</v>
      </c>
      <c r="F107" s="295">
        <v>0</v>
      </c>
      <c r="G107" s="295">
        <v>0</v>
      </c>
      <c r="H107" s="295">
        <v>0</v>
      </c>
      <c r="I107" s="295">
        <v>0</v>
      </c>
      <c r="J107" s="295">
        <v>60</v>
      </c>
      <c r="K107" s="295">
        <v>71</v>
      </c>
      <c r="L107" s="295">
        <v>64</v>
      </c>
      <c r="M107" s="295">
        <v>0</v>
      </c>
      <c r="N107" s="295">
        <v>0</v>
      </c>
      <c r="O107" s="295">
        <v>0</v>
      </c>
      <c r="P107" s="295">
        <v>0</v>
      </c>
      <c r="Q107" s="300">
        <v>195</v>
      </c>
      <c r="R107" s="150" t="s">
        <v>1064</v>
      </c>
    </row>
    <row r="108" spans="1:18">
      <c r="A108" s="116" t="s">
        <v>601</v>
      </c>
      <c r="B108" s="98" t="s">
        <v>602</v>
      </c>
      <c r="C108" s="295">
        <v>0</v>
      </c>
      <c r="D108" s="295">
        <v>0</v>
      </c>
      <c r="E108" s="295">
        <v>0</v>
      </c>
      <c r="F108" s="295">
        <v>0</v>
      </c>
      <c r="G108" s="295">
        <v>0</v>
      </c>
      <c r="H108" s="295">
        <v>0</v>
      </c>
      <c r="I108" s="295">
        <v>0</v>
      </c>
      <c r="J108" s="295">
        <v>0</v>
      </c>
      <c r="K108" s="295">
        <v>0</v>
      </c>
      <c r="L108" s="295">
        <v>0</v>
      </c>
      <c r="M108" s="295">
        <v>123</v>
      </c>
      <c r="N108" s="295">
        <v>150</v>
      </c>
      <c r="O108" s="295">
        <v>136</v>
      </c>
      <c r="P108" s="295">
        <v>120</v>
      </c>
      <c r="Q108" s="300">
        <v>529</v>
      </c>
      <c r="R108" s="150" t="s">
        <v>1066</v>
      </c>
    </row>
    <row r="109" spans="1:18">
      <c r="A109" s="116" t="s">
        <v>603</v>
      </c>
      <c r="B109" s="98" t="s">
        <v>604</v>
      </c>
      <c r="C109" s="295">
        <v>0</v>
      </c>
      <c r="D109" s="295">
        <v>0</v>
      </c>
      <c r="E109" s="295">
        <v>0</v>
      </c>
      <c r="F109" s="295">
        <v>0</v>
      </c>
      <c r="G109" s="295">
        <v>0</v>
      </c>
      <c r="H109" s="295">
        <v>0</v>
      </c>
      <c r="I109" s="295">
        <v>0</v>
      </c>
      <c r="J109" s="295">
        <v>0</v>
      </c>
      <c r="K109" s="295">
        <v>0</v>
      </c>
      <c r="L109" s="295">
        <v>0</v>
      </c>
      <c r="M109" s="295">
        <v>151</v>
      </c>
      <c r="N109" s="295">
        <v>167</v>
      </c>
      <c r="O109" s="295">
        <v>154</v>
      </c>
      <c r="P109" s="295">
        <v>155</v>
      </c>
      <c r="Q109" s="300">
        <v>627</v>
      </c>
      <c r="R109" s="150" t="s">
        <v>1066</v>
      </c>
    </row>
    <row r="110" spans="1:18">
      <c r="A110" s="116" t="s">
        <v>605</v>
      </c>
      <c r="B110" s="98" t="s">
        <v>606</v>
      </c>
      <c r="C110" s="295">
        <v>0</v>
      </c>
      <c r="D110" s="295">
        <v>0</v>
      </c>
      <c r="E110" s="295">
        <v>0</v>
      </c>
      <c r="F110" s="295">
        <v>0</v>
      </c>
      <c r="G110" s="295">
        <v>0</v>
      </c>
      <c r="H110" s="295">
        <v>0</v>
      </c>
      <c r="I110" s="295">
        <v>0</v>
      </c>
      <c r="J110" s="295">
        <v>0</v>
      </c>
      <c r="K110" s="295">
        <v>0</v>
      </c>
      <c r="L110" s="295">
        <v>0</v>
      </c>
      <c r="M110" s="295">
        <v>75</v>
      </c>
      <c r="N110" s="295">
        <v>90</v>
      </c>
      <c r="O110" s="295">
        <v>104</v>
      </c>
      <c r="P110" s="295">
        <v>98</v>
      </c>
      <c r="Q110" s="300">
        <v>367</v>
      </c>
      <c r="R110" s="150" t="s">
        <v>1066</v>
      </c>
    </row>
    <row r="111" spans="1:18">
      <c r="A111" s="116" t="s">
        <v>607</v>
      </c>
      <c r="B111" s="98" t="s">
        <v>608</v>
      </c>
      <c r="C111" s="295">
        <v>0</v>
      </c>
      <c r="D111" s="295">
        <v>0</v>
      </c>
      <c r="E111" s="295">
        <v>0</v>
      </c>
      <c r="F111" s="295">
        <v>0</v>
      </c>
      <c r="G111" s="295">
        <v>0</v>
      </c>
      <c r="H111" s="295">
        <v>0</v>
      </c>
      <c r="I111" s="295">
        <v>2</v>
      </c>
      <c r="J111" s="295">
        <v>1</v>
      </c>
      <c r="K111" s="295">
        <v>0</v>
      </c>
      <c r="L111" s="295">
        <v>1</v>
      </c>
      <c r="M111" s="295">
        <v>1</v>
      </c>
      <c r="N111" s="295">
        <v>2</v>
      </c>
      <c r="O111" s="295">
        <v>1</v>
      </c>
      <c r="P111" s="295">
        <v>2</v>
      </c>
      <c r="Q111" s="300">
        <v>10</v>
      </c>
      <c r="R111" s="150" t="s">
        <v>1067</v>
      </c>
    </row>
    <row r="112" spans="1:18">
      <c r="A112" s="116" t="s">
        <v>609</v>
      </c>
      <c r="B112" s="98" t="s">
        <v>610</v>
      </c>
      <c r="C112" s="295">
        <v>2</v>
      </c>
      <c r="D112" s="295">
        <v>4</v>
      </c>
      <c r="E112" s="295">
        <v>7</v>
      </c>
      <c r="F112" s="295">
        <v>12</v>
      </c>
      <c r="G112" s="295">
        <v>11</v>
      </c>
      <c r="H112" s="295">
        <v>13</v>
      </c>
      <c r="I112" s="295">
        <v>18</v>
      </c>
      <c r="J112" s="295">
        <v>0</v>
      </c>
      <c r="K112" s="295">
        <v>0</v>
      </c>
      <c r="L112" s="295">
        <v>0</v>
      </c>
      <c r="M112" s="295">
        <v>0</v>
      </c>
      <c r="N112" s="295">
        <v>0</v>
      </c>
      <c r="O112" s="295">
        <v>0</v>
      </c>
      <c r="P112" s="295">
        <v>0</v>
      </c>
      <c r="Q112" s="300">
        <v>67</v>
      </c>
      <c r="R112" s="150" t="s">
        <v>1063</v>
      </c>
    </row>
    <row r="113" spans="1:18">
      <c r="A113" s="116" t="s">
        <v>611</v>
      </c>
      <c r="B113" s="98" t="s">
        <v>612</v>
      </c>
      <c r="C113" s="295">
        <v>3</v>
      </c>
      <c r="D113" s="295">
        <v>14</v>
      </c>
      <c r="E113" s="295">
        <v>13</v>
      </c>
      <c r="F113" s="295">
        <v>25</v>
      </c>
      <c r="G113" s="295">
        <v>18</v>
      </c>
      <c r="H113" s="295">
        <v>18</v>
      </c>
      <c r="I113" s="295">
        <v>20</v>
      </c>
      <c r="J113" s="295">
        <v>0</v>
      </c>
      <c r="K113" s="295">
        <v>0</v>
      </c>
      <c r="L113" s="295">
        <v>0</v>
      </c>
      <c r="M113" s="295">
        <v>0</v>
      </c>
      <c r="N113" s="295">
        <v>0</v>
      </c>
      <c r="O113" s="295">
        <v>0</v>
      </c>
      <c r="P113" s="295">
        <v>0</v>
      </c>
      <c r="Q113" s="300">
        <v>111</v>
      </c>
      <c r="R113" s="150" t="s">
        <v>1063</v>
      </c>
    </row>
    <row r="114" spans="1:18">
      <c r="A114" s="116" t="s">
        <v>613</v>
      </c>
      <c r="B114" s="98" t="s">
        <v>614</v>
      </c>
      <c r="C114" s="295">
        <v>0</v>
      </c>
      <c r="D114" s="295">
        <v>0</v>
      </c>
      <c r="E114" s="295">
        <v>0</v>
      </c>
      <c r="F114" s="295">
        <v>0</v>
      </c>
      <c r="G114" s="295">
        <v>0</v>
      </c>
      <c r="H114" s="295">
        <v>0</v>
      </c>
      <c r="I114" s="295">
        <v>0</v>
      </c>
      <c r="J114" s="295">
        <v>66</v>
      </c>
      <c r="K114" s="295">
        <v>72</v>
      </c>
      <c r="L114" s="295">
        <v>77</v>
      </c>
      <c r="M114" s="295">
        <v>0</v>
      </c>
      <c r="N114" s="295">
        <v>0</v>
      </c>
      <c r="O114" s="295">
        <v>0</v>
      </c>
      <c r="P114" s="295">
        <v>0</v>
      </c>
      <c r="Q114" s="300">
        <v>215</v>
      </c>
      <c r="R114" s="150" t="s">
        <v>1064</v>
      </c>
    </row>
    <row r="115" spans="1:18">
      <c r="A115" s="116" t="s">
        <v>615</v>
      </c>
      <c r="B115" s="98" t="s">
        <v>616</v>
      </c>
      <c r="C115" s="295">
        <v>1</v>
      </c>
      <c r="D115" s="295">
        <v>7</v>
      </c>
      <c r="E115" s="295">
        <v>9</v>
      </c>
      <c r="F115" s="295">
        <v>10</v>
      </c>
      <c r="G115" s="295">
        <v>14</v>
      </c>
      <c r="H115" s="295">
        <v>15</v>
      </c>
      <c r="I115" s="295">
        <v>18</v>
      </c>
      <c r="J115" s="295">
        <v>0</v>
      </c>
      <c r="K115" s="295">
        <v>0</v>
      </c>
      <c r="L115" s="295">
        <v>0</v>
      </c>
      <c r="M115" s="295">
        <v>0</v>
      </c>
      <c r="N115" s="295">
        <v>0</v>
      </c>
      <c r="O115" s="295">
        <v>0</v>
      </c>
      <c r="P115" s="295">
        <v>0</v>
      </c>
      <c r="Q115" s="300">
        <v>74</v>
      </c>
      <c r="R115" s="150" t="s">
        <v>1063</v>
      </c>
    </row>
    <row r="116" spans="1:18">
      <c r="A116" s="116" t="s">
        <v>617</v>
      </c>
      <c r="B116" s="98" t="s">
        <v>618</v>
      </c>
      <c r="C116" s="295">
        <v>1</v>
      </c>
      <c r="D116" s="295">
        <v>3</v>
      </c>
      <c r="E116" s="295">
        <v>9</v>
      </c>
      <c r="F116" s="295">
        <v>11</v>
      </c>
      <c r="G116" s="295">
        <v>7</v>
      </c>
      <c r="H116" s="295">
        <v>10</v>
      </c>
      <c r="I116" s="295">
        <v>20</v>
      </c>
      <c r="J116" s="295">
        <v>0</v>
      </c>
      <c r="K116" s="295">
        <v>0</v>
      </c>
      <c r="L116" s="295">
        <v>0</v>
      </c>
      <c r="M116" s="295">
        <v>0</v>
      </c>
      <c r="N116" s="295">
        <v>0</v>
      </c>
      <c r="O116" s="295">
        <v>0</v>
      </c>
      <c r="P116" s="295">
        <v>0</v>
      </c>
      <c r="Q116" s="300">
        <v>61</v>
      </c>
      <c r="R116" s="150" t="s">
        <v>1063</v>
      </c>
    </row>
    <row r="117" spans="1:18">
      <c r="A117" s="116" t="s">
        <v>619</v>
      </c>
      <c r="B117" s="98" t="s">
        <v>620</v>
      </c>
      <c r="C117" s="295">
        <v>2</v>
      </c>
      <c r="D117" s="295">
        <v>2</v>
      </c>
      <c r="E117" s="295">
        <v>4</v>
      </c>
      <c r="F117" s="295">
        <v>4</v>
      </c>
      <c r="G117" s="295">
        <v>5</v>
      </c>
      <c r="H117" s="295">
        <v>14</v>
      </c>
      <c r="I117" s="295">
        <v>12</v>
      </c>
      <c r="J117" s="295">
        <v>0</v>
      </c>
      <c r="K117" s="295">
        <v>0</v>
      </c>
      <c r="L117" s="295">
        <v>0</v>
      </c>
      <c r="M117" s="295">
        <v>0</v>
      </c>
      <c r="N117" s="295">
        <v>0</v>
      </c>
      <c r="O117" s="295">
        <v>0</v>
      </c>
      <c r="P117" s="295">
        <v>0</v>
      </c>
      <c r="Q117" s="300">
        <v>43</v>
      </c>
      <c r="R117" s="150" t="s">
        <v>1063</v>
      </c>
    </row>
    <row r="118" spans="1:18">
      <c r="A118" s="116" t="s">
        <v>621</v>
      </c>
      <c r="B118" s="98" t="s">
        <v>622</v>
      </c>
      <c r="C118" s="295">
        <v>0</v>
      </c>
      <c r="D118" s="295">
        <v>4</v>
      </c>
      <c r="E118" s="295">
        <v>8</v>
      </c>
      <c r="F118" s="295">
        <v>6</v>
      </c>
      <c r="G118" s="295">
        <v>13</v>
      </c>
      <c r="H118" s="295">
        <v>19</v>
      </c>
      <c r="I118" s="295">
        <v>20</v>
      </c>
      <c r="J118" s="295">
        <v>0</v>
      </c>
      <c r="K118" s="295">
        <v>0</v>
      </c>
      <c r="L118" s="295">
        <v>0</v>
      </c>
      <c r="M118" s="295">
        <v>0</v>
      </c>
      <c r="N118" s="295">
        <v>0</v>
      </c>
      <c r="O118" s="295">
        <v>0</v>
      </c>
      <c r="P118" s="295">
        <v>0</v>
      </c>
      <c r="Q118" s="300">
        <v>70</v>
      </c>
      <c r="R118" s="150" t="s">
        <v>1063</v>
      </c>
    </row>
    <row r="119" spans="1:18">
      <c r="A119" s="116" t="s">
        <v>623</v>
      </c>
      <c r="B119" s="98" t="s">
        <v>624</v>
      </c>
      <c r="C119" s="295">
        <v>0</v>
      </c>
      <c r="D119" s="295">
        <v>0</v>
      </c>
      <c r="E119" s="295">
        <v>0</v>
      </c>
      <c r="F119" s="295">
        <v>0</v>
      </c>
      <c r="G119" s="295">
        <v>0</v>
      </c>
      <c r="H119" s="295">
        <v>0</v>
      </c>
      <c r="I119" s="295">
        <v>0</v>
      </c>
      <c r="J119" s="295">
        <v>70</v>
      </c>
      <c r="K119" s="295">
        <v>69</v>
      </c>
      <c r="L119" s="295">
        <v>84</v>
      </c>
      <c r="M119" s="295">
        <v>0</v>
      </c>
      <c r="N119" s="295">
        <v>0</v>
      </c>
      <c r="O119" s="295">
        <v>0</v>
      </c>
      <c r="P119" s="295">
        <v>0</v>
      </c>
      <c r="Q119" s="300">
        <v>223</v>
      </c>
      <c r="R119" s="150" t="s">
        <v>1064</v>
      </c>
    </row>
    <row r="120" spans="1:18">
      <c r="A120" s="116" t="s">
        <v>625</v>
      </c>
      <c r="B120" s="98" t="s">
        <v>626</v>
      </c>
      <c r="C120" s="295">
        <v>0</v>
      </c>
      <c r="D120" s="295">
        <v>0</v>
      </c>
      <c r="E120" s="295">
        <v>0</v>
      </c>
      <c r="F120" s="295">
        <v>0</v>
      </c>
      <c r="G120" s="295">
        <v>0</v>
      </c>
      <c r="H120" s="295">
        <v>0</v>
      </c>
      <c r="I120" s="295">
        <v>0</v>
      </c>
      <c r="J120" s="295">
        <v>29</v>
      </c>
      <c r="K120" s="295">
        <v>40</v>
      </c>
      <c r="L120" s="295">
        <v>44</v>
      </c>
      <c r="M120" s="295">
        <v>0</v>
      </c>
      <c r="N120" s="295">
        <v>0</v>
      </c>
      <c r="O120" s="295">
        <v>0</v>
      </c>
      <c r="P120" s="295">
        <v>0</v>
      </c>
      <c r="Q120" s="300">
        <v>113</v>
      </c>
      <c r="R120" s="150" t="s">
        <v>1064</v>
      </c>
    </row>
    <row r="121" spans="1:18">
      <c r="A121" s="116" t="s">
        <v>627</v>
      </c>
      <c r="B121" s="98" t="s">
        <v>628</v>
      </c>
      <c r="C121" s="295">
        <v>0</v>
      </c>
      <c r="D121" s="295">
        <v>0</v>
      </c>
      <c r="E121" s="295">
        <v>0</v>
      </c>
      <c r="F121" s="295">
        <v>0</v>
      </c>
      <c r="G121" s="295">
        <v>0</v>
      </c>
      <c r="H121" s="295">
        <v>0</v>
      </c>
      <c r="I121" s="295">
        <v>0</v>
      </c>
      <c r="J121" s="295">
        <v>46</v>
      </c>
      <c r="K121" s="295">
        <v>46</v>
      </c>
      <c r="L121" s="295">
        <v>46</v>
      </c>
      <c r="M121" s="295">
        <v>0</v>
      </c>
      <c r="N121" s="295">
        <v>0</v>
      </c>
      <c r="O121" s="295">
        <v>0</v>
      </c>
      <c r="P121" s="295">
        <v>0</v>
      </c>
      <c r="Q121" s="300">
        <v>138</v>
      </c>
      <c r="R121" s="150" t="s">
        <v>1064</v>
      </c>
    </row>
    <row r="122" spans="1:18">
      <c r="A122" s="116" t="s">
        <v>629</v>
      </c>
      <c r="B122" s="98" t="s">
        <v>630</v>
      </c>
      <c r="C122" s="295">
        <v>0</v>
      </c>
      <c r="D122" s="295">
        <v>0</v>
      </c>
      <c r="E122" s="295">
        <v>0</v>
      </c>
      <c r="F122" s="295">
        <v>0</v>
      </c>
      <c r="G122" s="295">
        <v>0</v>
      </c>
      <c r="H122" s="295">
        <v>0</v>
      </c>
      <c r="I122" s="295">
        <v>0</v>
      </c>
      <c r="J122" s="295">
        <v>0</v>
      </c>
      <c r="K122" s="295">
        <v>0</v>
      </c>
      <c r="L122" s="295">
        <v>0</v>
      </c>
      <c r="M122" s="295">
        <v>100</v>
      </c>
      <c r="N122" s="295">
        <v>92</v>
      </c>
      <c r="O122" s="295">
        <v>117</v>
      </c>
      <c r="P122" s="295">
        <v>107</v>
      </c>
      <c r="Q122" s="300">
        <v>416</v>
      </c>
      <c r="R122" s="150" t="s">
        <v>1066</v>
      </c>
    </row>
    <row r="123" spans="1:18">
      <c r="A123" s="116" t="s">
        <v>631</v>
      </c>
      <c r="B123" s="98" t="s">
        <v>632</v>
      </c>
      <c r="C123" s="295">
        <v>0</v>
      </c>
      <c r="D123" s="295">
        <v>0</v>
      </c>
      <c r="E123" s="295">
        <v>0</v>
      </c>
      <c r="F123" s="295">
        <v>0</v>
      </c>
      <c r="G123" s="295">
        <v>0</v>
      </c>
      <c r="H123" s="295">
        <v>0</v>
      </c>
      <c r="I123" s="295">
        <v>0</v>
      </c>
      <c r="J123" s="295">
        <v>0</v>
      </c>
      <c r="K123" s="295">
        <v>0</v>
      </c>
      <c r="L123" s="295">
        <v>0</v>
      </c>
      <c r="M123" s="295">
        <v>64</v>
      </c>
      <c r="N123" s="295">
        <v>69</v>
      </c>
      <c r="O123" s="295">
        <v>74</v>
      </c>
      <c r="P123" s="295">
        <v>80</v>
      </c>
      <c r="Q123" s="300">
        <v>287</v>
      </c>
      <c r="R123" s="150" t="s">
        <v>1066</v>
      </c>
    </row>
    <row r="124" spans="1:18">
      <c r="A124" s="116" t="s">
        <v>633</v>
      </c>
      <c r="B124" s="98" t="s">
        <v>634</v>
      </c>
      <c r="C124" s="295">
        <v>1</v>
      </c>
      <c r="D124" s="295">
        <v>10</v>
      </c>
      <c r="E124" s="295">
        <v>14</v>
      </c>
      <c r="F124" s="295">
        <v>22</v>
      </c>
      <c r="G124" s="295">
        <v>24</v>
      </c>
      <c r="H124" s="295">
        <v>39</v>
      </c>
      <c r="I124" s="295">
        <v>29</v>
      </c>
      <c r="J124" s="295">
        <v>0</v>
      </c>
      <c r="K124" s="295">
        <v>0</v>
      </c>
      <c r="L124" s="295">
        <v>0</v>
      </c>
      <c r="M124" s="295">
        <v>0</v>
      </c>
      <c r="N124" s="295">
        <v>0</v>
      </c>
      <c r="O124" s="295">
        <v>0</v>
      </c>
      <c r="P124" s="295">
        <v>0</v>
      </c>
      <c r="Q124" s="300">
        <v>139</v>
      </c>
      <c r="R124" s="150" t="s">
        <v>1063</v>
      </c>
    </row>
    <row r="125" spans="1:18">
      <c r="A125" s="116" t="s">
        <v>635</v>
      </c>
      <c r="B125" s="98" t="s">
        <v>636</v>
      </c>
      <c r="C125" s="295">
        <v>0</v>
      </c>
      <c r="D125" s="295">
        <v>8</v>
      </c>
      <c r="E125" s="295">
        <v>12</v>
      </c>
      <c r="F125" s="295">
        <v>13</v>
      </c>
      <c r="G125" s="295">
        <v>12</v>
      </c>
      <c r="H125" s="295">
        <v>13</v>
      </c>
      <c r="I125" s="295">
        <v>14</v>
      </c>
      <c r="J125" s="295">
        <v>0</v>
      </c>
      <c r="K125" s="295">
        <v>0</v>
      </c>
      <c r="L125" s="295">
        <v>0</v>
      </c>
      <c r="M125" s="295">
        <v>0</v>
      </c>
      <c r="N125" s="295">
        <v>0</v>
      </c>
      <c r="O125" s="295">
        <v>0</v>
      </c>
      <c r="P125" s="295">
        <v>0</v>
      </c>
      <c r="Q125" s="300">
        <v>72</v>
      </c>
      <c r="R125" s="150" t="s">
        <v>1063</v>
      </c>
    </row>
    <row r="126" spans="1:18">
      <c r="A126" s="116" t="s">
        <v>637</v>
      </c>
      <c r="B126" s="98" t="s">
        <v>638</v>
      </c>
      <c r="C126" s="295">
        <v>1</v>
      </c>
      <c r="D126" s="295">
        <v>3</v>
      </c>
      <c r="E126" s="295">
        <v>10</v>
      </c>
      <c r="F126" s="295">
        <v>7</v>
      </c>
      <c r="G126" s="295">
        <v>12</v>
      </c>
      <c r="H126" s="295">
        <v>11</v>
      </c>
      <c r="I126" s="295">
        <v>12</v>
      </c>
      <c r="J126" s="295">
        <v>0</v>
      </c>
      <c r="K126" s="295">
        <v>0</v>
      </c>
      <c r="L126" s="295">
        <v>0</v>
      </c>
      <c r="M126" s="295">
        <v>0</v>
      </c>
      <c r="N126" s="295">
        <v>0</v>
      </c>
      <c r="O126" s="295">
        <v>0</v>
      </c>
      <c r="P126" s="295">
        <v>0</v>
      </c>
      <c r="Q126" s="300">
        <v>56</v>
      </c>
      <c r="R126" s="150" t="s">
        <v>1063</v>
      </c>
    </row>
    <row r="127" spans="1:18">
      <c r="A127" s="116" t="s">
        <v>639</v>
      </c>
      <c r="B127" s="98" t="s">
        <v>640</v>
      </c>
      <c r="C127" s="295">
        <v>0</v>
      </c>
      <c r="D127" s="295">
        <v>2</v>
      </c>
      <c r="E127" s="295">
        <v>4</v>
      </c>
      <c r="F127" s="295">
        <v>6</v>
      </c>
      <c r="G127" s="295">
        <v>4</v>
      </c>
      <c r="H127" s="295">
        <v>10</v>
      </c>
      <c r="I127" s="295">
        <v>12</v>
      </c>
      <c r="J127" s="295">
        <v>0</v>
      </c>
      <c r="K127" s="295">
        <v>0</v>
      </c>
      <c r="L127" s="295">
        <v>0</v>
      </c>
      <c r="M127" s="295">
        <v>0</v>
      </c>
      <c r="N127" s="295">
        <v>0</v>
      </c>
      <c r="O127" s="295">
        <v>0</v>
      </c>
      <c r="P127" s="295">
        <v>0</v>
      </c>
      <c r="Q127" s="300">
        <v>38</v>
      </c>
      <c r="R127" s="150" t="s">
        <v>1063</v>
      </c>
    </row>
    <row r="128" spans="1:18">
      <c r="A128" s="116" t="s">
        <v>641</v>
      </c>
      <c r="B128" s="98" t="s">
        <v>642</v>
      </c>
      <c r="C128" s="295">
        <v>0</v>
      </c>
      <c r="D128" s="295">
        <v>0</v>
      </c>
      <c r="E128" s="295">
        <v>0</v>
      </c>
      <c r="F128" s="295">
        <v>0</v>
      </c>
      <c r="G128" s="295">
        <v>0</v>
      </c>
      <c r="H128" s="295">
        <v>0</v>
      </c>
      <c r="I128" s="295">
        <v>0</v>
      </c>
      <c r="J128" s="295">
        <v>39</v>
      </c>
      <c r="K128" s="295">
        <v>51</v>
      </c>
      <c r="L128" s="295">
        <v>38</v>
      </c>
      <c r="M128" s="295">
        <v>0</v>
      </c>
      <c r="N128" s="295">
        <v>0</v>
      </c>
      <c r="O128" s="295">
        <v>0</v>
      </c>
      <c r="P128" s="295">
        <v>0</v>
      </c>
      <c r="Q128" s="300">
        <v>128</v>
      </c>
      <c r="R128" s="150" t="s">
        <v>1064</v>
      </c>
    </row>
    <row r="129" spans="1:18">
      <c r="A129" s="116" t="s">
        <v>643</v>
      </c>
      <c r="B129" s="98" t="s">
        <v>644</v>
      </c>
      <c r="C129" s="295">
        <v>0</v>
      </c>
      <c r="D129" s="295">
        <v>4</v>
      </c>
      <c r="E129" s="295">
        <v>2</v>
      </c>
      <c r="F129" s="295">
        <v>3</v>
      </c>
      <c r="G129" s="295">
        <v>2</v>
      </c>
      <c r="H129" s="295">
        <v>3</v>
      </c>
      <c r="I129" s="295">
        <v>1</v>
      </c>
      <c r="J129" s="295">
        <v>4</v>
      </c>
      <c r="K129" s="295">
        <v>3</v>
      </c>
      <c r="L129" s="295">
        <v>3</v>
      </c>
      <c r="M129" s="295">
        <v>0</v>
      </c>
      <c r="N129" s="295">
        <v>0</v>
      </c>
      <c r="O129" s="295">
        <v>0</v>
      </c>
      <c r="P129" s="295">
        <v>0</v>
      </c>
      <c r="Q129" s="300">
        <v>25</v>
      </c>
      <c r="R129" s="150" t="s">
        <v>1065</v>
      </c>
    </row>
    <row r="130" spans="1:18">
      <c r="A130" s="116" t="s">
        <v>645</v>
      </c>
      <c r="B130" s="98" t="s">
        <v>646</v>
      </c>
      <c r="C130" s="295">
        <v>0</v>
      </c>
      <c r="D130" s="295">
        <v>0</v>
      </c>
      <c r="E130" s="295">
        <v>0</v>
      </c>
      <c r="F130" s="295">
        <v>0</v>
      </c>
      <c r="G130" s="295">
        <v>0</v>
      </c>
      <c r="H130" s="295">
        <v>0</v>
      </c>
      <c r="I130" s="295">
        <v>0</v>
      </c>
      <c r="J130" s="295">
        <v>39</v>
      </c>
      <c r="K130" s="295">
        <v>47</v>
      </c>
      <c r="L130" s="295">
        <v>35</v>
      </c>
      <c r="M130" s="295">
        <v>0</v>
      </c>
      <c r="N130" s="295">
        <v>0</v>
      </c>
      <c r="O130" s="295">
        <v>0</v>
      </c>
      <c r="P130" s="295">
        <v>0</v>
      </c>
      <c r="Q130" s="300">
        <v>121</v>
      </c>
      <c r="R130" s="150" t="s">
        <v>1064</v>
      </c>
    </row>
    <row r="131" spans="1:18">
      <c r="A131" s="116" t="s">
        <v>647</v>
      </c>
      <c r="B131" s="98" t="s">
        <v>648</v>
      </c>
      <c r="C131" s="295">
        <v>4</v>
      </c>
      <c r="D131" s="295">
        <v>1</v>
      </c>
      <c r="E131" s="295">
        <v>5</v>
      </c>
      <c r="F131" s="295">
        <v>5</v>
      </c>
      <c r="G131" s="295">
        <v>9</v>
      </c>
      <c r="H131" s="295">
        <v>12</v>
      </c>
      <c r="I131" s="295">
        <v>7</v>
      </c>
      <c r="J131" s="295">
        <v>0</v>
      </c>
      <c r="K131" s="295">
        <v>0</v>
      </c>
      <c r="L131" s="295">
        <v>0</v>
      </c>
      <c r="M131" s="295">
        <v>0</v>
      </c>
      <c r="N131" s="295">
        <v>0</v>
      </c>
      <c r="O131" s="295">
        <v>0</v>
      </c>
      <c r="P131" s="295">
        <v>0</v>
      </c>
      <c r="Q131" s="300">
        <v>43</v>
      </c>
      <c r="R131" s="150" t="s">
        <v>1063</v>
      </c>
    </row>
    <row r="132" spans="1:18">
      <c r="A132" s="116" t="s">
        <v>649</v>
      </c>
      <c r="B132" s="98" t="s">
        <v>650</v>
      </c>
      <c r="C132" s="295">
        <v>0</v>
      </c>
      <c r="D132" s="295">
        <v>0</v>
      </c>
      <c r="E132" s="295">
        <v>0</v>
      </c>
      <c r="F132" s="295">
        <v>0</v>
      </c>
      <c r="G132" s="295">
        <v>0</v>
      </c>
      <c r="H132" s="295">
        <v>0</v>
      </c>
      <c r="I132" s="295">
        <v>0</v>
      </c>
      <c r="J132" s="295">
        <v>40</v>
      </c>
      <c r="K132" s="295">
        <v>58</v>
      </c>
      <c r="L132" s="295">
        <v>58</v>
      </c>
      <c r="M132" s="295">
        <v>0</v>
      </c>
      <c r="N132" s="295">
        <v>0</v>
      </c>
      <c r="O132" s="295">
        <v>0</v>
      </c>
      <c r="P132" s="295">
        <v>0</v>
      </c>
      <c r="Q132" s="300">
        <v>156</v>
      </c>
      <c r="R132" s="150" t="s">
        <v>1064</v>
      </c>
    </row>
    <row r="133" spans="1:18">
      <c r="A133" s="116" t="s">
        <v>651</v>
      </c>
      <c r="B133" s="98" t="s">
        <v>652</v>
      </c>
      <c r="C133" s="295">
        <v>0</v>
      </c>
      <c r="D133" s="295">
        <v>0</v>
      </c>
      <c r="E133" s="295">
        <v>0</v>
      </c>
      <c r="F133" s="295">
        <v>0</v>
      </c>
      <c r="G133" s="295">
        <v>0</v>
      </c>
      <c r="H133" s="295">
        <v>0</v>
      </c>
      <c r="I133" s="295">
        <v>0</v>
      </c>
      <c r="J133" s="295">
        <v>0</v>
      </c>
      <c r="K133" s="295">
        <v>0</v>
      </c>
      <c r="L133" s="295">
        <v>1</v>
      </c>
      <c r="M133" s="295">
        <v>1</v>
      </c>
      <c r="N133" s="295">
        <v>3</v>
      </c>
      <c r="O133" s="295">
        <v>3</v>
      </c>
      <c r="P133" s="295">
        <v>1</v>
      </c>
      <c r="Q133" s="300">
        <v>9</v>
      </c>
      <c r="R133" s="150" t="s">
        <v>1067</v>
      </c>
    </row>
    <row r="134" spans="1:18">
      <c r="A134" s="116" t="s">
        <v>653</v>
      </c>
      <c r="B134" s="98" t="s">
        <v>654</v>
      </c>
      <c r="C134" s="295">
        <v>0</v>
      </c>
      <c r="D134" s="295">
        <v>0</v>
      </c>
      <c r="E134" s="295">
        <v>0</v>
      </c>
      <c r="F134" s="295">
        <v>0</v>
      </c>
      <c r="G134" s="295">
        <v>0</v>
      </c>
      <c r="H134" s="295">
        <v>0</v>
      </c>
      <c r="I134" s="295">
        <v>0</v>
      </c>
      <c r="J134" s="295">
        <v>0</v>
      </c>
      <c r="K134" s="295">
        <v>0</v>
      </c>
      <c r="L134" s="295">
        <v>0</v>
      </c>
      <c r="M134" s="295">
        <v>24</v>
      </c>
      <c r="N134" s="295">
        <v>27</v>
      </c>
      <c r="O134" s="295">
        <v>25</v>
      </c>
      <c r="P134" s="295">
        <v>36</v>
      </c>
      <c r="Q134" s="300">
        <v>112</v>
      </c>
      <c r="R134" s="150" t="s">
        <v>1067</v>
      </c>
    </row>
    <row r="135" spans="1:18">
      <c r="A135" s="116" t="s">
        <v>655</v>
      </c>
      <c r="B135" s="98" t="s">
        <v>656</v>
      </c>
      <c r="C135" s="295">
        <v>1</v>
      </c>
      <c r="D135" s="295">
        <v>7</v>
      </c>
      <c r="E135" s="295">
        <v>14</v>
      </c>
      <c r="F135" s="295">
        <v>18</v>
      </c>
      <c r="G135" s="295">
        <v>13</v>
      </c>
      <c r="H135" s="295">
        <v>14</v>
      </c>
      <c r="I135" s="295">
        <v>15</v>
      </c>
      <c r="J135" s="295">
        <v>5</v>
      </c>
      <c r="K135" s="295">
        <v>8</v>
      </c>
      <c r="L135" s="295">
        <v>10</v>
      </c>
      <c r="M135" s="295">
        <v>0</v>
      </c>
      <c r="N135" s="295">
        <v>0</v>
      </c>
      <c r="O135" s="295">
        <v>0</v>
      </c>
      <c r="P135" s="295">
        <v>0</v>
      </c>
      <c r="Q135" s="300">
        <v>105</v>
      </c>
      <c r="R135" s="150" t="s">
        <v>1065</v>
      </c>
    </row>
    <row r="136" spans="1:18">
      <c r="A136" s="116" t="s">
        <v>657</v>
      </c>
      <c r="B136" s="98" t="s">
        <v>658</v>
      </c>
      <c r="C136" s="295">
        <v>0</v>
      </c>
      <c r="D136" s="295">
        <v>0</v>
      </c>
      <c r="E136" s="295">
        <v>0</v>
      </c>
      <c r="F136" s="295">
        <v>0</v>
      </c>
      <c r="G136" s="295">
        <v>0</v>
      </c>
      <c r="H136" s="295">
        <v>0</v>
      </c>
      <c r="I136" s="295">
        <v>0</v>
      </c>
      <c r="J136" s="295">
        <v>0</v>
      </c>
      <c r="K136" s="295">
        <v>0</v>
      </c>
      <c r="L136" s="295">
        <v>0</v>
      </c>
      <c r="M136" s="295">
        <v>87</v>
      </c>
      <c r="N136" s="295">
        <v>87</v>
      </c>
      <c r="O136" s="295">
        <v>101</v>
      </c>
      <c r="P136" s="295">
        <v>105</v>
      </c>
      <c r="Q136" s="300">
        <v>380</v>
      </c>
      <c r="R136" s="150" t="s">
        <v>1066</v>
      </c>
    </row>
    <row r="137" spans="1:18">
      <c r="A137" s="116" t="s">
        <v>659</v>
      </c>
      <c r="B137" s="98" t="s">
        <v>660</v>
      </c>
      <c r="C137" s="295">
        <v>0</v>
      </c>
      <c r="D137" s="295">
        <v>7</v>
      </c>
      <c r="E137" s="295">
        <v>9</v>
      </c>
      <c r="F137" s="295">
        <v>9</v>
      </c>
      <c r="G137" s="295">
        <v>13</v>
      </c>
      <c r="H137" s="295">
        <v>14</v>
      </c>
      <c r="I137" s="295">
        <v>6</v>
      </c>
      <c r="J137" s="295">
        <v>0</v>
      </c>
      <c r="K137" s="295">
        <v>0</v>
      </c>
      <c r="L137" s="295">
        <v>0</v>
      </c>
      <c r="M137" s="295">
        <v>0</v>
      </c>
      <c r="N137" s="295">
        <v>0</v>
      </c>
      <c r="O137" s="295">
        <v>0</v>
      </c>
      <c r="P137" s="295">
        <v>0</v>
      </c>
      <c r="Q137" s="300">
        <v>58</v>
      </c>
      <c r="R137" s="150" t="s">
        <v>1063</v>
      </c>
    </row>
    <row r="138" spans="1:18">
      <c r="A138" s="116" t="s">
        <v>661</v>
      </c>
      <c r="B138" s="98" t="s">
        <v>662</v>
      </c>
      <c r="C138" s="295">
        <v>1</v>
      </c>
      <c r="D138" s="295">
        <v>7</v>
      </c>
      <c r="E138" s="295">
        <v>10</v>
      </c>
      <c r="F138" s="295">
        <v>5</v>
      </c>
      <c r="G138" s="295">
        <v>7</v>
      </c>
      <c r="H138" s="295">
        <v>7</v>
      </c>
      <c r="I138" s="295">
        <v>7</v>
      </c>
      <c r="J138" s="295">
        <v>0</v>
      </c>
      <c r="K138" s="295">
        <v>0</v>
      </c>
      <c r="L138" s="295">
        <v>0</v>
      </c>
      <c r="M138" s="295">
        <v>0</v>
      </c>
      <c r="N138" s="295">
        <v>0</v>
      </c>
      <c r="O138" s="295">
        <v>0</v>
      </c>
      <c r="P138" s="295">
        <v>0</v>
      </c>
      <c r="Q138" s="300">
        <v>44</v>
      </c>
      <c r="R138" s="150" t="s">
        <v>1063</v>
      </c>
    </row>
    <row r="139" spans="1:18">
      <c r="A139" s="116" t="s">
        <v>663</v>
      </c>
      <c r="B139" s="98" t="s">
        <v>664</v>
      </c>
      <c r="C139" s="295">
        <v>1</v>
      </c>
      <c r="D139" s="295">
        <v>12</v>
      </c>
      <c r="E139" s="295">
        <v>16</v>
      </c>
      <c r="F139" s="295">
        <v>20</v>
      </c>
      <c r="G139" s="295">
        <v>18</v>
      </c>
      <c r="H139" s="295">
        <v>17</v>
      </c>
      <c r="I139" s="295">
        <v>21</v>
      </c>
      <c r="J139" s="295">
        <v>0</v>
      </c>
      <c r="K139" s="295">
        <v>0</v>
      </c>
      <c r="L139" s="295">
        <v>0</v>
      </c>
      <c r="M139" s="295">
        <v>0</v>
      </c>
      <c r="N139" s="295">
        <v>0</v>
      </c>
      <c r="O139" s="295">
        <v>0</v>
      </c>
      <c r="P139" s="295">
        <v>0</v>
      </c>
      <c r="Q139" s="300">
        <v>105</v>
      </c>
      <c r="R139" s="150" t="s">
        <v>1063</v>
      </c>
    </row>
    <row r="140" spans="1:18">
      <c r="A140" s="116" t="s">
        <v>665</v>
      </c>
      <c r="B140" s="98" t="s">
        <v>666</v>
      </c>
      <c r="C140" s="295">
        <v>1</v>
      </c>
      <c r="D140" s="295">
        <v>2</v>
      </c>
      <c r="E140" s="295">
        <v>6</v>
      </c>
      <c r="F140" s="295">
        <v>5</v>
      </c>
      <c r="G140" s="295">
        <v>6</v>
      </c>
      <c r="H140" s="295">
        <v>9</v>
      </c>
      <c r="I140" s="295">
        <v>10</v>
      </c>
      <c r="J140" s="295">
        <v>4</v>
      </c>
      <c r="K140" s="295">
        <v>5</v>
      </c>
      <c r="L140" s="295">
        <v>3</v>
      </c>
      <c r="M140" s="295">
        <v>0</v>
      </c>
      <c r="N140" s="295">
        <v>0</v>
      </c>
      <c r="O140" s="295">
        <v>0</v>
      </c>
      <c r="P140" s="295">
        <v>0</v>
      </c>
      <c r="Q140" s="300">
        <v>51</v>
      </c>
      <c r="R140" s="150" t="s">
        <v>1065</v>
      </c>
    </row>
    <row r="141" spans="1:18">
      <c r="A141" s="116" t="s">
        <v>667</v>
      </c>
      <c r="B141" s="98" t="s">
        <v>668</v>
      </c>
      <c r="C141" s="295">
        <v>0</v>
      </c>
      <c r="D141" s="295">
        <v>0</v>
      </c>
      <c r="E141" s="295">
        <v>0</v>
      </c>
      <c r="F141" s="295">
        <v>0</v>
      </c>
      <c r="G141" s="295">
        <v>0</v>
      </c>
      <c r="H141" s="295">
        <v>0</v>
      </c>
      <c r="I141" s="295">
        <v>0</v>
      </c>
      <c r="J141" s="295">
        <v>28</v>
      </c>
      <c r="K141" s="295">
        <v>33</v>
      </c>
      <c r="L141" s="295">
        <v>37</v>
      </c>
      <c r="M141" s="295">
        <v>0</v>
      </c>
      <c r="N141" s="295">
        <v>0</v>
      </c>
      <c r="O141" s="295">
        <v>0</v>
      </c>
      <c r="P141" s="295">
        <v>0</v>
      </c>
      <c r="Q141" s="300">
        <v>98</v>
      </c>
      <c r="R141" s="150" t="s">
        <v>1064</v>
      </c>
    </row>
    <row r="142" spans="1:18">
      <c r="A142" s="116" t="s">
        <v>669</v>
      </c>
      <c r="B142" s="98" t="s">
        <v>670</v>
      </c>
      <c r="C142" s="295">
        <v>0</v>
      </c>
      <c r="D142" s="295">
        <v>0</v>
      </c>
      <c r="E142" s="295">
        <v>0</v>
      </c>
      <c r="F142" s="295">
        <v>0</v>
      </c>
      <c r="G142" s="295">
        <v>0</v>
      </c>
      <c r="H142" s="295">
        <v>0</v>
      </c>
      <c r="I142" s="295">
        <v>0</v>
      </c>
      <c r="J142" s="295">
        <v>47</v>
      </c>
      <c r="K142" s="295">
        <v>50</v>
      </c>
      <c r="L142" s="295">
        <v>61</v>
      </c>
      <c r="M142" s="295">
        <v>0</v>
      </c>
      <c r="N142" s="295">
        <v>0</v>
      </c>
      <c r="O142" s="295">
        <v>0</v>
      </c>
      <c r="P142" s="295">
        <v>0</v>
      </c>
      <c r="Q142" s="300">
        <v>158</v>
      </c>
      <c r="R142" s="150" t="s">
        <v>1064</v>
      </c>
    </row>
    <row r="143" spans="1:18">
      <c r="A143" s="116" t="s">
        <v>671</v>
      </c>
      <c r="B143" s="98" t="s">
        <v>672</v>
      </c>
      <c r="C143" s="295">
        <v>0</v>
      </c>
      <c r="D143" s="295">
        <v>0</v>
      </c>
      <c r="E143" s="295">
        <v>0</v>
      </c>
      <c r="F143" s="295">
        <v>0</v>
      </c>
      <c r="G143" s="295">
        <v>0</v>
      </c>
      <c r="H143" s="295">
        <v>0</v>
      </c>
      <c r="I143" s="295">
        <v>0</v>
      </c>
      <c r="J143" s="295">
        <v>37</v>
      </c>
      <c r="K143" s="295">
        <v>46</v>
      </c>
      <c r="L143" s="295">
        <v>54</v>
      </c>
      <c r="M143" s="295">
        <v>0</v>
      </c>
      <c r="N143" s="295">
        <v>0</v>
      </c>
      <c r="O143" s="295">
        <v>0</v>
      </c>
      <c r="P143" s="295">
        <v>0</v>
      </c>
      <c r="Q143" s="300">
        <v>137</v>
      </c>
      <c r="R143" s="150" t="s">
        <v>1064</v>
      </c>
    </row>
    <row r="144" spans="1:18">
      <c r="A144" s="116" t="s">
        <v>673</v>
      </c>
      <c r="B144" s="98" t="s">
        <v>674</v>
      </c>
      <c r="C144" s="295">
        <v>1</v>
      </c>
      <c r="D144" s="295">
        <v>8</v>
      </c>
      <c r="E144" s="295">
        <v>2</v>
      </c>
      <c r="F144" s="295">
        <v>13</v>
      </c>
      <c r="G144" s="295">
        <v>8</v>
      </c>
      <c r="H144" s="295">
        <v>15</v>
      </c>
      <c r="I144" s="295">
        <v>11</v>
      </c>
      <c r="J144" s="295">
        <v>0</v>
      </c>
      <c r="K144" s="295">
        <v>0</v>
      </c>
      <c r="L144" s="295">
        <v>0</v>
      </c>
      <c r="M144" s="295">
        <v>0</v>
      </c>
      <c r="N144" s="295">
        <v>0</v>
      </c>
      <c r="O144" s="295">
        <v>0</v>
      </c>
      <c r="P144" s="295">
        <v>0</v>
      </c>
      <c r="Q144" s="300">
        <v>58</v>
      </c>
      <c r="R144" s="150" t="s">
        <v>1063</v>
      </c>
    </row>
    <row r="145" spans="1:18">
      <c r="A145" s="116" t="s">
        <v>675</v>
      </c>
      <c r="B145" s="98" t="s">
        <v>676</v>
      </c>
      <c r="C145" s="295">
        <v>2</v>
      </c>
      <c r="D145" s="295">
        <v>10</v>
      </c>
      <c r="E145" s="295">
        <v>10</v>
      </c>
      <c r="F145" s="295">
        <v>8</v>
      </c>
      <c r="G145" s="295">
        <v>14</v>
      </c>
      <c r="H145" s="295">
        <v>17</v>
      </c>
      <c r="I145" s="295">
        <v>28</v>
      </c>
      <c r="J145" s="295">
        <v>0</v>
      </c>
      <c r="K145" s="295">
        <v>0</v>
      </c>
      <c r="L145" s="295">
        <v>0</v>
      </c>
      <c r="M145" s="295">
        <v>0</v>
      </c>
      <c r="N145" s="295">
        <v>0</v>
      </c>
      <c r="O145" s="295">
        <v>0</v>
      </c>
      <c r="P145" s="295">
        <v>0</v>
      </c>
      <c r="Q145" s="300">
        <v>89</v>
      </c>
      <c r="R145" s="150" t="s">
        <v>1063</v>
      </c>
    </row>
    <row r="146" spans="1:18">
      <c r="A146" s="116" t="s">
        <v>677</v>
      </c>
      <c r="B146" s="98" t="s">
        <v>678</v>
      </c>
      <c r="C146" s="295">
        <v>0</v>
      </c>
      <c r="D146" s="295">
        <v>16</v>
      </c>
      <c r="E146" s="295">
        <v>9</v>
      </c>
      <c r="F146" s="295">
        <v>23</v>
      </c>
      <c r="G146" s="295">
        <v>30</v>
      </c>
      <c r="H146" s="295">
        <v>24</v>
      </c>
      <c r="I146" s="295">
        <v>21</v>
      </c>
      <c r="J146" s="295">
        <v>0</v>
      </c>
      <c r="K146" s="295">
        <v>0</v>
      </c>
      <c r="L146" s="295">
        <v>0</v>
      </c>
      <c r="M146" s="295">
        <v>0</v>
      </c>
      <c r="N146" s="295">
        <v>0</v>
      </c>
      <c r="O146" s="295">
        <v>0</v>
      </c>
      <c r="P146" s="295">
        <v>0</v>
      </c>
      <c r="Q146" s="300">
        <v>123</v>
      </c>
      <c r="R146" s="150" t="s">
        <v>1063</v>
      </c>
    </row>
    <row r="147" spans="1:18">
      <c r="A147" s="116" t="s">
        <v>679</v>
      </c>
      <c r="B147" s="98" t="s">
        <v>680</v>
      </c>
      <c r="C147" s="295">
        <v>0</v>
      </c>
      <c r="D147" s="295">
        <v>6</v>
      </c>
      <c r="E147" s="295">
        <v>6</v>
      </c>
      <c r="F147" s="295">
        <v>12</v>
      </c>
      <c r="G147" s="295">
        <v>9</v>
      </c>
      <c r="H147" s="295">
        <v>9</v>
      </c>
      <c r="I147" s="295">
        <v>9</v>
      </c>
      <c r="J147" s="295">
        <v>0</v>
      </c>
      <c r="K147" s="295">
        <v>0</v>
      </c>
      <c r="L147" s="295">
        <v>0</v>
      </c>
      <c r="M147" s="295">
        <v>0</v>
      </c>
      <c r="N147" s="295">
        <v>0</v>
      </c>
      <c r="O147" s="295">
        <v>0</v>
      </c>
      <c r="P147" s="295">
        <v>0</v>
      </c>
      <c r="Q147" s="300">
        <v>51</v>
      </c>
      <c r="R147" s="150" t="s">
        <v>1063</v>
      </c>
    </row>
    <row r="148" spans="1:18">
      <c r="A148" s="116" t="s">
        <v>681</v>
      </c>
      <c r="B148" s="98" t="s">
        <v>682</v>
      </c>
      <c r="C148" s="295">
        <v>0</v>
      </c>
      <c r="D148" s="295">
        <v>1</v>
      </c>
      <c r="E148" s="295">
        <v>3</v>
      </c>
      <c r="F148" s="295">
        <v>4</v>
      </c>
      <c r="G148" s="295">
        <v>7</v>
      </c>
      <c r="H148" s="295">
        <v>9</v>
      </c>
      <c r="I148" s="295">
        <v>6</v>
      </c>
      <c r="J148" s="295">
        <v>0</v>
      </c>
      <c r="K148" s="295">
        <v>0</v>
      </c>
      <c r="L148" s="295">
        <v>0</v>
      </c>
      <c r="M148" s="295">
        <v>0</v>
      </c>
      <c r="N148" s="295">
        <v>0</v>
      </c>
      <c r="O148" s="295">
        <v>0</v>
      </c>
      <c r="P148" s="295">
        <v>0</v>
      </c>
      <c r="Q148" s="300">
        <v>30</v>
      </c>
      <c r="R148" s="150" t="s">
        <v>1063</v>
      </c>
    </row>
    <row r="149" spans="1:18">
      <c r="A149" s="116" t="s">
        <v>683</v>
      </c>
      <c r="B149" s="98" t="s">
        <v>684</v>
      </c>
      <c r="C149" s="295">
        <v>0</v>
      </c>
      <c r="D149" s="295">
        <v>6</v>
      </c>
      <c r="E149" s="295">
        <v>17</v>
      </c>
      <c r="F149" s="295">
        <v>25</v>
      </c>
      <c r="G149" s="295">
        <v>12</v>
      </c>
      <c r="H149" s="295">
        <v>27</v>
      </c>
      <c r="I149" s="295">
        <v>26</v>
      </c>
      <c r="J149" s="295">
        <v>0</v>
      </c>
      <c r="K149" s="295">
        <v>0</v>
      </c>
      <c r="L149" s="295">
        <v>0</v>
      </c>
      <c r="M149" s="295">
        <v>0</v>
      </c>
      <c r="N149" s="295">
        <v>0</v>
      </c>
      <c r="O149" s="295">
        <v>0</v>
      </c>
      <c r="P149" s="295">
        <v>0</v>
      </c>
      <c r="Q149" s="300">
        <v>113</v>
      </c>
      <c r="R149" s="150" t="s">
        <v>1063</v>
      </c>
    </row>
    <row r="150" spans="1:18">
      <c r="A150" s="116" t="s">
        <v>685</v>
      </c>
      <c r="B150" s="98" t="s">
        <v>686</v>
      </c>
      <c r="C150" s="295">
        <v>4</v>
      </c>
      <c r="D150" s="295">
        <v>3</v>
      </c>
      <c r="E150" s="295">
        <v>6</v>
      </c>
      <c r="F150" s="295">
        <v>10</v>
      </c>
      <c r="G150" s="295">
        <v>8</v>
      </c>
      <c r="H150" s="295">
        <v>9</v>
      </c>
      <c r="I150" s="295">
        <v>9</v>
      </c>
      <c r="J150" s="295">
        <v>0</v>
      </c>
      <c r="K150" s="295">
        <v>0</v>
      </c>
      <c r="L150" s="295">
        <v>0</v>
      </c>
      <c r="M150" s="295">
        <v>0</v>
      </c>
      <c r="N150" s="295">
        <v>0</v>
      </c>
      <c r="O150" s="295">
        <v>0</v>
      </c>
      <c r="P150" s="295">
        <v>0</v>
      </c>
      <c r="Q150" s="300">
        <v>49</v>
      </c>
      <c r="R150" s="150" t="s">
        <v>1063</v>
      </c>
    </row>
    <row r="151" spans="1:18">
      <c r="A151" s="116" t="s">
        <v>687</v>
      </c>
      <c r="B151" s="98" t="s">
        <v>688</v>
      </c>
      <c r="C151" s="295">
        <v>0</v>
      </c>
      <c r="D151" s="295">
        <v>0</v>
      </c>
      <c r="E151" s="295">
        <v>0</v>
      </c>
      <c r="F151" s="295">
        <v>0</v>
      </c>
      <c r="G151" s="295">
        <v>0</v>
      </c>
      <c r="H151" s="295">
        <v>0</v>
      </c>
      <c r="I151" s="295">
        <v>0</v>
      </c>
      <c r="J151" s="295">
        <v>36</v>
      </c>
      <c r="K151" s="295">
        <v>39</v>
      </c>
      <c r="L151" s="295">
        <v>37</v>
      </c>
      <c r="M151" s="295">
        <v>0</v>
      </c>
      <c r="N151" s="295">
        <v>0</v>
      </c>
      <c r="O151" s="295">
        <v>0</v>
      </c>
      <c r="P151" s="295">
        <v>0</v>
      </c>
      <c r="Q151" s="300">
        <v>112</v>
      </c>
      <c r="R151" s="150" t="s">
        <v>1064</v>
      </c>
    </row>
    <row r="152" spans="1:18">
      <c r="A152" s="116" t="s">
        <v>689</v>
      </c>
      <c r="B152" s="98" t="s">
        <v>690</v>
      </c>
      <c r="C152" s="295">
        <v>0</v>
      </c>
      <c r="D152" s="295">
        <v>4</v>
      </c>
      <c r="E152" s="295">
        <v>7</v>
      </c>
      <c r="F152" s="295">
        <v>14</v>
      </c>
      <c r="G152" s="295">
        <v>12</v>
      </c>
      <c r="H152" s="295">
        <v>9</v>
      </c>
      <c r="I152" s="295">
        <v>16</v>
      </c>
      <c r="J152" s="295">
        <v>0</v>
      </c>
      <c r="K152" s="295">
        <v>0</v>
      </c>
      <c r="L152" s="295">
        <v>0</v>
      </c>
      <c r="M152" s="295">
        <v>0</v>
      </c>
      <c r="N152" s="295">
        <v>0</v>
      </c>
      <c r="O152" s="295">
        <v>0</v>
      </c>
      <c r="P152" s="295">
        <v>0</v>
      </c>
      <c r="Q152" s="300">
        <v>62</v>
      </c>
      <c r="R152" s="150" t="s">
        <v>1063</v>
      </c>
    </row>
    <row r="153" spans="1:18">
      <c r="A153" s="116" t="s">
        <v>691</v>
      </c>
      <c r="B153" s="98" t="s">
        <v>692</v>
      </c>
      <c r="C153" s="295">
        <v>0</v>
      </c>
      <c r="D153" s="295">
        <v>6</v>
      </c>
      <c r="E153" s="295">
        <v>12</v>
      </c>
      <c r="F153" s="295">
        <v>5</v>
      </c>
      <c r="G153" s="295">
        <v>9</v>
      </c>
      <c r="H153" s="295">
        <v>10</v>
      </c>
      <c r="I153" s="295">
        <v>10</v>
      </c>
      <c r="J153" s="295">
        <v>0</v>
      </c>
      <c r="K153" s="295">
        <v>0</v>
      </c>
      <c r="L153" s="295">
        <v>0</v>
      </c>
      <c r="M153" s="295">
        <v>0</v>
      </c>
      <c r="N153" s="295">
        <v>0</v>
      </c>
      <c r="O153" s="295">
        <v>0</v>
      </c>
      <c r="P153" s="295">
        <v>0</v>
      </c>
      <c r="Q153" s="300">
        <v>52</v>
      </c>
      <c r="R153" s="150" t="s">
        <v>1063</v>
      </c>
    </row>
    <row r="154" spans="1:18">
      <c r="A154" s="116" t="s">
        <v>693</v>
      </c>
      <c r="B154" s="98" t="s">
        <v>694</v>
      </c>
      <c r="C154" s="295">
        <v>0</v>
      </c>
      <c r="D154" s="295">
        <v>0</v>
      </c>
      <c r="E154" s="295">
        <v>0</v>
      </c>
      <c r="F154" s="295">
        <v>0</v>
      </c>
      <c r="G154" s="295">
        <v>0</v>
      </c>
      <c r="H154" s="295">
        <v>0</v>
      </c>
      <c r="I154" s="295">
        <v>0</v>
      </c>
      <c r="J154" s="295">
        <v>0</v>
      </c>
      <c r="K154" s="295">
        <v>0</v>
      </c>
      <c r="L154" s="295">
        <v>0</v>
      </c>
      <c r="M154" s="295">
        <v>84</v>
      </c>
      <c r="N154" s="295">
        <v>109</v>
      </c>
      <c r="O154" s="295">
        <v>113</v>
      </c>
      <c r="P154" s="295">
        <v>152</v>
      </c>
      <c r="Q154" s="300">
        <v>458</v>
      </c>
      <c r="R154" s="150" t="s">
        <v>1066</v>
      </c>
    </row>
    <row r="155" spans="1:18">
      <c r="A155" s="116" t="s">
        <v>695</v>
      </c>
      <c r="B155" s="98" t="s">
        <v>696</v>
      </c>
      <c r="C155" s="295">
        <v>1</v>
      </c>
      <c r="D155" s="295">
        <v>5</v>
      </c>
      <c r="E155" s="295">
        <v>21</v>
      </c>
      <c r="F155" s="295">
        <v>27</v>
      </c>
      <c r="G155" s="295">
        <v>27</v>
      </c>
      <c r="H155" s="295">
        <v>27</v>
      </c>
      <c r="I155" s="295">
        <v>27</v>
      </c>
      <c r="J155" s="295">
        <v>0</v>
      </c>
      <c r="K155" s="295">
        <v>0</v>
      </c>
      <c r="L155" s="295">
        <v>0</v>
      </c>
      <c r="M155" s="295">
        <v>0</v>
      </c>
      <c r="N155" s="295">
        <v>0</v>
      </c>
      <c r="O155" s="295">
        <v>0</v>
      </c>
      <c r="P155" s="295">
        <v>0</v>
      </c>
      <c r="Q155" s="300">
        <v>135</v>
      </c>
      <c r="R155" s="150" t="s">
        <v>1063</v>
      </c>
    </row>
    <row r="156" spans="1:18">
      <c r="A156" s="116" t="s">
        <v>697</v>
      </c>
      <c r="B156" s="98" t="s">
        <v>698</v>
      </c>
      <c r="C156" s="295">
        <v>4</v>
      </c>
      <c r="D156" s="295">
        <v>5</v>
      </c>
      <c r="E156" s="295">
        <v>5</v>
      </c>
      <c r="F156" s="295">
        <v>8</v>
      </c>
      <c r="G156" s="295">
        <v>8</v>
      </c>
      <c r="H156" s="295">
        <v>12</v>
      </c>
      <c r="I156" s="295">
        <v>18</v>
      </c>
      <c r="J156" s="295">
        <v>0</v>
      </c>
      <c r="K156" s="295">
        <v>0</v>
      </c>
      <c r="L156" s="295">
        <v>0</v>
      </c>
      <c r="M156" s="295">
        <v>0</v>
      </c>
      <c r="N156" s="295">
        <v>0</v>
      </c>
      <c r="O156" s="295">
        <v>0</v>
      </c>
      <c r="P156" s="295">
        <v>0</v>
      </c>
      <c r="Q156" s="300">
        <v>60</v>
      </c>
      <c r="R156" s="150" t="s">
        <v>1063</v>
      </c>
    </row>
    <row r="157" spans="1:18">
      <c r="A157" s="116" t="s">
        <v>699</v>
      </c>
      <c r="B157" s="98" t="s">
        <v>700</v>
      </c>
      <c r="C157" s="295">
        <v>0</v>
      </c>
      <c r="D157" s="295">
        <v>0</v>
      </c>
      <c r="E157" s="295">
        <v>0</v>
      </c>
      <c r="F157" s="295">
        <v>0</v>
      </c>
      <c r="G157" s="295">
        <v>0</v>
      </c>
      <c r="H157" s="295">
        <v>0</v>
      </c>
      <c r="I157" s="295">
        <v>0</v>
      </c>
      <c r="J157" s="295">
        <v>0</v>
      </c>
      <c r="K157" s="295">
        <v>0</v>
      </c>
      <c r="L157" s="295">
        <v>0</v>
      </c>
      <c r="M157" s="295">
        <v>162</v>
      </c>
      <c r="N157" s="295">
        <v>184</v>
      </c>
      <c r="O157" s="295">
        <v>169</v>
      </c>
      <c r="P157" s="295">
        <v>161</v>
      </c>
      <c r="Q157" s="300">
        <v>676</v>
      </c>
      <c r="R157" s="150" t="s">
        <v>1066</v>
      </c>
    </row>
    <row r="158" spans="1:18">
      <c r="A158" s="116" t="s">
        <v>701</v>
      </c>
      <c r="B158" s="98" t="s">
        <v>702</v>
      </c>
      <c r="C158" s="295">
        <v>1</v>
      </c>
      <c r="D158" s="295">
        <v>0</v>
      </c>
      <c r="E158" s="295">
        <v>4</v>
      </c>
      <c r="F158" s="295">
        <v>2</v>
      </c>
      <c r="G158" s="295">
        <v>2</v>
      </c>
      <c r="H158" s="295">
        <v>8</v>
      </c>
      <c r="I158" s="295">
        <v>4</v>
      </c>
      <c r="J158" s="295">
        <v>0</v>
      </c>
      <c r="K158" s="295">
        <v>0</v>
      </c>
      <c r="L158" s="295">
        <v>0</v>
      </c>
      <c r="M158" s="295">
        <v>0</v>
      </c>
      <c r="N158" s="295">
        <v>0</v>
      </c>
      <c r="O158" s="295">
        <v>0</v>
      </c>
      <c r="P158" s="295">
        <v>0</v>
      </c>
      <c r="Q158" s="300">
        <v>21</v>
      </c>
      <c r="R158" s="150" t="s">
        <v>1063</v>
      </c>
    </row>
    <row r="159" spans="1:18">
      <c r="A159" s="116" t="s">
        <v>703</v>
      </c>
      <c r="B159" s="98" t="s">
        <v>704</v>
      </c>
      <c r="C159" s="295">
        <v>1</v>
      </c>
      <c r="D159" s="295">
        <v>6</v>
      </c>
      <c r="E159" s="295">
        <v>11</v>
      </c>
      <c r="F159" s="295">
        <v>10</v>
      </c>
      <c r="G159" s="295">
        <v>5</v>
      </c>
      <c r="H159" s="295">
        <v>11</v>
      </c>
      <c r="I159" s="295">
        <v>15</v>
      </c>
      <c r="J159" s="295">
        <v>0</v>
      </c>
      <c r="K159" s="295">
        <v>0</v>
      </c>
      <c r="L159" s="295">
        <v>0</v>
      </c>
      <c r="M159" s="295">
        <v>0</v>
      </c>
      <c r="N159" s="295">
        <v>0</v>
      </c>
      <c r="O159" s="295">
        <v>0</v>
      </c>
      <c r="P159" s="295">
        <v>0</v>
      </c>
      <c r="Q159" s="300">
        <v>59</v>
      </c>
      <c r="R159" s="150" t="s">
        <v>1063</v>
      </c>
    </row>
    <row r="160" spans="1:18">
      <c r="A160" s="116" t="s">
        <v>705</v>
      </c>
      <c r="B160" s="98" t="s">
        <v>706</v>
      </c>
      <c r="C160" s="295">
        <v>3</v>
      </c>
      <c r="D160" s="295">
        <v>8</v>
      </c>
      <c r="E160" s="295">
        <v>15</v>
      </c>
      <c r="F160" s="295">
        <v>11</v>
      </c>
      <c r="G160" s="295">
        <v>14</v>
      </c>
      <c r="H160" s="295">
        <v>18</v>
      </c>
      <c r="I160" s="295">
        <v>17</v>
      </c>
      <c r="J160" s="295">
        <v>0</v>
      </c>
      <c r="K160" s="295">
        <v>0</v>
      </c>
      <c r="L160" s="295">
        <v>0</v>
      </c>
      <c r="M160" s="295">
        <v>0</v>
      </c>
      <c r="N160" s="295">
        <v>0</v>
      </c>
      <c r="O160" s="295">
        <v>0</v>
      </c>
      <c r="P160" s="295">
        <v>0</v>
      </c>
      <c r="Q160" s="300">
        <v>86</v>
      </c>
      <c r="R160" s="150" t="s">
        <v>1063</v>
      </c>
    </row>
    <row r="161" spans="1:18">
      <c r="A161" s="116" t="s">
        <v>707</v>
      </c>
      <c r="B161" s="98" t="s">
        <v>708</v>
      </c>
      <c r="C161" s="295">
        <v>0</v>
      </c>
      <c r="D161" s="295">
        <v>2</v>
      </c>
      <c r="E161" s="295">
        <v>12</v>
      </c>
      <c r="F161" s="295">
        <v>5</v>
      </c>
      <c r="G161" s="295">
        <v>16</v>
      </c>
      <c r="H161" s="295">
        <v>19</v>
      </c>
      <c r="I161" s="295">
        <v>16</v>
      </c>
      <c r="J161" s="295">
        <v>0</v>
      </c>
      <c r="K161" s="295">
        <v>0</v>
      </c>
      <c r="L161" s="295">
        <v>0</v>
      </c>
      <c r="M161" s="295">
        <v>0</v>
      </c>
      <c r="N161" s="295">
        <v>0</v>
      </c>
      <c r="O161" s="295">
        <v>0</v>
      </c>
      <c r="P161" s="295">
        <v>0</v>
      </c>
      <c r="Q161" s="300">
        <v>70</v>
      </c>
      <c r="R161" s="150" t="s">
        <v>1063</v>
      </c>
    </row>
    <row r="162" spans="1:18">
      <c r="A162" s="116" t="s">
        <v>709</v>
      </c>
      <c r="B162" s="98" t="s">
        <v>710</v>
      </c>
      <c r="C162" s="295">
        <v>2</v>
      </c>
      <c r="D162" s="295">
        <v>15</v>
      </c>
      <c r="E162" s="295">
        <v>26</v>
      </c>
      <c r="F162" s="295">
        <v>26</v>
      </c>
      <c r="G162" s="295">
        <v>30</v>
      </c>
      <c r="H162" s="295">
        <v>23</v>
      </c>
      <c r="I162" s="295">
        <v>28</v>
      </c>
      <c r="J162" s="295">
        <v>0</v>
      </c>
      <c r="K162" s="295">
        <v>0</v>
      </c>
      <c r="L162" s="295">
        <v>0</v>
      </c>
      <c r="M162" s="295">
        <v>0</v>
      </c>
      <c r="N162" s="295">
        <v>0</v>
      </c>
      <c r="O162" s="295">
        <v>0</v>
      </c>
      <c r="P162" s="295">
        <v>0</v>
      </c>
      <c r="Q162" s="300">
        <v>150</v>
      </c>
      <c r="R162" s="150" t="s">
        <v>1063</v>
      </c>
    </row>
    <row r="163" spans="1:18">
      <c r="A163" s="116" t="s">
        <v>711</v>
      </c>
      <c r="B163" s="98" t="s">
        <v>712</v>
      </c>
      <c r="C163" s="295">
        <v>3</v>
      </c>
      <c r="D163" s="295">
        <v>23</v>
      </c>
      <c r="E163" s="295">
        <v>47</v>
      </c>
      <c r="F163" s="295">
        <v>43</v>
      </c>
      <c r="G163" s="295">
        <v>49</v>
      </c>
      <c r="H163" s="295">
        <v>41</v>
      </c>
      <c r="I163" s="295">
        <v>73</v>
      </c>
      <c r="J163" s="295">
        <v>0</v>
      </c>
      <c r="K163" s="295">
        <v>0</v>
      </c>
      <c r="L163" s="295">
        <v>0</v>
      </c>
      <c r="M163" s="295">
        <v>0</v>
      </c>
      <c r="N163" s="295">
        <v>0</v>
      </c>
      <c r="O163" s="295">
        <v>0</v>
      </c>
      <c r="P163" s="295">
        <v>0</v>
      </c>
      <c r="Q163" s="300">
        <v>279</v>
      </c>
      <c r="R163" s="150" t="s">
        <v>1063</v>
      </c>
    </row>
    <row r="164" spans="1:18">
      <c r="A164" s="116" t="s">
        <v>713</v>
      </c>
      <c r="B164" s="98" t="s">
        <v>714</v>
      </c>
      <c r="C164" s="295">
        <v>0</v>
      </c>
      <c r="D164" s="295">
        <v>11</v>
      </c>
      <c r="E164" s="295">
        <v>11</v>
      </c>
      <c r="F164" s="295">
        <v>16</v>
      </c>
      <c r="G164" s="295">
        <v>19</v>
      </c>
      <c r="H164" s="295">
        <v>15</v>
      </c>
      <c r="I164" s="295">
        <v>21</v>
      </c>
      <c r="J164" s="295">
        <v>0</v>
      </c>
      <c r="K164" s="295">
        <v>0</v>
      </c>
      <c r="L164" s="295">
        <v>0</v>
      </c>
      <c r="M164" s="295">
        <v>0</v>
      </c>
      <c r="N164" s="295">
        <v>0</v>
      </c>
      <c r="O164" s="295">
        <v>0</v>
      </c>
      <c r="P164" s="295">
        <v>0</v>
      </c>
      <c r="Q164" s="300">
        <v>93</v>
      </c>
      <c r="R164" s="150" t="s">
        <v>1063</v>
      </c>
    </row>
    <row r="165" spans="1:18">
      <c r="A165" s="116" t="s">
        <v>715</v>
      </c>
      <c r="B165" s="98" t="s">
        <v>716</v>
      </c>
      <c r="C165" s="295">
        <v>0</v>
      </c>
      <c r="D165" s="295">
        <v>0</v>
      </c>
      <c r="E165" s="295">
        <v>0</v>
      </c>
      <c r="F165" s="295">
        <v>0</v>
      </c>
      <c r="G165" s="295">
        <v>0</v>
      </c>
      <c r="H165" s="295">
        <v>0</v>
      </c>
      <c r="I165" s="295">
        <v>0</v>
      </c>
      <c r="J165" s="295">
        <v>45</v>
      </c>
      <c r="K165" s="295">
        <v>25</v>
      </c>
      <c r="L165" s="295">
        <v>39</v>
      </c>
      <c r="M165" s="295">
        <v>0</v>
      </c>
      <c r="N165" s="295">
        <v>0</v>
      </c>
      <c r="O165" s="295">
        <v>0</v>
      </c>
      <c r="P165" s="295">
        <v>0</v>
      </c>
      <c r="Q165" s="300">
        <v>109</v>
      </c>
      <c r="R165" s="150" t="s">
        <v>1064</v>
      </c>
    </row>
    <row r="166" spans="1:18">
      <c r="A166" s="116" t="s">
        <v>717</v>
      </c>
      <c r="B166" s="98" t="s">
        <v>718</v>
      </c>
      <c r="C166" s="295">
        <v>2</v>
      </c>
      <c r="D166" s="295">
        <v>14</v>
      </c>
      <c r="E166" s="295">
        <v>24</v>
      </c>
      <c r="F166" s="295">
        <v>28</v>
      </c>
      <c r="G166" s="295">
        <v>39</v>
      </c>
      <c r="H166" s="295">
        <v>44</v>
      </c>
      <c r="I166" s="295">
        <v>43</v>
      </c>
      <c r="J166" s="295">
        <v>0</v>
      </c>
      <c r="K166" s="295">
        <v>0</v>
      </c>
      <c r="L166" s="295">
        <v>0</v>
      </c>
      <c r="M166" s="295">
        <v>0</v>
      </c>
      <c r="N166" s="295">
        <v>0</v>
      </c>
      <c r="O166" s="295">
        <v>0</v>
      </c>
      <c r="P166" s="295">
        <v>0</v>
      </c>
      <c r="Q166" s="300">
        <v>194</v>
      </c>
      <c r="R166" s="150" t="s">
        <v>1063</v>
      </c>
    </row>
    <row r="167" spans="1:18">
      <c r="A167" s="116" t="s">
        <v>719</v>
      </c>
      <c r="B167" s="98" t="s">
        <v>720</v>
      </c>
      <c r="C167" s="295">
        <v>0</v>
      </c>
      <c r="D167" s="295">
        <v>0</v>
      </c>
      <c r="E167" s="295">
        <v>0</v>
      </c>
      <c r="F167" s="295">
        <v>0</v>
      </c>
      <c r="G167" s="295">
        <v>0</v>
      </c>
      <c r="H167" s="295">
        <v>0</v>
      </c>
      <c r="I167" s="295">
        <v>0</v>
      </c>
      <c r="J167" s="295">
        <v>43</v>
      </c>
      <c r="K167" s="295">
        <v>51</v>
      </c>
      <c r="L167" s="295">
        <v>50</v>
      </c>
      <c r="M167" s="295">
        <v>0</v>
      </c>
      <c r="N167" s="295">
        <v>0</v>
      </c>
      <c r="O167" s="295">
        <v>0</v>
      </c>
      <c r="P167" s="295">
        <v>0</v>
      </c>
      <c r="Q167" s="300">
        <v>144</v>
      </c>
      <c r="R167" s="150" t="s">
        <v>1064</v>
      </c>
    </row>
    <row r="168" spans="1:18">
      <c r="A168" s="116" t="s">
        <v>721</v>
      </c>
      <c r="B168" s="98" t="s">
        <v>722</v>
      </c>
      <c r="C168" s="295">
        <v>0</v>
      </c>
      <c r="D168" s="295">
        <v>0</v>
      </c>
      <c r="E168" s="295">
        <v>0</v>
      </c>
      <c r="F168" s="295">
        <v>0</v>
      </c>
      <c r="G168" s="295">
        <v>0</v>
      </c>
      <c r="H168" s="295">
        <v>0</v>
      </c>
      <c r="I168" s="295">
        <v>0</v>
      </c>
      <c r="J168" s="295">
        <v>0</v>
      </c>
      <c r="K168" s="295">
        <v>0</v>
      </c>
      <c r="L168" s="295">
        <v>0</v>
      </c>
      <c r="M168" s="295">
        <v>111</v>
      </c>
      <c r="N168" s="295">
        <v>130</v>
      </c>
      <c r="O168" s="295">
        <v>124</v>
      </c>
      <c r="P168" s="295">
        <v>125</v>
      </c>
      <c r="Q168" s="300">
        <v>490</v>
      </c>
      <c r="R168" s="150" t="s">
        <v>1066</v>
      </c>
    </row>
    <row r="169" spans="1:18">
      <c r="A169" s="116" t="s">
        <v>723</v>
      </c>
      <c r="B169" s="98" t="s">
        <v>724</v>
      </c>
      <c r="C169" s="295">
        <v>0</v>
      </c>
      <c r="D169" s="295">
        <v>3</v>
      </c>
      <c r="E169" s="295">
        <v>5</v>
      </c>
      <c r="F169" s="295">
        <v>10</v>
      </c>
      <c r="G169" s="295">
        <v>4</v>
      </c>
      <c r="H169" s="295">
        <v>6</v>
      </c>
      <c r="I169" s="295">
        <v>10</v>
      </c>
      <c r="J169" s="295">
        <v>0</v>
      </c>
      <c r="K169" s="295">
        <v>0</v>
      </c>
      <c r="L169" s="295">
        <v>0</v>
      </c>
      <c r="M169" s="295">
        <v>0</v>
      </c>
      <c r="N169" s="295">
        <v>0</v>
      </c>
      <c r="O169" s="295">
        <v>0</v>
      </c>
      <c r="P169" s="295">
        <v>0</v>
      </c>
      <c r="Q169" s="300">
        <v>38</v>
      </c>
      <c r="R169" s="150" t="s">
        <v>1063</v>
      </c>
    </row>
    <row r="170" spans="1:18">
      <c r="A170" s="116" t="s">
        <v>725</v>
      </c>
      <c r="B170" s="98" t="s">
        <v>726</v>
      </c>
      <c r="C170" s="295">
        <v>0</v>
      </c>
      <c r="D170" s="295">
        <v>2</v>
      </c>
      <c r="E170" s="295">
        <v>10</v>
      </c>
      <c r="F170" s="295">
        <v>5</v>
      </c>
      <c r="G170" s="295">
        <v>11</v>
      </c>
      <c r="H170" s="295">
        <v>7</v>
      </c>
      <c r="I170" s="295">
        <v>9</v>
      </c>
      <c r="J170" s="295">
        <v>0</v>
      </c>
      <c r="K170" s="295">
        <v>0</v>
      </c>
      <c r="L170" s="295">
        <v>0</v>
      </c>
      <c r="M170" s="295">
        <v>0</v>
      </c>
      <c r="N170" s="295">
        <v>0</v>
      </c>
      <c r="O170" s="295">
        <v>0</v>
      </c>
      <c r="P170" s="295">
        <v>0</v>
      </c>
      <c r="Q170" s="300">
        <v>44</v>
      </c>
      <c r="R170" s="150" t="s">
        <v>1063</v>
      </c>
    </row>
    <row r="171" spans="1:18">
      <c r="A171" s="116" t="s">
        <v>727</v>
      </c>
      <c r="B171" s="98" t="s">
        <v>728</v>
      </c>
      <c r="C171" s="295">
        <v>0</v>
      </c>
      <c r="D171" s="295">
        <v>0</v>
      </c>
      <c r="E171" s="295">
        <v>0</v>
      </c>
      <c r="F171" s="295">
        <v>0</v>
      </c>
      <c r="G171" s="295">
        <v>0</v>
      </c>
      <c r="H171" s="295">
        <v>0</v>
      </c>
      <c r="I171" s="295">
        <v>0</v>
      </c>
      <c r="J171" s="295">
        <v>52</v>
      </c>
      <c r="K171" s="295">
        <v>50</v>
      </c>
      <c r="L171" s="295">
        <v>51</v>
      </c>
      <c r="M171" s="295">
        <v>0</v>
      </c>
      <c r="N171" s="295">
        <v>0</v>
      </c>
      <c r="O171" s="295">
        <v>0</v>
      </c>
      <c r="P171" s="295">
        <v>0</v>
      </c>
      <c r="Q171" s="300">
        <v>153</v>
      </c>
      <c r="R171" s="150" t="s">
        <v>1064</v>
      </c>
    </row>
    <row r="172" spans="1:18">
      <c r="A172" s="116" t="s">
        <v>729</v>
      </c>
      <c r="B172" s="98" t="s">
        <v>730</v>
      </c>
      <c r="C172" s="295">
        <v>1</v>
      </c>
      <c r="D172" s="295">
        <v>4</v>
      </c>
      <c r="E172" s="295">
        <v>7</v>
      </c>
      <c r="F172" s="295">
        <v>10</v>
      </c>
      <c r="G172" s="295">
        <v>11</v>
      </c>
      <c r="H172" s="295">
        <v>9</v>
      </c>
      <c r="I172" s="295">
        <v>9</v>
      </c>
      <c r="J172" s="295">
        <v>0</v>
      </c>
      <c r="K172" s="295">
        <v>0</v>
      </c>
      <c r="L172" s="295">
        <v>0</v>
      </c>
      <c r="M172" s="295">
        <v>0</v>
      </c>
      <c r="N172" s="295">
        <v>0</v>
      </c>
      <c r="O172" s="295">
        <v>0</v>
      </c>
      <c r="P172" s="295">
        <v>0</v>
      </c>
      <c r="Q172" s="300">
        <v>51</v>
      </c>
      <c r="R172" s="150" t="s">
        <v>1063</v>
      </c>
    </row>
    <row r="173" spans="1:18">
      <c r="A173" s="116" t="s">
        <v>731</v>
      </c>
      <c r="B173" s="98" t="s">
        <v>732</v>
      </c>
      <c r="C173" s="295">
        <v>0</v>
      </c>
      <c r="D173" s="295">
        <v>8</v>
      </c>
      <c r="E173" s="295">
        <v>15</v>
      </c>
      <c r="F173" s="295">
        <v>12</v>
      </c>
      <c r="G173" s="295">
        <v>18</v>
      </c>
      <c r="H173" s="295">
        <v>14</v>
      </c>
      <c r="I173" s="295">
        <v>18</v>
      </c>
      <c r="J173" s="295">
        <v>0</v>
      </c>
      <c r="K173" s="295">
        <v>0</v>
      </c>
      <c r="L173" s="295">
        <v>0</v>
      </c>
      <c r="M173" s="295">
        <v>0</v>
      </c>
      <c r="N173" s="295">
        <v>0</v>
      </c>
      <c r="O173" s="295">
        <v>0</v>
      </c>
      <c r="P173" s="295">
        <v>0</v>
      </c>
      <c r="Q173" s="300">
        <v>85</v>
      </c>
      <c r="R173" s="150" t="s">
        <v>1063</v>
      </c>
    </row>
    <row r="174" spans="1:18">
      <c r="A174" s="116" t="s">
        <v>733</v>
      </c>
      <c r="B174" s="98" t="s">
        <v>734</v>
      </c>
      <c r="C174" s="295">
        <v>0</v>
      </c>
      <c r="D174" s="295">
        <v>8</v>
      </c>
      <c r="E174" s="295">
        <v>14</v>
      </c>
      <c r="F174" s="295">
        <v>15</v>
      </c>
      <c r="G174" s="295">
        <v>22</v>
      </c>
      <c r="H174" s="295">
        <v>18</v>
      </c>
      <c r="I174" s="295">
        <v>25</v>
      </c>
      <c r="J174" s="295">
        <v>0</v>
      </c>
      <c r="K174" s="295">
        <v>0</v>
      </c>
      <c r="L174" s="295">
        <v>0</v>
      </c>
      <c r="M174" s="295">
        <v>0</v>
      </c>
      <c r="N174" s="295">
        <v>0</v>
      </c>
      <c r="O174" s="295">
        <v>0</v>
      </c>
      <c r="P174" s="295">
        <v>0</v>
      </c>
      <c r="Q174" s="300">
        <v>102</v>
      </c>
      <c r="R174" s="150" t="s">
        <v>1063</v>
      </c>
    </row>
    <row r="175" spans="1:18">
      <c r="A175" s="116" t="s">
        <v>735</v>
      </c>
      <c r="B175" s="98" t="s">
        <v>736</v>
      </c>
      <c r="C175" s="295">
        <v>0</v>
      </c>
      <c r="D175" s="295">
        <v>0</v>
      </c>
      <c r="E175" s="295">
        <v>0</v>
      </c>
      <c r="F175" s="295">
        <v>0</v>
      </c>
      <c r="G175" s="295">
        <v>0</v>
      </c>
      <c r="H175" s="295">
        <v>0</v>
      </c>
      <c r="I175" s="295">
        <v>0</v>
      </c>
      <c r="J175" s="295">
        <v>67</v>
      </c>
      <c r="K175" s="295">
        <v>80</v>
      </c>
      <c r="L175" s="295">
        <v>82</v>
      </c>
      <c r="M175" s="295">
        <v>0</v>
      </c>
      <c r="N175" s="295">
        <v>0</v>
      </c>
      <c r="O175" s="295">
        <v>0</v>
      </c>
      <c r="P175" s="295">
        <v>0</v>
      </c>
      <c r="Q175" s="300">
        <v>229</v>
      </c>
      <c r="R175" s="150" t="s">
        <v>1064</v>
      </c>
    </row>
    <row r="176" spans="1:18">
      <c r="A176" s="116" t="s">
        <v>737</v>
      </c>
      <c r="B176" s="98" t="s">
        <v>738</v>
      </c>
      <c r="C176" s="295">
        <v>0</v>
      </c>
      <c r="D176" s="295">
        <v>6</v>
      </c>
      <c r="E176" s="295">
        <v>10</v>
      </c>
      <c r="F176" s="295">
        <v>11</v>
      </c>
      <c r="G176" s="295">
        <v>10</v>
      </c>
      <c r="H176" s="295">
        <v>14</v>
      </c>
      <c r="I176" s="295">
        <v>8</v>
      </c>
      <c r="J176" s="295">
        <v>0</v>
      </c>
      <c r="K176" s="295">
        <v>0</v>
      </c>
      <c r="L176" s="295">
        <v>0</v>
      </c>
      <c r="M176" s="295">
        <v>0</v>
      </c>
      <c r="N176" s="295">
        <v>0</v>
      </c>
      <c r="O176" s="295">
        <v>0</v>
      </c>
      <c r="P176" s="295">
        <v>0</v>
      </c>
      <c r="Q176" s="300">
        <v>59</v>
      </c>
      <c r="R176" s="150" t="s">
        <v>1063</v>
      </c>
    </row>
    <row r="177" spans="1:18">
      <c r="A177" s="116" t="s">
        <v>739</v>
      </c>
      <c r="B177" s="98" t="s">
        <v>740</v>
      </c>
      <c r="C177" s="295">
        <v>3</v>
      </c>
      <c r="D177" s="295">
        <v>22</v>
      </c>
      <c r="E177" s="295">
        <v>28</v>
      </c>
      <c r="F177" s="295">
        <v>26</v>
      </c>
      <c r="G177" s="295">
        <v>35</v>
      </c>
      <c r="H177" s="295">
        <v>30</v>
      </c>
      <c r="I177" s="295">
        <v>30</v>
      </c>
      <c r="J177" s="295">
        <v>0</v>
      </c>
      <c r="K177" s="295">
        <v>0</v>
      </c>
      <c r="L177" s="295">
        <v>0</v>
      </c>
      <c r="M177" s="295">
        <v>0</v>
      </c>
      <c r="N177" s="295">
        <v>0</v>
      </c>
      <c r="O177" s="295">
        <v>0</v>
      </c>
      <c r="P177" s="295">
        <v>0</v>
      </c>
      <c r="Q177" s="300">
        <v>174</v>
      </c>
      <c r="R177" s="150" t="s">
        <v>1063</v>
      </c>
    </row>
    <row r="178" spans="1:18">
      <c r="A178" s="116" t="s">
        <v>741</v>
      </c>
      <c r="B178" s="98" t="s">
        <v>742</v>
      </c>
      <c r="C178" s="295">
        <v>1</v>
      </c>
      <c r="D178" s="295">
        <v>2</v>
      </c>
      <c r="E178" s="295">
        <v>3</v>
      </c>
      <c r="F178" s="295">
        <v>6</v>
      </c>
      <c r="G178" s="295">
        <v>5</v>
      </c>
      <c r="H178" s="295">
        <v>6</v>
      </c>
      <c r="I178" s="295">
        <v>8</v>
      </c>
      <c r="J178" s="295">
        <v>0</v>
      </c>
      <c r="K178" s="295">
        <v>0</v>
      </c>
      <c r="L178" s="295">
        <v>0</v>
      </c>
      <c r="M178" s="295">
        <v>0</v>
      </c>
      <c r="N178" s="295">
        <v>0</v>
      </c>
      <c r="O178" s="295">
        <v>0</v>
      </c>
      <c r="P178" s="295">
        <v>0</v>
      </c>
      <c r="Q178" s="300">
        <v>31</v>
      </c>
      <c r="R178" s="150" t="s">
        <v>1063</v>
      </c>
    </row>
    <row r="179" spans="1:18">
      <c r="A179" s="116" t="s">
        <v>743</v>
      </c>
      <c r="B179" s="98" t="s">
        <v>744</v>
      </c>
      <c r="C179" s="295">
        <v>0</v>
      </c>
      <c r="D179" s="295">
        <v>0</v>
      </c>
      <c r="E179" s="295">
        <v>0</v>
      </c>
      <c r="F179" s="295">
        <v>0</v>
      </c>
      <c r="G179" s="295">
        <v>0</v>
      </c>
      <c r="H179" s="295">
        <v>0</v>
      </c>
      <c r="I179" s="295">
        <v>0</v>
      </c>
      <c r="J179" s="295">
        <v>148</v>
      </c>
      <c r="K179" s="295">
        <v>138</v>
      </c>
      <c r="L179" s="295">
        <v>180</v>
      </c>
      <c r="M179" s="295">
        <v>0</v>
      </c>
      <c r="N179" s="295">
        <v>0</v>
      </c>
      <c r="O179" s="295">
        <v>0</v>
      </c>
      <c r="P179" s="295">
        <v>0</v>
      </c>
      <c r="Q179" s="300">
        <v>466</v>
      </c>
      <c r="R179" s="150" t="s">
        <v>1064</v>
      </c>
    </row>
    <row r="180" spans="1:18">
      <c r="A180" s="116" t="s">
        <v>745</v>
      </c>
      <c r="B180" s="98" t="s">
        <v>746</v>
      </c>
      <c r="C180" s="295">
        <v>0</v>
      </c>
      <c r="D180" s="295">
        <v>4</v>
      </c>
      <c r="E180" s="295">
        <v>6</v>
      </c>
      <c r="F180" s="295">
        <v>10</v>
      </c>
      <c r="G180" s="295">
        <v>9</v>
      </c>
      <c r="H180" s="295">
        <v>9</v>
      </c>
      <c r="I180" s="295">
        <v>5</v>
      </c>
      <c r="J180" s="295">
        <v>0</v>
      </c>
      <c r="K180" s="295">
        <v>0</v>
      </c>
      <c r="L180" s="295">
        <v>0</v>
      </c>
      <c r="M180" s="295">
        <v>0</v>
      </c>
      <c r="N180" s="295">
        <v>0</v>
      </c>
      <c r="O180" s="295">
        <v>0</v>
      </c>
      <c r="P180" s="295">
        <v>0</v>
      </c>
      <c r="Q180" s="300">
        <v>43</v>
      </c>
      <c r="R180" s="150" t="s">
        <v>1063</v>
      </c>
    </row>
    <row r="181" spans="1:18">
      <c r="A181" s="116" t="s">
        <v>747</v>
      </c>
      <c r="B181" s="98" t="s">
        <v>748</v>
      </c>
      <c r="C181" s="295">
        <v>1</v>
      </c>
      <c r="D181" s="295">
        <v>9</v>
      </c>
      <c r="E181" s="295">
        <v>11</v>
      </c>
      <c r="F181" s="295">
        <v>19</v>
      </c>
      <c r="G181" s="295">
        <v>14</v>
      </c>
      <c r="H181" s="295">
        <v>20</v>
      </c>
      <c r="I181" s="295">
        <v>28</v>
      </c>
      <c r="J181" s="295">
        <v>0</v>
      </c>
      <c r="K181" s="295">
        <v>0</v>
      </c>
      <c r="L181" s="295">
        <v>0</v>
      </c>
      <c r="M181" s="295">
        <v>0</v>
      </c>
      <c r="N181" s="295">
        <v>0</v>
      </c>
      <c r="O181" s="295">
        <v>0</v>
      </c>
      <c r="P181" s="295">
        <v>0</v>
      </c>
      <c r="Q181" s="300">
        <v>102</v>
      </c>
      <c r="R181" s="150" t="s">
        <v>1063</v>
      </c>
    </row>
    <row r="182" spans="1:18">
      <c r="A182" s="116" t="s">
        <v>749</v>
      </c>
      <c r="B182" s="98" t="s">
        <v>750</v>
      </c>
      <c r="C182" s="295">
        <v>0</v>
      </c>
      <c r="D182" s="295">
        <v>10</v>
      </c>
      <c r="E182" s="295">
        <v>11</v>
      </c>
      <c r="F182" s="295">
        <v>12</v>
      </c>
      <c r="G182" s="295">
        <v>14</v>
      </c>
      <c r="H182" s="295">
        <v>27</v>
      </c>
      <c r="I182" s="295">
        <v>21</v>
      </c>
      <c r="J182" s="295">
        <v>0</v>
      </c>
      <c r="K182" s="295">
        <v>0</v>
      </c>
      <c r="L182" s="295">
        <v>0</v>
      </c>
      <c r="M182" s="295">
        <v>0</v>
      </c>
      <c r="N182" s="295">
        <v>0</v>
      </c>
      <c r="O182" s="295">
        <v>0</v>
      </c>
      <c r="P182" s="295">
        <v>0</v>
      </c>
      <c r="Q182" s="300">
        <v>95</v>
      </c>
      <c r="R182" s="150" t="s">
        <v>1063</v>
      </c>
    </row>
    <row r="183" spans="1:18">
      <c r="A183" s="116" t="s">
        <v>751</v>
      </c>
      <c r="B183" s="98" t="s">
        <v>752</v>
      </c>
      <c r="C183" s="295">
        <v>0</v>
      </c>
      <c r="D183" s="295">
        <v>4</v>
      </c>
      <c r="E183" s="295">
        <v>3</v>
      </c>
      <c r="F183" s="295">
        <v>9</v>
      </c>
      <c r="G183" s="295">
        <v>9</v>
      </c>
      <c r="H183" s="295">
        <v>10</v>
      </c>
      <c r="I183" s="295">
        <v>11</v>
      </c>
      <c r="J183" s="295">
        <v>0</v>
      </c>
      <c r="K183" s="295">
        <v>0</v>
      </c>
      <c r="L183" s="295">
        <v>0</v>
      </c>
      <c r="M183" s="295">
        <v>0</v>
      </c>
      <c r="N183" s="295">
        <v>0</v>
      </c>
      <c r="O183" s="295">
        <v>0</v>
      </c>
      <c r="P183" s="295">
        <v>0</v>
      </c>
      <c r="Q183" s="300">
        <v>46</v>
      </c>
      <c r="R183" s="150" t="s">
        <v>1063</v>
      </c>
    </row>
    <row r="184" spans="1:18">
      <c r="A184" s="116" t="s">
        <v>753</v>
      </c>
      <c r="B184" s="98" t="s">
        <v>754</v>
      </c>
      <c r="C184" s="295">
        <v>0</v>
      </c>
      <c r="D184" s="295">
        <v>0</v>
      </c>
      <c r="E184" s="295">
        <v>0</v>
      </c>
      <c r="F184" s="295">
        <v>0</v>
      </c>
      <c r="G184" s="295">
        <v>0</v>
      </c>
      <c r="H184" s="295">
        <v>0</v>
      </c>
      <c r="I184" s="295">
        <v>0</v>
      </c>
      <c r="J184" s="295">
        <v>0</v>
      </c>
      <c r="K184" s="295">
        <v>1</v>
      </c>
      <c r="L184" s="295">
        <v>0</v>
      </c>
      <c r="M184" s="295">
        <v>1</v>
      </c>
      <c r="N184" s="295">
        <v>1</v>
      </c>
      <c r="O184" s="295">
        <v>1</v>
      </c>
      <c r="P184" s="295">
        <v>1</v>
      </c>
      <c r="Q184" s="300">
        <v>5</v>
      </c>
      <c r="R184" s="150" t="s">
        <v>1067</v>
      </c>
    </row>
    <row r="185" spans="1:18">
      <c r="A185" s="116" t="s">
        <v>755</v>
      </c>
      <c r="B185" s="98" t="s">
        <v>756</v>
      </c>
      <c r="C185" s="295">
        <v>0</v>
      </c>
      <c r="D185" s="295">
        <v>0</v>
      </c>
      <c r="E185" s="295">
        <v>3</v>
      </c>
      <c r="F185" s="295">
        <v>4</v>
      </c>
      <c r="G185" s="295">
        <v>6</v>
      </c>
      <c r="H185" s="295">
        <v>8</v>
      </c>
      <c r="I185" s="295">
        <v>9</v>
      </c>
      <c r="J185" s="295">
        <v>0</v>
      </c>
      <c r="K185" s="295">
        <v>0</v>
      </c>
      <c r="L185" s="295">
        <v>0</v>
      </c>
      <c r="M185" s="295">
        <v>0</v>
      </c>
      <c r="N185" s="295">
        <v>0</v>
      </c>
      <c r="O185" s="295">
        <v>0</v>
      </c>
      <c r="P185" s="295">
        <v>0</v>
      </c>
      <c r="Q185" s="300">
        <v>30</v>
      </c>
      <c r="R185" s="150" t="s">
        <v>1063</v>
      </c>
    </row>
    <row r="186" spans="1:18">
      <c r="A186" s="116" t="s">
        <v>757</v>
      </c>
      <c r="B186" s="98" t="s">
        <v>758</v>
      </c>
      <c r="C186" s="295">
        <v>1</v>
      </c>
      <c r="D186" s="295">
        <v>3</v>
      </c>
      <c r="E186" s="295">
        <v>5</v>
      </c>
      <c r="F186" s="295">
        <v>5</v>
      </c>
      <c r="G186" s="295">
        <v>12</v>
      </c>
      <c r="H186" s="295">
        <v>0</v>
      </c>
      <c r="I186" s="295">
        <v>0</v>
      </c>
      <c r="J186" s="295">
        <v>0</v>
      </c>
      <c r="K186" s="295">
        <v>0</v>
      </c>
      <c r="L186" s="295">
        <v>0</v>
      </c>
      <c r="M186" s="295">
        <v>0</v>
      </c>
      <c r="N186" s="295">
        <v>0</v>
      </c>
      <c r="O186" s="295">
        <v>0</v>
      </c>
      <c r="P186" s="295">
        <v>0</v>
      </c>
      <c r="Q186" s="300">
        <v>26</v>
      </c>
      <c r="R186" s="150" t="s">
        <v>1063</v>
      </c>
    </row>
    <row r="187" spans="1:18">
      <c r="A187" s="116" t="s">
        <v>759</v>
      </c>
      <c r="B187" s="98" t="s">
        <v>760</v>
      </c>
      <c r="C187" s="295">
        <v>0</v>
      </c>
      <c r="D187" s="295">
        <v>1</v>
      </c>
      <c r="E187" s="295">
        <v>4</v>
      </c>
      <c r="F187" s="295">
        <v>10</v>
      </c>
      <c r="G187" s="295">
        <v>12</v>
      </c>
      <c r="H187" s="295">
        <v>9</v>
      </c>
      <c r="I187" s="295">
        <v>13</v>
      </c>
      <c r="J187" s="295">
        <v>0</v>
      </c>
      <c r="K187" s="295">
        <v>0</v>
      </c>
      <c r="L187" s="295">
        <v>0</v>
      </c>
      <c r="M187" s="295">
        <v>0</v>
      </c>
      <c r="N187" s="295">
        <v>0</v>
      </c>
      <c r="O187" s="295">
        <v>0</v>
      </c>
      <c r="P187" s="295">
        <v>0</v>
      </c>
      <c r="Q187" s="300">
        <v>49</v>
      </c>
      <c r="R187" s="150" t="s">
        <v>1063</v>
      </c>
    </row>
    <row r="188" spans="1:18">
      <c r="A188" s="116" t="s">
        <v>761</v>
      </c>
      <c r="B188" s="98" t="s">
        <v>762</v>
      </c>
      <c r="C188" s="295">
        <v>1</v>
      </c>
      <c r="D188" s="295">
        <v>9</v>
      </c>
      <c r="E188" s="295">
        <v>4</v>
      </c>
      <c r="F188" s="295">
        <v>4</v>
      </c>
      <c r="G188" s="295">
        <v>7</v>
      </c>
      <c r="H188" s="295">
        <v>1</v>
      </c>
      <c r="I188" s="295">
        <v>3</v>
      </c>
      <c r="J188" s="295">
        <v>0</v>
      </c>
      <c r="K188" s="295">
        <v>0</v>
      </c>
      <c r="L188" s="295">
        <v>0</v>
      </c>
      <c r="M188" s="295">
        <v>0</v>
      </c>
      <c r="N188" s="295">
        <v>0</v>
      </c>
      <c r="O188" s="295">
        <v>0</v>
      </c>
      <c r="P188" s="295">
        <v>0</v>
      </c>
      <c r="Q188" s="300">
        <v>29</v>
      </c>
      <c r="R188" s="150" t="s">
        <v>1063</v>
      </c>
    </row>
    <row r="189" spans="1:18">
      <c r="A189" s="116" t="s">
        <v>763</v>
      </c>
      <c r="B189" s="98" t="s">
        <v>764</v>
      </c>
      <c r="C189" s="295">
        <v>0</v>
      </c>
      <c r="D189" s="295">
        <v>0</v>
      </c>
      <c r="E189" s="295">
        <v>0</v>
      </c>
      <c r="F189" s="295">
        <v>0</v>
      </c>
      <c r="G189" s="295">
        <v>0</v>
      </c>
      <c r="H189" s="295">
        <v>0</v>
      </c>
      <c r="I189" s="295">
        <v>0</v>
      </c>
      <c r="J189" s="295">
        <v>47</v>
      </c>
      <c r="K189" s="295">
        <v>41</v>
      </c>
      <c r="L189" s="295">
        <v>59</v>
      </c>
      <c r="M189" s="295">
        <v>0</v>
      </c>
      <c r="N189" s="295">
        <v>0</v>
      </c>
      <c r="O189" s="295">
        <v>0</v>
      </c>
      <c r="P189" s="295">
        <v>0</v>
      </c>
      <c r="Q189" s="300">
        <v>147</v>
      </c>
      <c r="R189" s="150" t="s">
        <v>1064</v>
      </c>
    </row>
    <row r="190" spans="1:18">
      <c r="A190" s="116" t="s">
        <v>765</v>
      </c>
      <c r="B190" s="98" t="s">
        <v>766</v>
      </c>
      <c r="C190" s="295">
        <v>0</v>
      </c>
      <c r="D190" s="295">
        <v>0</v>
      </c>
      <c r="E190" s="295">
        <v>1</v>
      </c>
      <c r="F190" s="295">
        <v>5</v>
      </c>
      <c r="G190" s="295">
        <v>8</v>
      </c>
      <c r="H190" s="295">
        <v>9</v>
      </c>
      <c r="I190" s="295">
        <v>4</v>
      </c>
      <c r="J190" s="295">
        <v>0</v>
      </c>
      <c r="K190" s="295">
        <v>0</v>
      </c>
      <c r="L190" s="295">
        <v>0</v>
      </c>
      <c r="M190" s="295">
        <v>0</v>
      </c>
      <c r="N190" s="295">
        <v>0</v>
      </c>
      <c r="O190" s="295">
        <v>0</v>
      </c>
      <c r="P190" s="295">
        <v>0</v>
      </c>
      <c r="Q190" s="300">
        <v>27</v>
      </c>
      <c r="R190" s="150" t="s">
        <v>1063</v>
      </c>
    </row>
    <row r="191" spans="1:18">
      <c r="A191" s="116" t="s">
        <v>767</v>
      </c>
      <c r="B191" s="98" t="s">
        <v>768</v>
      </c>
      <c r="C191" s="295">
        <v>0</v>
      </c>
      <c r="D191" s="295">
        <v>0</v>
      </c>
      <c r="E191" s="295">
        <v>0</v>
      </c>
      <c r="F191" s="295">
        <v>0</v>
      </c>
      <c r="G191" s="295">
        <v>0</v>
      </c>
      <c r="H191" s="295">
        <v>0</v>
      </c>
      <c r="I191" s="295">
        <v>0</v>
      </c>
      <c r="J191" s="295">
        <v>0</v>
      </c>
      <c r="K191" s="295">
        <v>0</v>
      </c>
      <c r="L191" s="295">
        <v>0</v>
      </c>
      <c r="M191" s="295">
        <v>115</v>
      </c>
      <c r="N191" s="295">
        <v>102</v>
      </c>
      <c r="O191" s="295">
        <v>109</v>
      </c>
      <c r="P191" s="295">
        <v>139</v>
      </c>
      <c r="Q191" s="300">
        <v>465</v>
      </c>
      <c r="R191" s="150" t="s">
        <v>1066</v>
      </c>
    </row>
    <row r="192" spans="1:18">
      <c r="A192" s="116" t="s">
        <v>769</v>
      </c>
      <c r="B192" s="98" t="s">
        <v>770</v>
      </c>
      <c r="C192" s="295">
        <v>1</v>
      </c>
      <c r="D192" s="295">
        <v>11</v>
      </c>
      <c r="E192" s="295">
        <v>20</v>
      </c>
      <c r="F192" s="295">
        <v>28</v>
      </c>
      <c r="G192" s="295">
        <v>19</v>
      </c>
      <c r="H192" s="295">
        <v>17</v>
      </c>
      <c r="I192" s="295">
        <v>24</v>
      </c>
      <c r="J192" s="295">
        <v>0</v>
      </c>
      <c r="K192" s="295">
        <v>0</v>
      </c>
      <c r="L192" s="295">
        <v>0</v>
      </c>
      <c r="M192" s="295">
        <v>0</v>
      </c>
      <c r="N192" s="295">
        <v>0</v>
      </c>
      <c r="O192" s="295">
        <v>0</v>
      </c>
      <c r="P192" s="295">
        <v>0</v>
      </c>
      <c r="Q192" s="300">
        <v>120</v>
      </c>
      <c r="R192" s="150" t="s">
        <v>1063</v>
      </c>
    </row>
    <row r="193" spans="1:18">
      <c r="A193" s="116" t="s">
        <v>771</v>
      </c>
      <c r="B193" s="98" t="s">
        <v>772</v>
      </c>
      <c r="C193" s="295">
        <v>0</v>
      </c>
      <c r="D193" s="295">
        <v>0</v>
      </c>
      <c r="E193" s="295">
        <v>0</v>
      </c>
      <c r="F193" s="295">
        <v>0</v>
      </c>
      <c r="G193" s="295">
        <v>0</v>
      </c>
      <c r="H193" s="295">
        <v>0</v>
      </c>
      <c r="I193" s="295">
        <v>0</v>
      </c>
      <c r="J193" s="295">
        <v>47</v>
      </c>
      <c r="K193" s="295">
        <v>52</v>
      </c>
      <c r="L193" s="295">
        <v>48</v>
      </c>
      <c r="M193" s="295">
        <v>0</v>
      </c>
      <c r="N193" s="295">
        <v>0</v>
      </c>
      <c r="O193" s="295">
        <v>0</v>
      </c>
      <c r="P193" s="295">
        <v>0</v>
      </c>
      <c r="Q193" s="300">
        <v>147</v>
      </c>
      <c r="R193" s="150" t="s">
        <v>1064</v>
      </c>
    </row>
    <row r="194" spans="1:18">
      <c r="A194" s="116" t="s">
        <v>773</v>
      </c>
      <c r="B194" s="98" t="s">
        <v>774</v>
      </c>
      <c r="C194" s="295">
        <v>1</v>
      </c>
      <c r="D194" s="295">
        <v>2</v>
      </c>
      <c r="E194" s="295">
        <v>5</v>
      </c>
      <c r="F194" s="295">
        <v>4</v>
      </c>
      <c r="G194" s="295">
        <v>7</v>
      </c>
      <c r="H194" s="295">
        <v>4</v>
      </c>
      <c r="I194" s="295">
        <v>15</v>
      </c>
      <c r="J194" s="295">
        <v>0</v>
      </c>
      <c r="K194" s="295">
        <v>0</v>
      </c>
      <c r="L194" s="295">
        <v>0</v>
      </c>
      <c r="M194" s="295">
        <v>0</v>
      </c>
      <c r="N194" s="295">
        <v>0</v>
      </c>
      <c r="O194" s="295">
        <v>0</v>
      </c>
      <c r="P194" s="295">
        <v>0</v>
      </c>
      <c r="Q194" s="300">
        <v>38</v>
      </c>
      <c r="R194" s="150" t="s">
        <v>1063</v>
      </c>
    </row>
    <row r="195" spans="1:18">
      <c r="A195" s="116" t="s">
        <v>775</v>
      </c>
      <c r="B195" s="98" t="s">
        <v>776</v>
      </c>
      <c r="C195" s="295">
        <v>6</v>
      </c>
      <c r="D195" s="295">
        <v>43</v>
      </c>
      <c r="E195" s="295">
        <v>50</v>
      </c>
      <c r="F195" s="295">
        <v>65</v>
      </c>
      <c r="G195" s="295">
        <v>70</v>
      </c>
      <c r="H195" s="295">
        <v>82</v>
      </c>
      <c r="I195" s="295">
        <v>92</v>
      </c>
      <c r="J195" s="295">
        <v>0</v>
      </c>
      <c r="K195" s="295">
        <v>0</v>
      </c>
      <c r="L195" s="295">
        <v>0</v>
      </c>
      <c r="M195" s="295">
        <v>0</v>
      </c>
      <c r="N195" s="295">
        <v>0</v>
      </c>
      <c r="O195" s="295">
        <v>0</v>
      </c>
      <c r="P195" s="295">
        <v>0</v>
      </c>
      <c r="Q195" s="300">
        <v>408</v>
      </c>
      <c r="R195" s="150" t="s">
        <v>1063</v>
      </c>
    </row>
    <row r="196" spans="1:18">
      <c r="A196" s="116" t="s">
        <v>777</v>
      </c>
      <c r="B196" s="98" t="s">
        <v>778</v>
      </c>
      <c r="C196" s="295">
        <v>0</v>
      </c>
      <c r="D196" s="295">
        <v>0</v>
      </c>
      <c r="E196" s="295">
        <v>0</v>
      </c>
      <c r="F196" s="295">
        <v>0</v>
      </c>
      <c r="G196" s="295">
        <v>0</v>
      </c>
      <c r="H196" s="295">
        <v>0</v>
      </c>
      <c r="I196" s="295">
        <v>0</v>
      </c>
      <c r="J196" s="295">
        <v>78</v>
      </c>
      <c r="K196" s="295">
        <v>85</v>
      </c>
      <c r="L196" s="295">
        <v>79</v>
      </c>
      <c r="M196" s="295">
        <v>0</v>
      </c>
      <c r="N196" s="295">
        <v>0</v>
      </c>
      <c r="O196" s="295">
        <v>0</v>
      </c>
      <c r="P196" s="295">
        <v>0</v>
      </c>
      <c r="Q196" s="300">
        <v>242</v>
      </c>
      <c r="R196" s="150" t="s">
        <v>1064</v>
      </c>
    </row>
    <row r="197" spans="1:18">
      <c r="A197" s="116" t="s">
        <v>779</v>
      </c>
      <c r="B197" s="98" t="s">
        <v>780</v>
      </c>
      <c r="C197" s="295">
        <v>0</v>
      </c>
      <c r="D197" s="295">
        <v>17</v>
      </c>
      <c r="E197" s="295">
        <v>35</v>
      </c>
      <c r="F197" s="295">
        <v>27</v>
      </c>
      <c r="G197" s="295">
        <v>30</v>
      </c>
      <c r="H197" s="295">
        <v>42</v>
      </c>
      <c r="I197" s="295">
        <v>41</v>
      </c>
      <c r="J197" s="295">
        <v>0</v>
      </c>
      <c r="K197" s="295">
        <v>0</v>
      </c>
      <c r="L197" s="295">
        <v>0</v>
      </c>
      <c r="M197" s="295">
        <v>0</v>
      </c>
      <c r="N197" s="295">
        <v>0</v>
      </c>
      <c r="O197" s="295">
        <v>0</v>
      </c>
      <c r="P197" s="295">
        <v>0</v>
      </c>
      <c r="Q197" s="300">
        <v>192</v>
      </c>
      <c r="R197" s="150" t="s">
        <v>1063</v>
      </c>
    </row>
    <row r="198" spans="1:18">
      <c r="A198" s="116" t="s">
        <v>781</v>
      </c>
      <c r="B198" s="98" t="s">
        <v>782</v>
      </c>
      <c r="C198" s="295">
        <v>3</v>
      </c>
      <c r="D198" s="295">
        <v>9</v>
      </c>
      <c r="E198" s="295">
        <v>6</v>
      </c>
      <c r="F198" s="295">
        <v>7</v>
      </c>
      <c r="G198" s="295">
        <v>10</v>
      </c>
      <c r="H198" s="295">
        <v>6</v>
      </c>
      <c r="I198" s="295">
        <v>15</v>
      </c>
      <c r="J198" s="295">
        <v>0</v>
      </c>
      <c r="K198" s="295">
        <v>0</v>
      </c>
      <c r="L198" s="295">
        <v>0</v>
      </c>
      <c r="M198" s="295">
        <v>0</v>
      </c>
      <c r="N198" s="295">
        <v>0</v>
      </c>
      <c r="O198" s="295">
        <v>0</v>
      </c>
      <c r="P198" s="295">
        <v>0</v>
      </c>
      <c r="Q198" s="300">
        <v>56</v>
      </c>
      <c r="R198" s="150" t="s">
        <v>1063</v>
      </c>
    </row>
    <row r="199" spans="1:18">
      <c r="A199" s="116" t="s">
        <v>783</v>
      </c>
      <c r="B199" s="98" t="s">
        <v>784</v>
      </c>
      <c r="C199" s="295">
        <v>0</v>
      </c>
      <c r="D199" s="295">
        <v>9</v>
      </c>
      <c r="E199" s="295">
        <v>19</v>
      </c>
      <c r="F199" s="295">
        <v>19</v>
      </c>
      <c r="G199" s="295">
        <v>21</v>
      </c>
      <c r="H199" s="295">
        <v>35</v>
      </c>
      <c r="I199" s="295">
        <v>39</v>
      </c>
      <c r="J199" s="295">
        <v>0</v>
      </c>
      <c r="K199" s="295">
        <v>0</v>
      </c>
      <c r="L199" s="295">
        <v>0</v>
      </c>
      <c r="M199" s="295">
        <v>0</v>
      </c>
      <c r="N199" s="295">
        <v>0</v>
      </c>
      <c r="O199" s="295">
        <v>0</v>
      </c>
      <c r="P199" s="295">
        <v>0</v>
      </c>
      <c r="Q199" s="300">
        <v>142</v>
      </c>
      <c r="R199" s="150" t="s">
        <v>1063</v>
      </c>
    </row>
    <row r="200" spans="1:18">
      <c r="A200" s="116" t="s">
        <v>785</v>
      </c>
      <c r="B200" s="98" t="s">
        <v>786</v>
      </c>
      <c r="C200" s="295">
        <v>0</v>
      </c>
      <c r="D200" s="295">
        <v>0</v>
      </c>
      <c r="E200" s="295">
        <v>0</v>
      </c>
      <c r="F200" s="295">
        <v>0</v>
      </c>
      <c r="G200" s="295">
        <v>0</v>
      </c>
      <c r="H200" s="295">
        <v>0</v>
      </c>
      <c r="I200" s="295">
        <v>0</v>
      </c>
      <c r="J200" s="295">
        <v>0</v>
      </c>
      <c r="K200" s="295">
        <v>0</v>
      </c>
      <c r="L200" s="295">
        <v>0</v>
      </c>
      <c r="M200" s="295">
        <v>83</v>
      </c>
      <c r="N200" s="295">
        <v>110</v>
      </c>
      <c r="O200" s="295">
        <v>125</v>
      </c>
      <c r="P200" s="295">
        <v>101</v>
      </c>
      <c r="Q200" s="300">
        <v>419</v>
      </c>
      <c r="R200" s="150" t="s">
        <v>1066</v>
      </c>
    </row>
    <row r="201" spans="1:18">
      <c r="A201" s="116" t="s">
        <v>787</v>
      </c>
      <c r="B201" s="98" t="s">
        <v>788</v>
      </c>
      <c r="C201" s="295">
        <v>0</v>
      </c>
      <c r="D201" s="295">
        <v>2</v>
      </c>
      <c r="E201" s="295">
        <v>15</v>
      </c>
      <c r="F201" s="295">
        <v>2</v>
      </c>
      <c r="G201" s="295">
        <v>8</v>
      </c>
      <c r="H201" s="295">
        <v>12</v>
      </c>
      <c r="I201" s="295">
        <v>9</v>
      </c>
      <c r="J201" s="295">
        <v>0</v>
      </c>
      <c r="K201" s="295">
        <v>0</v>
      </c>
      <c r="L201" s="295">
        <v>0</v>
      </c>
      <c r="M201" s="295">
        <v>0</v>
      </c>
      <c r="N201" s="295">
        <v>0</v>
      </c>
      <c r="O201" s="295">
        <v>0</v>
      </c>
      <c r="P201" s="295">
        <v>0</v>
      </c>
      <c r="Q201" s="300">
        <v>48</v>
      </c>
      <c r="R201" s="150" t="s">
        <v>1063</v>
      </c>
    </row>
    <row r="202" spans="1:18">
      <c r="A202" s="116" t="s">
        <v>789</v>
      </c>
      <c r="B202" s="98" t="s">
        <v>790</v>
      </c>
      <c r="C202" s="295">
        <v>3</v>
      </c>
      <c r="D202" s="295">
        <v>1</v>
      </c>
      <c r="E202" s="295">
        <v>2</v>
      </c>
      <c r="F202" s="295">
        <v>3</v>
      </c>
      <c r="G202" s="295">
        <v>3</v>
      </c>
      <c r="H202" s="295">
        <v>4</v>
      </c>
      <c r="I202" s="295">
        <v>4</v>
      </c>
      <c r="J202" s="295">
        <v>0</v>
      </c>
      <c r="K202" s="295">
        <v>0</v>
      </c>
      <c r="L202" s="295">
        <v>0</v>
      </c>
      <c r="M202" s="295">
        <v>0</v>
      </c>
      <c r="N202" s="295">
        <v>0</v>
      </c>
      <c r="O202" s="295">
        <v>0</v>
      </c>
      <c r="P202" s="295">
        <v>0</v>
      </c>
      <c r="Q202" s="300">
        <v>20</v>
      </c>
      <c r="R202" s="150" t="s">
        <v>1063</v>
      </c>
    </row>
    <row r="203" spans="1:18">
      <c r="A203" s="116" t="s">
        <v>791</v>
      </c>
      <c r="B203" s="98" t="s">
        <v>792</v>
      </c>
      <c r="C203" s="295">
        <v>1</v>
      </c>
      <c r="D203" s="295">
        <v>6</v>
      </c>
      <c r="E203" s="295">
        <v>10</v>
      </c>
      <c r="F203" s="295">
        <v>15</v>
      </c>
      <c r="G203" s="295">
        <v>21</v>
      </c>
      <c r="H203" s="295">
        <v>23</v>
      </c>
      <c r="I203" s="295">
        <v>26</v>
      </c>
      <c r="J203" s="295">
        <v>0</v>
      </c>
      <c r="K203" s="295">
        <v>0</v>
      </c>
      <c r="L203" s="295">
        <v>0</v>
      </c>
      <c r="M203" s="295">
        <v>0</v>
      </c>
      <c r="N203" s="295">
        <v>0</v>
      </c>
      <c r="O203" s="295">
        <v>0</v>
      </c>
      <c r="P203" s="295">
        <v>0</v>
      </c>
      <c r="Q203" s="300">
        <v>102</v>
      </c>
      <c r="R203" s="150" t="s">
        <v>1063</v>
      </c>
    </row>
    <row r="204" spans="1:18">
      <c r="A204" s="116" t="s">
        <v>793</v>
      </c>
      <c r="B204" s="98" t="s">
        <v>794</v>
      </c>
      <c r="C204" s="295">
        <v>0</v>
      </c>
      <c r="D204" s="295">
        <v>0</v>
      </c>
      <c r="E204" s="295">
        <v>0</v>
      </c>
      <c r="F204" s="295">
        <v>0</v>
      </c>
      <c r="G204" s="295">
        <v>0</v>
      </c>
      <c r="H204" s="295">
        <v>0</v>
      </c>
      <c r="I204" s="295">
        <v>0</v>
      </c>
      <c r="J204" s="295">
        <v>260</v>
      </c>
      <c r="K204" s="295">
        <v>287</v>
      </c>
      <c r="L204" s="295">
        <v>322</v>
      </c>
      <c r="M204" s="295">
        <v>0</v>
      </c>
      <c r="N204" s="295">
        <v>0</v>
      </c>
      <c r="O204" s="295">
        <v>0</v>
      </c>
      <c r="P204" s="295">
        <v>0</v>
      </c>
      <c r="Q204" s="300">
        <v>869</v>
      </c>
      <c r="R204" s="150" t="s">
        <v>1064</v>
      </c>
    </row>
    <row r="205" spans="1:18">
      <c r="A205" s="116" t="s">
        <v>795</v>
      </c>
      <c r="B205" s="98" t="s">
        <v>796</v>
      </c>
      <c r="C205" s="295">
        <v>0</v>
      </c>
      <c r="D205" s="295">
        <v>0</v>
      </c>
      <c r="E205" s="295">
        <v>0</v>
      </c>
      <c r="F205" s="295">
        <v>0</v>
      </c>
      <c r="G205" s="295">
        <v>0</v>
      </c>
      <c r="H205" s="295">
        <v>0</v>
      </c>
      <c r="I205" s="295">
        <v>0</v>
      </c>
      <c r="J205" s="295">
        <v>0</v>
      </c>
      <c r="K205" s="295">
        <v>0</v>
      </c>
      <c r="L205" s="295">
        <v>0</v>
      </c>
      <c r="M205" s="295">
        <v>402</v>
      </c>
      <c r="N205" s="295">
        <v>421</v>
      </c>
      <c r="O205" s="295">
        <v>453</v>
      </c>
      <c r="P205" s="295">
        <v>431</v>
      </c>
      <c r="Q205" s="300">
        <v>1707</v>
      </c>
      <c r="R205" s="150" t="s">
        <v>1066</v>
      </c>
    </row>
    <row r="206" spans="1:18">
      <c r="A206" s="116" t="s">
        <v>797</v>
      </c>
      <c r="B206" s="98" t="s">
        <v>798</v>
      </c>
      <c r="C206" s="295">
        <v>0</v>
      </c>
      <c r="D206" s="295">
        <v>5</v>
      </c>
      <c r="E206" s="295">
        <v>13</v>
      </c>
      <c r="F206" s="295">
        <v>12</v>
      </c>
      <c r="G206" s="295">
        <v>13</v>
      </c>
      <c r="H206" s="295">
        <v>21</v>
      </c>
      <c r="I206" s="295">
        <v>20</v>
      </c>
      <c r="J206" s="295">
        <v>0</v>
      </c>
      <c r="K206" s="295">
        <v>0</v>
      </c>
      <c r="L206" s="295">
        <v>0</v>
      </c>
      <c r="M206" s="295">
        <v>0</v>
      </c>
      <c r="N206" s="295">
        <v>0</v>
      </c>
      <c r="O206" s="295">
        <v>0</v>
      </c>
      <c r="P206" s="295">
        <v>0</v>
      </c>
      <c r="Q206" s="300">
        <v>84</v>
      </c>
      <c r="R206" s="150" t="s">
        <v>1063</v>
      </c>
    </row>
    <row r="207" spans="1:18">
      <c r="A207" s="116" t="s">
        <v>799</v>
      </c>
      <c r="B207" s="98" t="s">
        <v>800</v>
      </c>
      <c r="C207" s="295">
        <v>1</v>
      </c>
      <c r="D207" s="295">
        <v>45</v>
      </c>
      <c r="E207" s="295">
        <v>45</v>
      </c>
      <c r="F207" s="295">
        <v>66</v>
      </c>
      <c r="G207" s="295">
        <v>80</v>
      </c>
      <c r="H207" s="295">
        <v>82</v>
      </c>
      <c r="I207" s="295">
        <v>102</v>
      </c>
      <c r="J207" s="295">
        <v>0</v>
      </c>
      <c r="K207" s="295">
        <v>0</v>
      </c>
      <c r="L207" s="295">
        <v>0</v>
      </c>
      <c r="M207" s="295">
        <v>0</v>
      </c>
      <c r="N207" s="295">
        <v>0</v>
      </c>
      <c r="O207" s="295">
        <v>0</v>
      </c>
      <c r="P207" s="295">
        <v>0</v>
      </c>
      <c r="Q207" s="300">
        <v>421</v>
      </c>
      <c r="R207" s="150" t="s">
        <v>1063</v>
      </c>
    </row>
    <row r="208" spans="1:18">
      <c r="A208" s="116" t="s">
        <v>801</v>
      </c>
      <c r="B208" s="98" t="s">
        <v>802</v>
      </c>
      <c r="C208" s="295">
        <v>1</v>
      </c>
      <c r="D208" s="295">
        <v>0</v>
      </c>
      <c r="E208" s="295">
        <v>0</v>
      </c>
      <c r="F208" s="295">
        <v>0</v>
      </c>
      <c r="G208" s="295">
        <v>0</v>
      </c>
      <c r="H208" s="295">
        <v>0</v>
      </c>
      <c r="I208" s="295">
        <v>0</v>
      </c>
      <c r="J208" s="295">
        <v>0</v>
      </c>
      <c r="K208" s="295">
        <v>2</v>
      </c>
      <c r="L208" s="295">
        <v>3</v>
      </c>
      <c r="M208" s="295">
        <v>5</v>
      </c>
      <c r="N208" s="295">
        <v>13</v>
      </c>
      <c r="O208" s="295">
        <v>17</v>
      </c>
      <c r="P208" s="295">
        <v>38</v>
      </c>
      <c r="Q208" s="300">
        <v>79</v>
      </c>
      <c r="R208" s="150" t="s">
        <v>1067</v>
      </c>
    </row>
    <row r="209" spans="1:18">
      <c r="A209" s="116" t="s">
        <v>803</v>
      </c>
      <c r="B209" s="98" t="s">
        <v>804</v>
      </c>
      <c r="C209" s="295">
        <v>2</v>
      </c>
      <c r="D209" s="295">
        <v>4</v>
      </c>
      <c r="E209" s="295">
        <v>6</v>
      </c>
      <c r="F209" s="295">
        <v>11</v>
      </c>
      <c r="G209" s="295">
        <v>14</v>
      </c>
      <c r="H209" s="295">
        <v>13</v>
      </c>
      <c r="I209" s="295">
        <v>13</v>
      </c>
      <c r="J209" s="295">
        <v>0</v>
      </c>
      <c r="K209" s="295">
        <v>0</v>
      </c>
      <c r="L209" s="295">
        <v>0</v>
      </c>
      <c r="M209" s="295">
        <v>0</v>
      </c>
      <c r="N209" s="295">
        <v>0</v>
      </c>
      <c r="O209" s="295">
        <v>0</v>
      </c>
      <c r="P209" s="295">
        <v>0</v>
      </c>
      <c r="Q209" s="300">
        <v>63</v>
      </c>
      <c r="R209" s="150" t="s">
        <v>1063</v>
      </c>
    </row>
    <row r="210" spans="1:18">
      <c r="A210" s="116" t="s">
        <v>805</v>
      </c>
      <c r="B210" s="98" t="s">
        <v>806</v>
      </c>
      <c r="C210" s="295">
        <v>0</v>
      </c>
      <c r="D210" s="295">
        <v>0</v>
      </c>
      <c r="E210" s="295">
        <v>4</v>
      </c>
      <c r="F210" s="295">
        <v>4</v>
      </c>
      <c r="G210" s="295">
        <v>9</v>
      </c>
      <c r="H210" s="295">
        <v>7</v>
      </c>
      <c r="I210" s="295">
        <v>6</v>
      </c>
      <c r="J210" s="295">
        <v>0</v>
      </c>
      <c r="K210" s="295">
        <v>0</v>
      </c>
      <c r="L210" s="295">
        <v>0</v>
      </c>
      <c r="M210" s="295">
        <v>0</v>
      </c>
      <c r="N210" s="295">
        <v>0</v>
      </c>
      <c r="O210" s="295">
        <v>0</v>
      </c>
      <c r="P210" s="295">
        <v>0</v>
      </c>
      <c r="Q210" s="300">
        <v>30</v>
      </c>
      <c r="R210" s="150" t="s">
        <v>1063</v>
      </c>
    </row>
    <row r="211" spans="1:18">
      <c r="A211" s="116" t="s">
        <v>807</v>
      </c>
      <c r="B211" s="98" t="s">
        <v>808</v>
      </c>
      <c r="C211" s="295">
        <v>0</v>
      </c>
      <c r="D211" s="295">
        <v>0</v>
      </c>
      <c r="E211" s="295">
        <v>0</v>
      </c>
      <c r="F211" s="295">
        <v>0</v>
      </c>
      <c r="G211" s="295">
        <v>0</v>
      </c>
      <c r="H211" s="295">
        <v>0</v>
      </c>
      <c r="I211" s="295">
        <v>0</v>
      </c>
      <c r="J211" s="295">
        <v>0</v>
      </c>
      <c r="K211" s="295">
        <v>0</v>
      </c>
      <c r="L211" s="295">
        <v>0</v>
      </c>
      <c r="M211" s="295">
        <v>58</v>
      </c>
      <c r="N211" s="295">
        <v>73</v>
      </c>
      <c r="O211" s="295">
        <v>79</v>
      </c>
      <c r="P211" s="295">
        <v>99</v>
      </c>
      <c r="Q211" s="300">
        <v>309</v>
      </c>
      <c r="R211" s="150" t="s">
        <v>1066</v>
      </c>
    </row>
    <row r="212" spans="1:18">
      <c r="A212" s="116" t="s">
        <v>809</v>
      </c>
      <c r="B212" s="98" t="s">
        <v>810</v>
      </c>
      <c r="C212" s="295">
        <v>0</v>
      </c>
      <c r="D212" s="295">
        <v>7</v>
      </c>
      <c r="E212" s="295">
        <v>14</v>
      </c>
      <c r="F212" s="295">
        <v>7</v>
      </c>
      <c r="G212" s="295">
        <v>12</v>
      </c>
      <c r="H212" s="295">
        <v>8</v>
      </c>
      <c r="I212" s="295">
        <v>14</v>
      </c>
      <c r="J212" s="295">
        <v>0</v>
      </c>
      <c r="K212" s="295">
        <v>0</v>
      </c>
      <c r="L212" s="295">
        <v>0</v>
      </c>
      <c r="M212" s="295">
        <v>0</v>
      </c>
      <c r="N212" s="295">
        <v>0</v>
      </c>
      <c r="O212" s="295">
        <v>0</v>
      </c>
      <c r="P212" s="295">
        <v>0</v>
      </c>
      <c r="Q212" s="300">
        <v>62</v>
      </c>
      <c r="R212" s="150" t="s">
        <v>1063</v>
      </c>
    </row>
    <row r="213" spans="1:18">
      <c r="A213" s="116" t="s">
        <v>811</v>
      </c>
      <c r="B213" s="98" t="s">
        <v>812</v>
      </c>
      <c r="C213" s="295">
        <v>1</v>
      </c>
      <c r="D213" s="295">
        <v>2</v>
      </c>
      <c r="E213" s="295">
        <v>10</v>
      </c>
      <c r="F213" s="295">
        <v>14</v>
      </c>
      <c r="G213" s="295">
        <v>14</v>
      </c>
      <c r="H213" s="295">
        <v>21</v>
      </c>
      <c r="I213" s="295">
        <v>16</v>
      </c>
      <c r="J213" s="295">
        <v>0</v>
      </c>
      <c r="K213" s="295">
        <v>0</v>
      </c>
      <c r="L213" s="295">
        <v>0</v>
      </c>
      <c r="M213" s="295">
        <v>0</v>
      </c>
      <c r="N213" s="295">
        <v>0</v>
      </c>
      <c r="O213" s="295">
        <v>0</v>
      </c>
      <c r="P213" s="295">
        <v>0</v>
      </c>
      <c r="Q213" s="300">
        <v>78</v>
      </c>
      <c r="R213" s="150" t="s">
        <v>1063</v>
      </c>
    </row>
    <row r="214" spans="1:18">
      <c r="A214" s="116" t="s">
        <v>813</v>
      </c>
      <c r="B214" s="98" t="s">
        <v>814</v>
      </c>
      <c r="C214" s="295">
        <v>0</v>
      </c>
      <c r="D214" s="295">
        <v>19</v>
      </c>
      <c r="E214" s="295">
        <v>22</v>
      </c>
      <c r="F214" s="295">
        <v>27</v>
      </c>
      <c r="G214" s="295">
        <v>30</v>
      </c>
      <c r="H214" s="295">
        <v>36</v>
      </c>
      <c r="I214" s="295">
        <v>32</v>
      </c>
      <c r="J214" s="295">
        <v>0</v>
      </c>
      <c r="K214" s="295">
        <v>0</v>
      </c>
      <c r="L214" s="295">
        <v>0</v>
      </c>
      <c r="M214" s="295">
        <v>0</v>
      </c>
      <c r="N214" s="295">
        <v>0</v>
      </c>
      <c r="O214" s="295">
        <v>0</v>
      </c>
      <c r="P214" s="295">
        <v>0</v>
      </c>
      <c r="Q214" s="300">
        <v>166</v>
      </c>
      <c r="R214" s="150" t="s">
        <v>1063</v>
      </c>
    </row>
    <row r="215" spans="1:18">
      <c r="A215" s="116" t="s">
        <v>815</v>
      </c>
      <c r="B215" s="98" t="s">
        <v>816</v>
      </c>
      <c r="C215" s="295">
        <v>0</v>
      </c>
      <c r="D215" s="295">
        <v>6</v>
      </c>
      <c r="E215" s="295">
        <v>12</v>
      </c>
      <c r="F215" s="295">
        <v>19</v>
      </c>
      <c r="G215" s="295">
        <v>18</v>
      </c>
      <c r="H215" s="295">
        <v>27</v>
      </c>
      <c r="I215" s="295">
        <v>14</v>
      </c>
      <c r="J215" s="295">
        <v>0</v>
      </c>
      <c r="K215" s="295">
        <v>0</v>
      </c>
      <c r="L215" s="295">
        <v>0</v>
      </c>
      <c r="M215" s="295">
        <v>0</v>
      </c>
      <c r="N215" s="295">
        <v>0</v>
      </c>
      <c r="O215" s="295">
        <v>0</v>
      </c>
      <c r="P215" s="295">
        <v>0</v>
      </c>
      <c r="Q215" s="300">
        <v>96</v>
      </c>
      <c r="R215" s="150" t="s">
        <v>1063</v>
      </c>
    </row>
    <row r="216" spans="1:18">
      <c r="A216" s="116" t="s">
        <v>817</v>
      </c>
      <c r="B216" s="98" t="s">
        <v>818</v>
      </c>
      <c r="C216" s="295">
        <v>1</v>
      </c>
      <c r="D216" s="295">
        <v>5</v>
      </c>
      <c r="E216" s="295">
        <v>14</v>
      </c>
      <c r="F216" s="295">
        <v>14</v>
      </c>
      <c r="G216" s="295">
        <v>13</v>
      </c>
      <c r="H216" s="295">
        <v>19</v>
      </c>
      <c r="I216" s="295">
        <v>27</v>
      </c>
      <c r="J216" s="295">
        <v>0</v>
      </c>
      <c r="K216" s="295">
        <v>0</v>
      </c>
      <c r="L216" s="295">
        <v>0</v>
      </c>
      <c r="M216" s="295">
        <v>0</v>
      </c>
      <c r="N216" s="295">
        <v>0</v>
      </c>
      <c r="O216" s="295">
        <v>0</v>
      </c>
      <c r="P216" s="295">
        <v>0</v>
      </c>
      <c r="Q216" s="300">
        <v>93</v>
      </c>
      <c r="R216" s="150" t="s">
        <v>1063</v>
      </c>
    </row>
    <row r="217" spans="1:18">
      <c r="A217" s="116" t="s">
        <v>819</v>
      </c>
      <c r="B217" s="98" t="s">
        <v>820</v>
      </c>
      <c r="C217" s="295">
        <v>1</v>
      </c>
      <c r="D217" s="295">
        <v>9</v>
      </c>
      <c r="E217" s="295">
        <v>6</v>
      </c>
      <c r="F217" s="295">
        <v>10</v>
      </c>
      <c r="G217" s="295">
        <v>19</v>
      </c>
      <c r="H217" s="295">
        <v>20</v>
      </c>
      <c r="I217" s="295">
        <v>19</v>
      </c>
      <c r="J217" s="295">
        <v>0</v>
      </c>
      <c r="K217" s="295">
        <v>0</v>
      </c>
      <c r="L217" s="295">
        <v>0</v>
      </c>
      <c r="M217" s="295">
        <v>0</v>
      </c>
      <c r="N217" s="295">
        <v>0</v>
      </c>
      <c r="O217" s="295">
        <v>0</v>
      </c>
      <c r="P217" s="295">
        <v>0</v>
      </c>
      <c r="Q217" s="300">
        <v>84</v>
      </c>
      <c r="R217" s="150" t="s">
        <v>1063</v>
      </c>
    </row>
    <row r="218" spans="1:18">
      <c r="A218" s="116" t="s">
        <v>821</v>
      </c>
      <c r="B218" s="98" t="s">
        <v>822</v>
      </c>
      <c r="C218" s="295">
        <v>0</v>
      </c>
      <c r="D218" s="295">
        <v>12</v>
      </c>
      <c r="E218" s="295">
        <v>24</v>
      </c>
      <c r="F218" s="295">
        <v>34</v>
      </c>
      <c r="G218" s="295">
        <v>47</v>
      </c>
      <c r="H218" s="295">
        <v>41</v>
      </c>
      <c r="I218" s="295">
        <v>66</v>
      </c>
      <c r="J218" s="295">
        <v>0</v>
      </c>
      <c r="K218" s="295">
        <v>0</v>
      </c>
      <c r="L218" s="295">
        <v>0</v>
      </c>
      <c r="M218" s="295">
        <v>0</v>
      </c>
      <c r="N218" s="295">
        <v>0</v>
      </c>
      <c r="O218" s="295">
        <v>0</v>
      </c>
      <c r="P218" s="295">
        <v>0</v>
      </c>
      <c r="Q218" s="300">
        <v>224</v>
      </c>
      <c r="R218" s="150" t="s">
        <v>1063</v>
      </c>
    </row>
    <row r="219" spans="1:18">
      <c r="A219" s="116" t="s">
        <v>823</v>
      </c>
      <c r="B219" s="98" t="s">
        <v>824</v>
      </c>
      <c r="C219" s="295">
        <v>0</v>
      </c>
      <c r="D219" s="295">
        <v>0</v>
      </c>
      <c r="E219" s="295">
        <v>0</v>
      </c>
      <c r="F219" s="295">
        <v>0</v>
      </c>
      <c r="G219" s="295">
        <v>0</v>
      </c>
      <c r="H219" s="295">
        <v>0</v>
      </c>
      <c r="I219" s="295">
        <v>0</v>
      </c>
      <c r="J219" s="295">
        <v>0</v>
      </c>
      <c r="K219" s="295">
        <v>0</v>
      </c>
      <c r="L219" s="295">
        <v>0</v>
      </c>
      <c r="M219" s="295">
        <v>0</v>
      </c>
      <c r="N219" s="295">
        <v>0</v>
      </c>
      <c r="O219" s="295">
        <v>40</v>
      </c>
      <c r="P219" s="295">
        <v>37</v>
      </c>
      <c r="Q219" s="300">
        <v>77</v>
      </c>
      <c r="R219" s="150" t="s">
        <v>1066</v>
      </c>
    </row>
    <row r="220" spans="1:18">
      <c r="A220" s="116" t="s">
        <v>825</v>
      </c>
      <c r="B220" s="98" t="s">
        <v>826</v>
      </c>
      <c r="C220" s="295">
        <v>0</v>
      </c>
      <c r="D220" s="295">
        <v>0</v>
      </c>
      <c r="E220" s="295">
        <v>0</v>
      </c>
      <c r="F220" s="295">
        <v>0</v>
      </c>
      <c r="G220" s="295">
        <v>0</v>
      </c>
      <c r="H220" s="295">
        <v>0</v>
      </c>
      <c r="I220" s="295">
        <v>0</v>
      </c>
      <c r="J220" s="295">
        <v>0</v>
      </c>
      <c r="K220" s="295">
        <v>0</v>
      </c>
      <c r="L220" s="295">
        <v>0</v>
      </c>
      <c r="M220" s="295">
        <v>111</v>
      </c>
      <c r="N220" s="295">
        <v>91</v>
      </c>
      <c r="O220" s="295">
        <v>96</v>
      </c>
      <c r="P220" s="295">
        <v>92</v>
      </c>
      <c r="Q220" s="300">
        <v>390</v>
      </c>
      <c r="R220" s="150" t="s">
        <v>1066</v>
      </c>
    </row>
    <row r="221" spans="1:18">
      <c r="A221" s="116" t="s">
        <v>827</v>
      </c>
      <c r="B221" s="98" t="s">
        <v>828</v>
      </c>
      <c r="C221" s="295">
        <v>0</v>
      </c>
      <c r="D221" s="295">
        <v>0</v>
      </c>
      <c r="E221" s="295">
        <v>0</v>
      </c>
      <c r="F221" s="295">
        <v>0</v>
      </c>
      <c r="G221" s="295">
        <v>0</v>
      </c>
      <c r="H221" s="295">
        <v>0</v>
      </c>
      <c r="I221" s="295">
        <v>0</v>
      </c>
      <c r="J221" s="295">
        <v>60</v>
      </c>
      <c r="K221" s="295">
        <v>78</v>
      </c>
      <c r="L221" s="295">
        <v>82</v>
      </c>
      <c r="M221" s="295">
        <v>0</v>
      </c>
      <c r="N221" s="295">
        <v>0</v>
      </c>
      <c r="O221" s="295">
        <v>0</v>
      </c>
      <c r="P221" s="295">
        <v>0</v>
      </c>
      <c r="Q221" s="300">
        <v>220</v>
      </c>
      <c r="R221" s="150" t="s">
        <v>1064</v>
      </c>
    </row>
    <row r="222" spans="1:18">
      <c r="A222" s="116" t="s">
        <v>829</v>
      </c>
      <c r="B222" s="98" t="s">
        <v>830</v>
      </c>
      <c r="C222" s="295">
        <v>0</v>
      </c>
      <c r="D222" s="295">
        <v>0</v>
      </c>
      <c r="E222" s="295">
        <v>0</v>
      </c>
      <c r="F222" s="295">
        <v>0</v>
      </c>
      <c r="G222" s="295">
        <v>0</v>
      </c>
      <c r="H222" s="295">
        <v>0</v>
      </c>
      <c r="I222" s="295">
        <v>0</v>
      </c>
      <c r="J222" s="295">
        <v>52</v>
      </c>
      <c r="K222" s="295">
        <v>67</v>
      </c>
      <c r="L222" s="295">
        <v>56</v>
      </c>
      <c r="M222" s="295">
        <v>0</v>
      </c>
      <c r="N222" s="295">
        <v>0</v>
      </c>
      <c r="O222" s="295">
        <v>0</v>
      </c>
      <c r="P222" s="295">
        <v>0</v>
      </c>
      <c r="Q222" s="300">
        <v>175</v>
      </c>
      <c r="R222" s="150" t="s">
        <v>1064</v>
      </c>
    </row>
    <row r="223" spans="1:18">
      <c r="A223" s="116" t="s">
        <v>831</v>
      </c>
      <c r="B223" s="98" t="s">
        <v>832</v>
      </c>
      <c r="C223" s="295">
        <v>0</v>
      </c>
      <c r="D223" s="295">
        <v>0</v>
      </c>
      <c r="E223" s="295">
        <v>0</v>
      </c>
      <c r="F223" s="295">
        <v>0</v>
      </c>
      <c r="G223" s="295">
        <v>0</v>
      </c>
      <c r="H223" s="295">
        <v>0</v>
      </c>
      <c r="I223" s="295">
        <v>0</v>
      </c>
      <c r="J223" s="295">
        <v>9</v>
      </c>
      <c r="K223" s="295">
        <v>11</v>
      </c>
      <c r="L223" s="295">
        <v>8</v>
      </c>
      <c r="M223" s="295">
        <v>6</v>
      </c>
      <c r="N223" s="295">
        <v>10</v>
      </c>
      <c r="O223" s="295">
        <v>17</v>
      </c>
      <c r="P223" s="295">
        <v>19</v>
      </c>
      <c r="Q223" s="300">
        <v>80</v>
      </c>
      <c r="R223" s="150" t="s">
        <v>1067</v>
      </c>
    </row>
    <row r="224" spans="1:18">
      <c r="A224" s="116" t="s">
        <v>833</v>
      </c>
      <c r="B224" s="98" t="s">
        <v>834</v>
      </c>
      <c r="C224" s="295">
        <v>0</v>
      </c>
      <c r="D224" s="295">
        <v>1</v>
      </c>
      <c r="E224" s="295">
        <v>0</v>
      </c>
      <c r="F224" s="295">
        <v>0</v>
      </c>
      <c r="G224" s="295">
        <v>0</v>
      </c>
      <c r="H224" s="295">
        <v>2</v>
      </c>
      <c r="I224" s="295">
        <v>2</v>
      </c>
      <c r="J224" s="295">
        <v>0</v>
      </c>
      <c r="K224" s="295">
        <v>1</v>
      </c>
      <c r="L224" s="295">
        <v>0</v>
      </c>
      <c r="M224" s="295">
        <v>0</v>
      </c>
      <c r="N224" s="295">
        <v>0</v>
      </c>
      <c r="O224" s="295">
        <v>0</v>
      </c>
      <c r="P224" s="295">
        <v>0</v>
      </c>
      <c r="Q224" s="300">
        <v>6</v>
      </c>
      <c r="R224" s="150" t="s">
        <v>1067</v>
      </c>
    </row>
    <row r="225" spans="1:18">
      <c r="A225" s="116" t="s">
        <v>835</v>
      </c>
      <c r="B225" s="98" t="s">
        <v>836</v>
      </c>
      <c r="C225" s="295">
        <v>0</v>
      </c>
      <c r="D225" s="295">
        <v>6</v>
      </c>
      <c r="E225" s="295">
        <v>6</v>
      </c>
      <c r="F225" s="295">
        <v>13</v>
      </c>
      <c r="G225" s="295">
        <v>13</v>
      </c>
      <c r="H225" s="295">
        <v>14</v>
      </c>
      <c r="I225" s="295">
        <v>18</v>
      </c>
      <c r="J225" s="295">
        <v>0</v>
      </c>
      <c r="K225" s="295">
        <v>0</v>
      </c>
      <c r="L225" s="295">
        <v>0</v>
      </c>
      <c r="M225" s="295">
        <v>0</v>
      </c>
      <c r="N225" s="295">
        <v>0</v>
      </c>
      <c r="O225" s="295">
        <v>0</v>
      </c>
      <c r="P225" s="295">
        <v>0</v>
      </c>
      <c r="Q225" s="300">
        <v>70</v>
      </c>
      <c r="R225" s="150" t="s">
        <v>1063</v>
      </c>
    </row>
    <row r="226" spans="1:18">
      <c r="A226" s="116" t="s">
        <v>837</v>
      </c>
      <c r="B226" s="98" t="s">
        <v>838</v>
      </c>
      <c r="C226" s="295">
        <v>0</v>
      </c>
      <c r="D226" s="295">
        <v>6</v>
      </c>
      <c r="E226" s="295">
        <v>9</v>
      </c>
      <c r="F226" s="295">
        <v>7</v>
      </c>
      <c r="G226" s="295">
        <v>13</v>
      </c>
      <c r="H226" s="295">
        <v>9</v>
      </c>
      <c r="I226" s="295">
        <v>11</v>
      </c>
      <c r="J226" s="295">
        <v>0</v>
      </c>
      <c r="K226" s="295">
        <v>0</v>
      </c>
      <c r="L226" s="295">
        <v>0</v>
      </c>
      <c r="M226" s="295">
        <v>0</v>
      </c>
      <c r="N226" s="295">
        <v>0</v>
      </c>
      <c r="O226" s="295">
        <v>0</v>
      </c>
      <c r="P226" s="295">
        <v>0</v>
      </c>
      <c r="Q226" s="300">
        <v>55</v>
      </c>
      <c r="R226" s="150" t="s">
        <v>1063</v>
      </c>
    </row>
    <row r="227" spans="1:18">
      <c r="A227" s="116" t="s">
        <v>839</v>
      </c>
      <c r="B227" s="98" t="s">
        <v>840</v>
      </c>
      <c r="C227" s="295">
        <v>1</v>
      </c>
      <c r="D227" s="295">
        <v>0</v>
      </c>
      <c r="E227" s="295">
        <v>0</v>
      </c>
      <c r="F227" s="295">
        <v>0</v>
      </c>
      <c r="G227" s="295">
        <v>0</v>
      </c>
      <c r="H227" s="295">
        <v>0</v>
      </c>
      <c r="I227" s="295">
        <v>0</v>
      </c>
      <c r="J227" s="295">
        <v>0</v>
      </c>
      <c r="K227" s="295">
        <v>0</v>
      </c>
      <c r="L227" s="295">
        <v>0</v>
      </c>
      <c r="M227" s="295">
        <v>76</v>
      </c>
      <c r="N227" s="295">
        <v>102</v>
      </c>
      <c r="O227" s="295">
        <v>90</v>
      </c>
      <c r="P227" s="295">
        <v>91</v>
      </c>
      <c r="Q227" s="300">
        <v>360</v>
      </c>
      <c r="R227" s="150" t="s">
        <v>1066</v>
      </c>
    </row>
    <row r="228" spans="1:18">
      <c r="A228" s="116" t="s">
        <v>841</v>
      </c>
      <c r="B228" s="98" t="s">
        <v>842</v>
      </c>
      <c r="C228" s="295">
        <v>0</v>
      </c>
      <c r="D228" s="295">
        <v>0</v>
      </c>
      <c r="E228" s="295">
        <v>0</v>
      </c>
      <c r="F228" s="295">
        <v>0</v>
      </c>
      <c r="G228" s="295">
        <v>0</v>
      </c>
      <c r="H228" s="295">
        <v>0</v>
      </c>
      <c r="I228" s="295">
        <v>0</v>
      </c>
      <c r="J228" s="295">
        <v>54</v>
      </c>
      <c r="K228" s="295">
        <v>44</v>
      </c>
      <c r="L228" s="295">
        <v>59</v>
      </c>
      <c r="M228" s="295">
        <v>8</v>
      </c>
      <c r="N228" s="295">
        <v>14</v>
      </c>
      <c r="O228" s="295">
        <v>12</v>
      </c>
      <c r="P228" s="295">
        <v>9</v>
      </c>
      <c r="Q228" s="300">
        <v>200</v>
      </c>
      <c r="R228" s="150" t="s">
        <v>1065</v>
      </c>
    </row>
    <row r="229" spans="1:18">
      <c r="A229" s="116" t="s">
        <v>843</v>
      </c>
      <c r="B229" s="98" t="s">
        <v>844</v>
      </c>
      <c r="C229" s="295">
        <v>0</v>
      </c>
      <c r="D229" s="295">
        <v>6</v>
      </c>
      <c r="E229" s="295">
        <v>1</v>
      </c>
      <c r="F229" s="295">
        <v>10</v>
      </c>
      <c r="G229" s="295">
        <v>1</v>
      </c>
      <c r="H229" s="295">
        <v>8</v>
      </c>
      <c r="I229" s="295">
        <v>4</v>
      </c>
      <c r="J229" s="295">
        <v>4</v>
      </c>
      <c r="K229" s="295">
        <v>0</v>
      </c>
      <c r="L229" s="295">
        <v>0</v>
      </c>
      <c r="M229" s="295">
        <v>0</v>
      </c>
      <c r="N229" s="295">
        <v>0</v>
      </c>
      <c r="O229" s="295">
        <v>0</v>
      </c>
      <c r="P229" s="295">
        <v>0</v>
      </c>
      <c r="Q229" s="300">
        <v>34</v>
      </c>
      <c r="R229" s="150" t="s">
        <v>1068</v>
      </c>
    </row>
    <row r="230" spans="1:18">
      <c r="A230" s="116" t="s">
        <v>845</v>
      </c>
      <c r="B230" s="98" t="s">
        <v>846</v>
      </c>
      <c r="C230" s="295">
        <v>0</v>
      </c>
      <c r="D230" s="295">
        <v>0</v>
      </c>
      <c r="E230" s="295">
        <v>0</v>
      </c>
      <c r="F230" s="295">
        <v>0</v>
      </c>
      <c r="G230" s="295">
        <v>0</v>
      </c>
      <c r="H230" s="295">
        <v>0</v>
      </c>
      <c r="I230" s="295">
        <v>0</v>
      </c>
      <c r="J230" s="295">
        <v>12</v>
      </c>
      <c r="K230" s="295">
        <v>6</v>
      </c>
      <c r="L230" s="295">
        <v>13</v>
      </c>
      <c r="M230" s="295">
        <v>0</v>
      </c>
      <c r="N230" s="295">
        <v>0</v>
      </c>
      <c r="O230" s="295">
        <v>0</v>
      </c>
      <c r="P230" s="295">
        <v>0</v>
      </c>
      <c r="Q230" s="300">
        <v>31</v>
      </c>
      <c r="R230" s="150" t="s">
        <v>1068</v>
      </c>
    </row>
    <row r="231" spans="1:18">
      <c r="A231" s="116" t="s">
        <v>847</v>
      </c>
      <c r="B231" s="98" t="s">
        <v>848</v>
      </c>
      <c r="C231" s="295">
        <v>0</v>
      </c>
      <c r="D231" s="295">
        <v>8</v>
      </c>
      <c r="E231" s="295">
        <v>11</v>
      </c>
      <c r="F231" s="295">
        <v>12</v>
      </c>
      <c r="G231" s="295">
        <v>12</v>
      </c>
      <c r="H231" s="295">
        <v>19</v>
      </c>
      <c r="I231" s="295">
        <v>17</v>
      </c>
      <c r="J231" s="295">
        <v>22</v>
      </c>
      <c r="K231" s="295">
        <v>17</v>
      </c>
      <c r="L231" s="295">
        <v>15</v>
      </c>
      <c r="M231" s="295">
        <v>0</v>
      </c>
      <c r="N231" s="295">
        <v>0</v>
      </c>
      <c r="O231" s="295">
        <v>0</v>
      </c>
      <c r="P231" s="295">
        <v>0</v>
      </c>
      <c r="Q231" s="300">
        <v>133</v>
      </c>
      <c r="R231" s="150" t="s">
        <v>1068</v>
      </c>
    </row>
    <row r="232" spans="1:18">
      <c r="A232" s="116" t="s">
        <v>849</v>
      </c>
      <c r="B232" s="98" t="s">
        <v>850</v>
      </c>
      <c r="C232" s="295">
        <v>0</v>
      </c>
      <c r="D232" s="295">
        <v>2</v>
      </c>
      <c r="E232" s="295">
        <v>1</v>
      </c>
      <c r="F232" s="295">
        <v>6</v>
      </c>
      <c r="G232" s="295">
        <v>12</v>
      </c>
      <c r="H232" s="295">
        <v>4</v>
      </c>
      <c r="I232" s="295">
        <v>6</v>
      </c>
      <c r="J232" s="295">
        <v>0</v>
      </c>
      <c r="K232" s="295">
        <v>0</v>
      </c>
      <c r="L232" s="295">
        <v>0</v>
      </c>
      <c r="M232" s="295">
        <v>0</v>
      </c>
      <c r="N232" s="295">
        <v>0</v>
      </c>
      <c r="O232" s="295">
        <v>0</v>
      </c>
      <c r="P232" s="295">
        <v>0</v>
      </c>
      <c r="Q232" s="300">
        <v>31</v>
      </c>
      <c r="R232" s="150" t="s">
        <v>1068</v>
      </c>
    </row>
    <row r="233" spans="1:18">
      <c r="A233" s="116" t="s">
        <v>851</v>
      </c>
      <c r="B233" s="98" t="s">
        <v>852</v>
      </c>
      <c r="C233" s="295">
        <v>0</v>
      </c>
      <c r="D233" s="295">
        <v>0</v>
      </c>
      <c r="E233" s="295">
        <v>0</v>
      </c>
      <c r="F233" s="295">
        <v>0</v>
      </c>
      <c r="G233" s="295">
        <v>0</v>
      </c>
      <c r="H233" s="295">
        <v>0</v>
      </c>
      <c r="I233" s="295">
        <v>0</v>
      </c>
      <c r="J233" s="295">
        <v>0</v>
      </c>
      <c r="K233" s="295">
        <v>0</v>
      </c>
      <c r="L233" s="295">
        <v>0</v>
      </c>
      <c r="M233" s="295">
        <v>21</v>
      </c>
      <c r="N233" s="295">
        <v>25</v>
      </c>
      <c r="O233" s="295">
        <v>16</v>
      </c>
      <c r="P233" s="295">
        <v>15</v>
      </c>
      <c r="Q233" s="300">
        <v>77</v>
      </c>
      <c r="R233" s="150" t="s">
        <v>1068</v>
      </c>
    </row>
    <row r="234" spans="1:18">
      <c r="A234" s="116" t="s">
        <v>853</v>
      </c>
      <c r="B234" s="98" t="s">
        <v>854</v>
      </c>
      <c r="C234" s="295">
        <v>0</v>
      </c>
      <c r="D234" s="295">
        <v>0</v>
      </c>
      <c r="E234" s="295">
        <v>0</v>
      </c>
      <c r="F234" s="295">
        <v>0</v>
      </c>
      <c r="G234" s="295">
        <v>0</v>
      </c>
      <c r="H234" s="295">
        <v>0</v>
      </c>
      <c r="I234" s="295">
        <v>0</v>
      </c>
      <c r="J234" s="295">
        <v>0</v>
      </c>
      <c r="K234" s="295">
        <v>0</v>
      </c>
      <c r="L234" s="295">
        <v>0</v>
      </c>
      <c r="M234" s="295">
        <v>9</v>
      </c>
      <c r="N234" s="295">
        <v>11</v>
      </c>
      <c r="O234" s="295">
        <v>5</v>
      </c>
      <c r="P234" s="295">
        <v>13</v>
      </c>
      <c r="Q234" s="300">
        <v>38</v>
      </c>
      <c r="R234" s="150" t="s">
        <v>1068</v>
      </c>
    </row>
    <row r="235" spans="1:18">
      <c r="A235" s="116" t="s">
        <v>855</v>
      </c>
      <c r="B235" s="98" t="s">
        <v>856</v>
      </c>
      <c r="C235" s="295">
        <v>0</v>
      </c>
      <c r="D235" s="295">
        <v>0</v>
      </c>
      <c r="E235" s="295">
        <v>0</v>
      </c>
      <c r="F235" s="295">
        <v>0</v>
      </c>
      <c r="G235" s="295">
        <v>0</v>
      </c>
      <c r="H235" s="295">
        <v>0</v>
      </c>
      <c r="I235" s="295">
        <v>0</v>
      </c>
      <c r="J235" s="295">
        <v>0</v>
      </c>
      <c r="K235" s="295">
        <v>0</v>
      </c>
      <c r="L235" s="295">
        <v>0</v>
      </c>
      <c r="M235" s="295">
        <v>5</v>
      </c>
      <c r="N235" s="295">
        <v>8</v>
      </c>
      <c r="O235" s="295">
        <v>16</v>
      </c>
      <c r="P235" s="295">
        <v>81</v>
      </c>
      <c r="Q235" s="300">
        <v>110</v>
      </c>
      <c r="R235" s="150" t="s">
        <v>1068</v>
      </c>
    </row>
    <row r="236" spans="1:18">
      <c r="A236" s="116" t="s">
        <v>857</v>
      </c>
      <c r="B236" s="98" t="s">
        <v>858</v>
      </c>
      <c r="C236" s="295">
        <v>0</v>
      </c>
      <c r="D236" s="295">
        <v>7</v>
      </c>
      <c r="E236" s="295">
        <v>22</v>
      </c>
      <c r="F236" s="295">
        <v>13</v>
      </c>
      <c r="G236" s="295">
        <v>15</v>
      </c>
      <c r="H236" s="295">
        <v>21</v>
      </c>
      <c r="I236" s="295">
        <v>19</v>
      </c>
      <c r="J236" s="295">
        <v>24</v>
      </c>
      <c r="K236" s="295">
        <v>17</v>
      </c>
      <c r="L236" s="295">
        <v>15</v>
      </c>
      <c r="M236" s="295">
        <v>0</v>
      </c>
      <c r="N236" s="295">
        <v>0</v>
      </c>
      <c r="O236" s="295">
        <v>0</v>
      </c>
      <c r="P236" s="295">
        <v>0</v>
      </c>
      <c r="Q236" s="300">
        <v>153</v>
      </c>
      <c r="R236" s="150" t="s">
        <v>1068</v>
      </c>
    </row>
    <row r="237" spans="1:18">
      <c r="A237" s="116" t="s">
        <v>859</v>
      </c>
      <c r="B237" s="98" t="s">
        <v>860</v>
      </c>
      <c r="C237" s="295">
        <v>0</v>
      </c>
      <c r="D237" s="295">
        <v>12</v>
      </c>
      <c r="E237" s="295">
        <v>22</v>
      </c>
      <c r="F237" s="295">
        <v>16</v>
      </c>
      <c r="G237" s="295">
        <v>17</v>
      </c>
      <c r="H237" s="295">
        <v>22</v>
      </c>
      <c r="I237" s="295">
        <v>18</v>
      </c>
      <c r="J237" s="295">
        <v>31</v>
      </c>
      <c r="K237" s="295">
        <v>6</v>
      </c>
      <c r="L237" s="295">
        <v>14</v>
      </c>
      <c r="M237" s="295">
        <v>0</v>
      </c>
      <c r="N237" s="295">
        <v>0</v>
      </c>
      <c r="O237" s="295">
        <v>0</v>
      </c>
      <c r="P237" s="295">
        <v>0</v>
      </c>
      <c r="Q237" s="300">
        <v>158</v>
      </c>
      <c r="R237" s="150" t="s">
        <v>1068</v>
      </c>
    </row>
    <row r="238" spans="1:18">
      <c r="A238" s="116" t="s">
        <v>861</v>
      </c>
      <c r="B238" s="98" t="s">
        <v>862</v>
      </c>
      <c r="C238" s="295">
        <v>0</v>
      </c>
      <c r="D238" s="295">
        <v>0</v>
      </c>
      <c r="E238" s="295">
        <v>0</v>
      </c>
      <c r="F238" s="295">
        <v>0</v>
      </c>
      <c r="G238" s="295">
        <v>0</v>
      </c>
      <c r="H238" s="295">
        <v>0</v>
      </c>
      <c r="I238" s="295">
        <v>0</v>
      </c>
      <c r="J238" s="295">
        <v>33</v>
      </c>
      <c r="K238" s="295">
        <v>20</v>
      </c>
      <c r="L238" s="295">
        <v>19</v>
      </c>
      <c r="M238" s="295">
        <v>0</v>
      </c>
      <c r="N238" s="295">
        <v>0</v>
      </c>
      <c r="O238" s="295">
        <v>0</v>
      </c>
      <c r="P238" s="295">
        <v>0</v>
      </c>
      <c r="Q238" s="300">
        <v>72</v>
      </c>
      <c r="R238" s="150" t="s">
        <v>1068</v>
      </c>
    </row>
    <row r="239" spans="1:18">
      <c r="A239" s="116" t="s">
        <v>863</v>
      </c>
      <c r="B239" s="98" t="s">
        <v>864</v>
      </c>
      <c r="C239" s="295">
        <v>0</v>
      </c>
      <c r="D239" s="295">
        <v>21</v>
      </c>
      <c r="E239" s="295">
        <v>35</v>
      </c>
      <c r="F239" s="295">
        <v>29</v>
      </c>
      <c r="G239" s="295">
        <v>43</v>
      </c>
      <c r="H239" s="295">
        <v>43</v>
      </c>
      <c r="I239" s="295">
        <v>46</v>
      </c>
      <c r="J239" s="295">
        <v>0</v>
      </c>
      <c r="K239" s="295">
        <v>0</v>
      </c>
      <c r="L239" s="295">
        <v>0</v>
      </c>
      <c r="M239" s="295">
        <v>0</v>
      </c>
      <c r="N239" s="295">
        <v>0</v>
      </c>
      <c r="O239" s="295">
        <v>0</v>
      </c>
      <c r="P239" s="295">
        <v>0</v>
      </c>
      <c r="Q239" s="300">
        <v>217</v>
      </c>
      <c r="R239" s="150" t="s">
        <v>1068</v>
      </c>
    </row>
    <row r="240" spans="1:18">
      <c r="A240" s="116" t="s">
        <v>865</v>
      </c>
      <c r="B240" s="98" t="s">
        <v>866</v>
      </c>
      <c r="C240" s="295">
        <v>0</v>
      </c>
      <c r="D240" s="295">
        <v>7</v>
      </c>
      <c r="E240" s="295">
        <v>13</v>
      </c>
      <c r="F240" s="295">
        <v>15</v>
      </c>
      <c r="G240" s="295">
        <v>17</v>
      </c>
      <c r="H240" s="295">
        <v>15</v>
      </c>
      <c r="I240" s="295">
        <v>13</v>
      </c>
      <c r="J240" s="295">
        <v>16</v>
      </c>
      <c r="K240" s="295">
        <v>15</v>
      </c>
      <c r="L240" s="295">
        <v>16</v>
      </c>
      <c r="M240" s="295">
        <v>0</v>
      </c>
      <c r="N240" s="295">
        <v>0</v>
      </c>
      <c r="O240" s="295">
        <v>0</v>
      </c>
      <c r="P240" s="295">
        <v>0</v>
      </c>
      <c r="Q240" s="300">
        <v>127</v>
      </c>
      <c r="R240" s="150" t="s">
        <v>1068</v>
      </c>
    </row>
    <row r="241" spans="1:18">
      <c r="A241" s="116" t="s">
        <v>867</v>
      </c>
      <c r="B241" s="98" t="s">
        <v>868</v>
      </c>
      <c r="C241" s="295">
        <v>0</v>
      </c>
      <c r="D241" s="295">
        <v>3</v>
      </c>
      <c r="E241" s="295">
        <v>7</v>
      </c>
      <c r="F241" s="295">
        <v>4</v>
      </c>
      <c r="G241" s="295">
        <v>1</v>
      </c>
      <c r="H241" s="295">
        <v>7</v>
      </c>
      <c r="I241" s="295">
        <v>11</v>
      </c>
      <c r="J241" s="295">
        <v>0</v>
      </c>
      <c r="K241" s="295">
        <v>0</v>
      </c>
      <c r="L241" s="295">
        <v>0</v>
      </c>
      <c r="M241" s="295">
        <v>0</v>
      </c>
      <c r="N241" s="295">
        <v>0</v>
      </c>
      <c r="O241" s="295">
        <v>0</v>
      </c>
      <c r="P241" s="295">
        <v>0</v>
      </c>
      <c r="Q241" s="300">
        <v>33</v>
      </c>
      <c r="R241" s="150" t="s">
        <v>1068</v>
      </c>
    </row>
    <row r="242" spans="1:18">
      <c r="A242" s="116" t="s">
        <v>869</v>
      </c>
      <c r="B242" s="98" t="s">
        <v>870</v>
      </c>
      <c r="C242" s="295">
        <v>0</v>
      </c>
      <c r="D242" s="295">
        <v>0</v>
      </c>
      <c r="E242" s="295">
        <v>0</v>
      </c>
      <c r="F242" s="295">
        <v>0</v>
      </c>
      <c r="G242" s="295">
        <v>0</v>
      </c>
      <c r="H242" s="295">
        <v>0</v>
      </c>
      <c r="I242" s="295">
        <v>0</v>
      </c>
      <c r="J242" s="295">
        <v>3</v>
      </c>
      <c r="K242" s="295">
        <v>0</v>
      </c>
      <c r="L242" s="295">
        <v>0</v>
      </c>
      <c r="M242" s="295">
        <v>0</v>
      </c>
      <c r="N242" s="295">
        <v>0</v>
      </c>
      <c r="O242" s="295">
        <v>0</v>
      </c>
      <c r="P242" s="295">
        <v>0</v>
      </c>
      <c r="Q242" s="300">
        <v>3</v>
      </c>
      <c r="R242" s="150" t="s">
        <v>1068</v>
      </c>
    </row>
    <row r="243" spans="1:18">
      <c r="A243" s="116" t="s">
        <v>871</v>
      </c>
      <c r="B243" s="98" t="s">
        <v>872</v>
      </c>
      <c r="C243" s="295">
        <v>0</v>
      </c>
      <c r="D243" s="295">
        <v>7</v>
      </c>
      <c r="E243" s="295">
        <v>2</v>
      </c>
      <c r="F243" s="295">
        <v>3</v>
      </c>
      <c r="G243" s="295">
        <v>5</v>
      </c>
      <c r="H243" s="295">
        <v>8</v>
      </c>
      <c r="I243" s="295">
        <v>11</v>
      </c>
      <c r="J243" s="295">
        <v>20</v>
      </c>
      <c r="K243" s="295">
        <v>24</v>
      </c>
      <c r="L243" s="295">
        <v>14</v>
      </c>
      <c r="M243" s="295">
        <v>0</v>
      </c>
      <c r="N243" s="295">
        <v>0</v>
      </c>
      <c r="O243" s="295">
        <v>0</v>
      </c>
      <c r="P243" s="295">
        <v>0</v>
      </c>
      <c r="Q243" s="300">
        <v>94</v>
      </c>
      <c r="R243" s="150" t="s">
        <v>1068</v>
      </c>
    </row>
    <row r="244" spans="1:18">
      <c r="A244" s="116" t="s">
        <v>873</v>
      </c>
      <c r="B244" s="98" t="s">
        <v>874</v>
      </c>
      <c r="C244" s="295">
        <v>0</v>
      </c>
      <c r="D244" s="295">
        <v>5</v>
      </c>
      <c r="E244" s="295">
        <v>5</v>
      </c>
      <c r="F244" s="295">
        <v>6</v>
      </c>
      <c r="G244" s="295">
        <v>10</v>
      </c>
      <c r="H244" s="295">
        <v>3</v>
      </c>
      <c r="I244" s="295">
        <v>9</v>
      </c>
      <c r="J244" s="295">
        <v>9</v>
      </c>
      <c r="K244" s="295">
        <v>15</v>
      </c>
      <c r="L244" s="295">
        <v>7</v>
      </c>
      <c r="M244" s="295">
        <v>0</v>
      </c>
      <c r="N244" s="295">
        <v>0</v>
      </c>
      <c r="O244" s="295">
        <v>0</v>
      </c>
      <c r="P244" s="295">
        <v>0</v>
      </c>
      <c r="Q244" s="300">
        <v>69</v>
      </c>
      <c r="R244" s="150" t="s">
        <v>1068</v>
      </c>
    </row>
    <row r="245" spans="1:18">
      <c r="A245" s="116" t="s">
        <v>875</v>
      </c>
      <c r="B245" s="98" t="s">
        <v>876</v>
      </c>
      <c r="C245" s="295">
        <v>0</v>
      </c>
      <c r="D245" s="295">
        <v>0</v>
      </c>
      <c r="E245" s="295">
        <v>0</v>
      </c>
      <c r="F245" s="295">
        <v>0</v>
      </c>
      <c r="G245" s="295">
        <v>0</v>
      </c>
      <c r="H245" s="295">
        <v>0</v>
      </c>
      <c r="I245" s="295">
        <v>0</v>
      </c>
      <c r="J245" s="295">
        <v>0</v>
      </c>
      <c r="K245" s="295">
        <v>0</v>
      </c>
      <c r="L245" s="295">
        <v>0</v>
      </c>
      <c r="M245" s="295">
        <v>0</v>
      </c>
      <c r="N245" s="295">
        <v>2</v>
      </c>
      <c r="O245" s="295">
        <v>9</v>
      </c>
      <c r="P245" s="295">
        <v>33</v>
      </c>
      <c r="Q245" s="300">
        <v>44</v>
      </c>
      <c r="R245" s="150" t="s">
        <v>1068</v>
      </c>
    </row>
    <row r="246" spans="1:18">
      <c r="A246" s="116" t="s">
        <v>877</v>
      </c>
      <c r="B246" s="98" t="s">
        <v>878</v>
      </c>
      <c r="C246" s="295">
        <v>0</v>
      </c>
      <c r="D246" s="295">
        <v>2</v>
      </c>
      <c r="E246" s="295">
        <v>1</v>
      </c>
      <c r="F246" s="295">
        <v>6</v>
      </c>
      <c r="G246" s="295">
        <v>3</v>
      </c>
      <c r="H246" s="295">
        <v>0</v>
      </c>
      <c r="I246" s="295">
        <v>0</v>
      </c>
      <c r="J246" s="295">
        <v>0</v>
      </c>
      <c r="K246" s="295">
        <v>0</v>
      </c>
      <c r="L246" s="295">
        <v>0</v>
      </c>
      <c r="M246" s="295">
        <v>0</v>
      </c>
      <c r="N246" s="295">
        <v>0</v>
      </c>
      <c r="O246" s="295">
        <v>0</v>
      </c>
      <c r="P246" s="295">
        <v>0</v>
      </c>
      <c r="Q246" s="300">
        <v>12</v>
      </c>
      <c r="R246" s="150" t="s">
        <v>1068</v>
      </c>
    </row>
    <row r="247" spans="1:18">
      <c r="A247" s="116" t="s">
        <v>879</v>
      </c>
      <c r="B247" s="98" t="s">
        <v>880</v>
      </c>
      <c r="C247" s="295">
        <v>0</v>
      </c>
      <c r="D247" s="295">
        <v>6</v>
      </c>
      <c r="E247" s="295">
        <v>8</v>
      </c>
      <c r="F247" s="295">
        <v>12</v>
      </c>
      <c r="G247" s="295">
        <v>15</v>
      </c>
      <c r="H247" s="295">
        <v>7</v>
      </c>
      <c r="I247" s="295">
        <v>13</v>
      </c>
      <c r="J247" s="295">
        <v>0</v>
      </c>
      <c r="K247" s="295">
        <v>0</v>
      </c>
      <c r="L247" s="295">
        <v>0</v>
      </c>
      <c r="M247" s="295">
        <v>0</v>
      </c>
      <c r="N247" s="295">
        <v>0</v>
      </c>
      <c r="O247" s="295">
        <v>0</v>
      </c>
      <c r="P247" s="295">
        <v>0</v>
      </c>
      <c r="Q247" s="300">
        <v>61</v>
      </c>
      <c r="R247" s="150" t="s">
        <v>1068</v>
      </c>
    </row>
    <row r="248" spans="1:18">
      <c r="A248" s="116" t="s">
        <v>881</v>
      </c>
      <c r="B248" s="98" t="s">
        <v>882</v>
      </c>
      <c r="C248" s="295">
        <v>0</v>
      </c>
      <c r="D248" s="295">
        <v>1</v>
      </c>
      <c r="E248" s="295">
        <v>4</v>
      </c>
      <c r="F248" s="295">
        <v>1</v>
      </c>
      <c r="G248" s="295">
        <v>7</v>
      </c>
      <c r="H248" s="295">
        <v>9</v>
      </c>
      <c r="I248" s="295">
        <v>6</v>
      </c>
      <c r="J248" s="295">
        <v>0</v>
      </c>
      <c r="K248" s="295">
        <v>0</v>
      </c>
      <c r="L248" s="295">
        <v>0</v>
      </c>
      <c r="M248" s="295">
        <v>0</v>
      </c>
      <c r="N248" s="295">
        <v>0</v>
      </c>
      <c r="O248" s="295">
        <v>0</v>
      </c>
      <c r="P248" s="295">
        <v>0</v>
      </c>
      <c r="Q248" s="300">
        <v>28</v>
      </c>
      <c r="R248" s="150" t="s">
        <v>1068</v>
      </c>
    </row>
    <row r="249" spans="1:18">
      <c r="A249" s="116" t="s">
        <v>883</v>
      </c>
      <c r="B249" s="98" t="s">
        <v>884</v>
      </c>
      <c r="C249" s="295">
        <v>0</v>
      </c>
      <c r="D249" s="295">
        <v>2</v>
      </c>
      <c r="E249" s="295">
        <v>16</v>
      </c>
      <c r="F249" s="295">
        <v>7</v>
      </c>
      <c r="G249" s="295">
        <v>12</v>
      </c>
      <c r="H249" s="295">
        <v>18</v>
      </c>
      <c r="I249" s="295">
        <v>11</v>
      </c>
      <c r="J249" s="295">
        <v>19</v>
      </c>
      <c r="K249" s="295">
        <v>15</v>
      </c>
      <c r="L249" s="295">
        <v>16</v>
      </c>
      <c r="M249" s="295">
        <v>0</v>
      </c>
      <c r="N249" s="295">
        <v>0</v>
      </c>
      <c r="O249" s="295">
        <v>0</v>
      </c>
      <c r="P249" s="295">
        <v>0</v>
      </c>
      <c r="Q249" s="300">
        <v>116</v>
      </c>
      <c r="R249" s="150" t="s">
        <v>1068</v>
      </c>
    </row>
    <row r="250" spans="1:18">
      <c r="A250" s="116" t="s">
        <v>885</v>
      </c>
      <c r="B250" s="98" t="s">
        <v>886</v>
      </c>
      <c r="C250" s="295">
        <v>0</v>
      </c>
      <c r="D250" s="295">
        <v>1</v>
      </c>
      <c r="E250" s="295">
        <v>2</v>
      </c>
      <c r="F250" s="295">
        <v>2</v>
      </c>
      <c r="G250" s="295">
        <v>1</v>
      </c>
      <c r="H250" s="295">
        <v>3</v>
      </c>
      <c r="I250" s="295">
        <v>5</v>
      </c>
      <c r="J250" s="295">
        <v>4</v>
      </c>
      <c r="K250" s="295">
        <v>2</v>
      </c>
      <c r="L250" s="295">
        <v>4</v>
      </c>
      <c r="M250" s="295">
        <v>0</v>
      </c>
      <c r="N250" s="295">
        <v>0</v>
      </c>
      <c r="O250" s="295">
        <v>0</v>
      </c>
      <c r="P250" s="295">
        <v>0</v>
      </c>
      <c r="Q250" s="300">
        <v>24</v>
      </c>
      <c r="R250" s="150" t="s">
        <v>1068</v>
      </c>
    </row>
    <row r="251" spans="1:18">
      <c r="A251" s="116" t="s">
        <v>887</v>
      </c>
      <c r="B251" s="98" t="s">
        <v>888</v>
      </c>
      <c r="C251" s="295">
        <v>0</v>
      </c>
      <c r="D251" s="295">
        <v>4</v>
      </c>
      <c r="E251" s="295">
        <v>14</v>
      </c>
      <c r="F251" s="295">
        <v>18</v>
      </c>
      <c r="G251" s="295">
        <v>20</v>
      </c>
      <c r="H251" s="295">
        <v>22</v>
      </c>
      <c r="I251" s="295">
        <v>30</v>
      </c>
      <c r="J251" s="295">
        <v>25</v>
      </c>
      <c r="K251" s="295">
        <v>22</v>
      </c>
      <c r="L251" s="295">
        <v>23</v>
      </c>
      <c r="M251" s="295">
        <v>0</v>
      </c>
      <c r="N251" s="295">
        <v>0</v>
      </c>
      <c r="O251" s="295">
        <v>0</v>
      </c>
      <c r="P251" s="295">
        <v>0</v>
      </c>
      <c r="Q251" s="300">
        <v>178</v>
      </c>
      <c r="R251" s="150" t="s">
        <v>1068</v>
      </c>
    </row>
    <row r="252" spans="1:18">
      <c r="A252" s="116" t="s">
        <v>889</v>
      </c>
      <c r="B252" s="98" t="s">
        <v>890</v>
      </c>
      <c r="C252" s="295">
        <v>0</v>
      </c>
      <c r="D252" s="295">
        <v>2</v>
      </c>
      <c r="E252" s="295">
        <v>3</v>
      </c>
      <c r="F252" s="295">
        <v>3</v>
      </c>
      <c r="G252" s="295">
        <v>7</v>
      </c>
      <c r="H252" s="295">
        <v>11</v>
      </c>
      <c r="I252" s="295">
        <v>4</v>
      </c>
      <c r="J252" s="295">
        <v>2</v>
      </c>
      <c r="K252" s="295">
        <v>3</v>
      </c>
      <c r="L252" s="295">
        <v>9</v>
      </c>
      <c r="M252" s="295">
        <v>0</v>
      </c>
      <c r="N252" s="295">
        <v>0</v>
      </c>
      <c r="O252" s="295">
        <v>0</v>
      </c>
      <c r="P252" s="295">
        <v>0</v>
      </c>
      <c r="Q252" s="300">
        <v>44</v>
      </c>
      <c r="R252" s="150" t="s">
        <v>1068</v>
      </c>
    </row>
    <row r="253" spans="1:18">
      <c r="A253" s="116" t="s">
        <v>891</v>
      </c>
      <c r="B253" s="98" t="s">
        <v>892</v>
      </c>
      <c r="C253" s="295">
        <v>0</v>
      </c>
      <c r="D253" s="295">
        <v>11</v>
      </c>
      <c r="E253" s="295">
        <v>17</v>
      </c>
      <c r="F253" s="295">
        <v>19</v>
      </c>
      <c r="G253" s="295">
        <v>13</v>
      </c>
      <c r="H253" s="295">
        <v>27</v>
      </c>
      <c r="I253" s="295">
        <v>26</v>
      </c>
      <c r="J253" s="295">
        <v>40</v>
      </c>
      <c r="K253" s="295">
        <v>56</v>
      </c>
      <c r="L253" s="295">
        <v>70</v>
      </c>
      <c r="M253" s="295">
        <v>0</v>
      </c>
      <c r="N253" s="295">
        <v>0</v>
      </c>
      <c r="O253" s="295">
        <v>0</v>
      </c>
      <c r="P253" s="295">
        <v>0</v>
      </c>
      <c r="Q253" s="300">
        <v>279</v>
      </c>
      <c r="R253" s="150" t="s">
        <v>1068</v>
      </c>
    </row>
    <row r="254" spans="1:18">
      <c r="A254" s="116" t="s">
        <v>893</v>
      </c>
      <c r="B254" s="98" t="s">
        <v>894</v>
      </c>
      <c r="C254" s="295">
        <v>0</v>
      </c>
      <c r="D254" s="295">
        <v>10</v>
      </c>
      <c r="E254" s="295">
        <v>12</v>
      </c>
      <c r="F254" s="295">
        <v>18</v>
      </c>
      <c r="G254" s="295">
        <v>19</v>
      </c>
      <c r="H254" s="295">
        <v>24</v>
      </c>
      <c r="I254" s="295">
        <v>20</v>
      </c>
      <c r="J254" s="295">
        <v>12</v>
      </c>
      <c r="K254" s="295">
        <v>20</v>
      </c>
      <c r="L254" s="295">
        <v>18</v>
      </c>
      <c r="M254" s="295">
        <v>0</v>
      </c>
      <c r="N254" s="295">
        <v>0</v>
      </c>
      <c r="O254" s="295">
        <v>0</v>
      </c>
      <c r="P254" s="295">
        <v>0</v>
      </c>
      <c r="Q254" s="300">
        <v>153</v>
      </c>
      <c r="R254" s="150" t="s">
        <v>1068</v>
      </c>
    </row>
    <row r="255" spans="1:18">
      <c r="A255" s="116" t="s">
        <v>895</v>
      </c>
      <c r="B255" s="98" t="s">
        <v>896</v>
      </c>
      <c r="C255" s="295">
        <v>0</v>
      </c>
      <c r="D255" s="295">
        <v>1</v>
      </c>
      <c r="E255" s="295">
        <v>3</v>
      </c>
      <c r="F255" s="295">
        <v>9</v>
      </c>
      <c r="G255" s="295">
        <v>7</v>
      </c>
      <c r="H255" s="295">
        <v>12</v>
      </c>
      <c r="I255" s="295">
        <v>11</v>
      </c>
      <c r="J255" s="295">
        <v>9</v>
      </c>
      <c r="K255" s="295">
        <v>16</v>
      </c>
      <c r="L255" s="295">
        <v>8</v>
      </c>
      <c r="M255" s="295">
        <v>0</v>
      </c>
      <c r="N255" s="295">
        <v>0</v>
      </c>
      <c r="O255" s="295">
        <v>0</v>
      </c>
      <c r="P255" s="295">
        <v>0</v>
      </c>
      <c r="Q255" s="300">
        <v>76</v>
      </c>
      <c r="R255" s="150" t="s">
        <v>1068</v>
      </c>
    </row>
    <row r="256" spans="1:18">
      <c r="A256" s="116" t="s">
        <v>897</v>
      </c>
      <c r="B256" s="98" t="s">
        <v>898</v>
      </c>
      <c r="C256" s="295">
        <v>0</v>
      </c>
      <c r="D256" s="295">
        <v>12</v>
      </c>
      <c r="E256" s="295">
        <v>14</v>
      </c>
      <c r="F256" s="295">
        <v>18</v>
      </c>
      <c r="G256" s="295">
        <v>23</v>
      </c>
      <c r="H256" s="295">
        <v>11</v>
      </c>
      <c r="I256" s="295">
        <v>18</v>
      </c>
      <c r="J256" s="295">
        <v>0</v>
      </c>
      <c r="K256" s="295">
        <v>0</v>
      </c>
      <c r="L256" s="295">
        <v>0</v>
      </c>
      <c r="M256" s="295">
        <v>0</v>
      </c>
      <c r="N256" s="295">
        <v>0</v>
      </c>
      <c r="O256" s="295">
        <v>0</v>
      </c>
      <c r="P256" s="295">
        <v>0</v>
      </c>
      <c r="Q256" s="300">
        <v>96</v>
      </c>
      <c r="R256" s="150" t="s">
        <v>1068</v>
      </c>
    </row>
    <row r="257" spans="1:18">
      <c r="A257" s="116" t="s">
        <v>899</v>
      </c>
      <c r="B257" s="98" t="s">
        <v>900</v>
      </c>
      <c r="C257" s="295">
        <v>0</v>
      </c>
      <c r="D257" s="295">
        <v>4</v>
      </c>
      <c r="E257" s="295">
        <v>11</v>
      </c>
      <c r="F257" s="295">
        <v>4</v>
      </c>
      <c r="G257" s="295">
        <v>6</v>
      </c>
      <c r="H257" s="295">
        <v>8</v>
      </c>
      <c r="I257" s="295">
        <v>6</v>
      </c>
      <c r="J257" s="295">
        <v>13</v>
      </c>
      <c r="K257" s="295">
        <v>12</v>
      </c>
      <c r="L257" s="295">
        <v>10</v>
      </c>
      <c r="M257" s="295">
        <v>0</v>
      </c>
      <c r="N257" s="295">
        <v>0</v>
      </c>
      <c r="O257" s="295">
        <v>0</v>
      </c>
      <c r="P257" s="295">
        <v>0</v>
      </c>
      <c r="Q257" s="300">
        <v>74</v>
      </c>
      <c r="R257" s="150" t="s">
        <v>1068</v>
      </c>
    </row>
    <row r="258" spans="1:18">
      <c r="A258" s="116" t="s">
        <v>901</v>
      </c>
      <c r="B258" s="98" t="s">
        <v>902</v>
      </c>
      <c r="C258" s="295">
        <v>0</v>
      </c>
      <c r="D258" s="295">
        <v>0</v>
      </c>
      <c r="E258" s="295">
        <v>0</v>
      </c>
      <c r="F258" s="295">
        <v>0</v>
      </c>
      <c r="G258" s="295">
        <v>0</v>
      </c>
      <c r="H258" s="295">
        <v>0</v>
      </c>
      <c r="I258" s="295">
        <v>0</v>
      </c>
      <c r="J258" s="295">
        <v>0</v>
      </c>
      <c r="K258" s="295">
        <v>0</v>
      </c>
      <c r="L258" s="295">
        <v>0</v>
      </c>
      <c r="M258" s="295">
        <v>1</v>
      </c>
      <c r="N258" s="295">
        <v>4</v>
      </c>
      <c r="O258" s="295">
        <v>10</v>
      </c>
      <c r="P258" s="295">
        <v>30</v>
      </c>
      <c r="Q258" s="300">
        <v>45</v>
      </c>
      <c r="R258" s="150" t="s">
        <v>1068</v>
      </c>
    </row>
    <row r="259" spans="1:18">
      <c r="A259" s="116" t="s">
        <v>903</v>
      </c>
      <c r="B259" s="98" t="s">
        <v>904</v>
      </c>
      <c r="C259" s="295">
        <v>0</v>
      </c>
      <c r="D259" s="295">
        <v>0</v>
      </c>
      <c r="E259" s="295">
        <v>2</v>
      </c>
      <c r="F259" s="295">
        <v>2</v>
      </c>
      <c r="G259" s="295">
        <v>1</v>
      </c>
      <c r="H259" s="295">
        <v>0</v>
      </c>
      <c r="I259" s="295">
        <v>2</v>
      </c>
      <c r="J259" s="295">
        <v>0</v>
      </c>
      <c r="K259" s="295">
        <v>0</v>
      </c>
      <c r="L259" s="295">
        <v>0</v>
      </c>
      <c r="M259" s="295">
        <v>0</v>
      </c>
      <c r="N259" s="295">
        <v>0</v>
      </c>
      <c r="O259" s="295">
        <v>0</v>
      </c>
      <c r="P259" s="295">
        <v>0</v>
      </c>
      <c r="Q259" s="300">
        <v>7</v>
      </c>
      <c r="R259" s="150" t="s">
        <v>1068</v>
      </c>
    </row>
    <row r="260" spans="1:18">
      <c r="A260" s="116" t="s">
        <v>905</v>
      </c>
      <c r="B260" s="98" t="s">
        <v>906</v>
      </c>
      <c r="C260" s="295">
        <v>0</v>
      </c>
      <c r="D260" s="295">
        <v>7</v>
      </c>
      <c r="E260" s="295">
        <v>7</v>
      </c>
      <c r="F260" s="295">
        <v>9</v>
      </c>
      <c r="G260" s="295">
        <v>4</v>
      </c>
      <c r="H260" s="295">
        <v>13</v>
      </c>
      <c r="I260" s="295">
        <v>11</v>
      </c>
      <c r="J260" s="295">
        <v>9</v>
      </c>
      <c r="K260" s="295">
        <v>0</v>
      </c>
      <c r="L260" s="295">
        <v>0</v>
      </c>
      <c r="M260" s="295">
        <v>0</v>
      </c>
      <c r="N260" s="295">
        <v>0</v>
      </c>
      <c r="O260" s="295">
        <v>0</v>
      </c>
      <c r="P260" s="295">
        <v>0</v>
      </c>
      <c r="Q260" s="300">
        <v>60</v>
      </c>
      <c r="R260" s="150" t="s">
        <v>1068</v>
      </c>
    </row>
    <row r="261" spans="1:18">
      <c r="A261" s="116" t="s">
        <v>907</v>
      </c>
      <c r="B261" s="98" t="s">
        <v>908</v>
      </c>
      <c r="C261" s="295">
        <v>0</v>
      </c>
      <c r="D261" s="295">
        <v>0</v>
      </c>
      <c r="E261" s="295">
        <v>0</v>
      </c>
      <c r="F261" s="295">
        <v>0</v>
      </c>
      <c r="G261" s="295">
        <v>0</v>
      </c>
      <c r="H261" s="295">
        <v>0</v>
      </c>
      <c r="I261" s="295">
        <v>0</v>
      </c>
      <c r="J261" s="295">
        <v>0</v>
      </c>
      <c r="K261" s="295">
        <v>0</v>
      </c>
      <c r="L261" s="295">
        <v>0</v>
      </c>
      <c r="M261" s="295">
        <v>1</v>
      </c>
      <c r="N261" s="295">
        <v>2</v>
      </c>
      <c r="O261" s="295">
        <v>6</v>
      </c>
      <c r="P261" s="295">
        <v>20</v>
      </c>
      <c r="Q261" s="300">
        <v>29</v>
      </c>
      <c r="R261" s="150" t="s">
        <v>1068</v>
      </c>
    </row>
    <row r="262" spans="1:18">
      <c r="A262" s="116" t="s">
        <v>909</v>
      </c>
      <c r="B262" s="98" t="s">
        <v>910</v>
      </c>
      <c r="C262" s="295">
        <v>0</v>
      </c>
      <c r="D262" s="295">
        <v>0</v>
      </c>
      <c r="E262" s="295">
        <v>0</v>
      </c>
      <c r="F262" s="295">
        <v>0</v>
      </c>
      <c r="G262" s="295">
        <v>0</v>
      </c>
      <c r="H262" s="295">
        <v>0</v>
      </c>
      <c r="I262" s="295">
        <v>0</v>
      </c>
      <c r="J262" s="295">
        <v>33</v>
      </c>
      <c r="K262" s="295">
        <v>24</v>
      </c>
      <c r="L262" s="295">
        <v>32</v>
      </c>
      <c r="M262" s="295">
        <v>0</v>
      </c>
      <c r="N262" s="295">
        <v>0</v>
      </c>
      <c r="O262" s="295">
        <v>0</v>
      </c>
      <c r="P262" s="295">
        <v>0</v>
      </c>
      <c r="Q262" s="300">
        <v>89</v>
      </c>
      <c r="R262" s="150" t="s">
        <v>1068</v>
      </c>
    </row>
    <row r="263" spans="1:18">
      <c r="A263" s="116" t="s">
        <v>911</v>
      </c>
      <c r="B263" s="98" t="s">
        <v>912</v>
      </c>
      <c r="C263" s="295">
        <v>0</v>
      </c>
      <c r="D263" s="295">
        <v>0</v>
      </c>
      <c r="E263" s="295">
        <v>0</v>
      </c>
      <c r="F263" s="295">
        <v>0</v>
      </c>
      <c r="G263" s="295">
        <v>0</v>
      </c>
      <c r="H263" s="295">
        <v>0</v>
      </c>
      <c r="I263" s="295">
        <v>0</v>
      </c>
      <c r="J263" s="295">
        <v>17</v>
      </c>
      <c r="K263" s="295">
        <v>20</v>
      </c>
      <c r="L263" s="295">
        <v>19</v>
      </c>
      <c r="M263" s="295">
        <v>15</v>
      </c>
      <c r="N263" s="295">
        <v>14</v>
      </c>
      <c r="O263" s="295">
        <v>16</v>
      </c>
      <c r="P263" s="295">
        <v>19</v>
      </c>
      <c r="Q263" s="300">
        <v>120</v>
      </c>
      <c r="R263" s="150" t="s">
        <v>1068</v>
      </c>
    </row>
    <row r="264" spans="1:18">
      <c r="A264" s="116" t="s">
        <v>913</v>
      </c>
      <c r="B264" s="98" t="s">
        <v>914</v>
      </c>
      <c r="C264" s="295">
        <v>0</v>
      </c>
      <c r="D264" s="295">
        <v>16</v>
      </c>
      <c r="E264" s="295">
        <v>29</v>
      </c>
      <c r="F264" s="295">
        <v>36</v>
      </c>
      <c r="G264" s="295">
        <v>21</v>
      </c>
      <c r="H264" s="295">
        <v>39</v>
      </c>
      <c r="I264" s="295">
        <v>30</v>
      </c>
      <c r="J264" s="295">
        <v>28</v>
      </c>
      <c r="K264" s="295">
        <v>21</v>
      </c>
      <c r="L264" s="295">
        <v>14</v>
      </c>
      <c r="M264" s="295">
        <v>0</v>
      </c>
      <c r="N264" s="295">
        <v>0</v>
      </c>
      <c r="O264" s="295">
        <v>0</v>
      </c>
      <c r="P264" s="295">
        <v>0</v>
      </c>
      <c r="Q264" s="300">
        <v>234</v>
      </c>
      <c r="R264" s="150" t="s">
        <v>1068</v>
      </c>
    </row>
    <row r="265" spans="1:18">
      <c r="A265" s="116" t="s">
        <v>915</v>
      </c>
      <c r="B265" s="98" t="s">
        <v>916</v>
      </c>
      <c r="C265" s="295">
        <v>0</v>
      </c>
      <c r="D265" s="295">
        <v>10</v>
      </c>
      <c r="E265" s="295">
        <v>16</v>
      </c>
      <c r="F265" s="295">
        <v>3</v>
      </c>
      <c r="G265" s="295">
        <v>10</v>
      </c>
      <c r="H265" s="295">
        <v>6</v>
      </c>
      <c r="I265" s="295">
        <v>2</v>
      </c>
      <c r="J265" s="295">
        <v>0</v>
      </c>
      <c r="K265" s="295">
        <v>0</v>
      </c>
      <c r="L265" s="295">
        <v>0</v>
      </c>
      <c r="M265" s="295">
        <v>0</v>
      </c>
      <c r="N265" s="295">
        <v>0</v>
      </c>
      <c r="O265" s="295">
        <v>0</v>
      </c>
      <c r="P265" s="295">
        <v>0</v>
      </c>
      <c r="Q265" s="300">
        <v>47</v>
      </c>
      <c r="R265" s="150" t="s">
        <v>1068</v>
      </c>
    </row>
    <row r="266" spans="1:18">
      <c r="A266" s="116" t="s">
        <v>917</v>
      </c>
      <c r="B266" s="98" t="s">
        <v>918</v>
      </c>
      <c r="C266" s="295">
        <v>0</v>
      </c>
      <c r="D266" s="295">
        <v>0</v>
      </c>
      <c r="E266" s="295">
        <v>0</v>
      </c>
      <c r="F266" s="295">
        <v>0</v>
      </c>
      <c r="G266" s="295">
        <v>0</v>
      </c>
      <c r="H266" s="295">
        <v>0</v>
      </c>
      <c r="I266" s="295">
        <v>0</v>
      </c>
      <c r="J266" s="295">
        <v>6</v>
      </c>
      <c r="K266" s="295">
        <v>4</v>
      </c>
      <c r="L266" s="295">
        <v>5</v>
      </c>
      <c r="M266" s="295">
        <v>31</v>
      </c>
      <c r="N266" s="295">
        <v>27</v>
      </c>
      <c r="O266" s="295">
        <v>28</v>
      </c>
      <c r="P266" s="295">
        <v>26</v>
      </c>
      <c r="Q266" s="300">
        <v>127</v>
      </c>
      <c r="R266" s="150" t="s">
        <v>1068</v>
      </c>
    </row>
    <row r="267" spans="1:18">
      <c r="A267" s="116" t="s">
        <v>919</v>
      </c>
      <c r="B267" s="98" t="s">
        <v>920</v>
      </c>
      <c r="C267" s="295">
        <v>0</v>
      </c>
      <c r="D267" s="295">
        <v>3</v>
      </c>
      <c r="E267" s="295">
        <v>3</v>
      </c>
      <c r="F267" s="295">
        <v>2</v>
      </c>
      <c r="G267" s="295">
        <v>3</v>
      </c>
      <c r="H267" s="295">
        <v>5</v>
      </c>
      <c r="I267" s="295">
        <v>2</v>
      </c>
      <c r="J267" s="295">
        <v>3</v>
      </c>
      <c r="K267" s="295">
        <v>0</v>
      </c>
      <c r="L267" s="295">
        <v>0</v>
      </c>
      <c r="M267" s="295">
        <v>0</v>
      </c>
      <c r="N267" s="295">
        <v>0</v>
      </c>
      <c r="O267" s="295">
        <v>0</v>
      </c>
      <c r="P267" s="295">
        <v>0</v>
      </c>
      <c r="Q267" s="300">
        <v>21</v>
      </c>
      <c r="R267" s="150" t="s">
        <v>1068</v>
      </c>
    </row>
    <row r="268" spans="1:18">
      <c r="A268" s="116" t="s">
        <v>921</v>
      </c>
      <c r="B268" s="98" t="s">
        <v>922</v>
      </c>
      <c r="C268" s="295">
        <v>0</v>
      </c>
      <c r="D268" s="295">
        <v>7</v>
      </c>
      <c r="E268" s="295">
        <v>19</v>
      </c>
      <c r="F268" s="295">
        <v>7</v>
      </c>
      <c r="G268" s="295">
        <v>18</v>
      </c>
      <c r="H268" s="295">
        <v>18</v>
      </c>
      <c r="I268" s="295">
        <v>31</v>
      </c>
      <c r="J268" s="295">
        <v>0</v>
      </c>
      <c r="K268" s="295">
        <v>0</v>
      </c>
      <c r="L268" s="295">
        <v>0</v>
      </c>
      <c r="M268" s="295">
        <v>0</v>
      </c>
      <c r="N268" s="295">
        <v>0</v>
      </c>
      <c r="O268" s="295">
        <v>0</v>
      </c>
      <c r="P268" s="295">
        <v>0</v>
      </c>
      <c r="Q268" s="300">
        <v>100</v>
      </c>
      <c r="R268" s="150" t="s">
        <v>1068</v>
      </c>
    </row>
    <row r="269" spans="1:18">
      <c r="A269" s="116" t="s">
        <v>923</v>
      </c>
      <c r="B269" s="98" t="s">
        <v>924</v>
      </c>
      <c r="C269" s="295">
        <v>0</v>
      </c>
      <c r="D269" s="295">
        <v>0</v>
      </c>
      <c r="E269" s="295">
        <v>0</v>
      </c>
      <c r="F269" s="295">
        <v>0</v>
      </c>
      <c r="G269" s="295">
        <v>0</v>
      </c>
      <c r="H269" s="295">
        <v>0</v>
      </c>
      <c r="I269" s="295">
        <v>0</v>
      </c>
      <c r="J269" s="295">
        <v>0</v>
      </c>
      <c r="K269" s="295">
        <v>0</v>
      </c>
      <c r="L269" s="295">
        <v>0</v>
      </c>
      <c r="M269" s="295">
        <v>96</v>
      </c>
      <c r="N269" s="295">
        <v>74</v>
      </c>
      <c r="O269" s="295">
        <v>78</v>
      </c>
      <c r="P269" s="295">
        <v>55</v>
      </c>
      <c r="Q269" s="300">
        <v>303</v>
      </c>
      <c r="R269" s="150" t="s">
        <v>1068</v>
      </c>
    </row>
    <row r="270" spans="1:18">
      <c r="A270" s="116" t="s">
        <v>925</v>
      </c>
      <c r="B270" s="98" t="s">
        <v>926</v>
      </c>
      <c r="C270" s="295">
        <v>0</v>
      </c>
      <c r="D270" s="295">
        <v>0</v>
      </c>
      <c r="E270" s="295">
        <v>0</v>
      </c>
      <c r="F270" s="295">
        <v>0</v>
      </c>
      <c r="G270" s="295">
        <v>0</v>
      </c>
      <c r="H270" s="295">
        <v>0</v>
      </c>
      <c r="I270" s="295">
        <v>0</v>
      </c>
      <c r="J270" s="295">
        <v>61</v>
      </c>
      <c r="K270" s="295">
        <v>58</v>
      </c>
      <c r="L270" s="295">
        <v>64</v>
      </c>
      <c r="M270" s="295">
        <v>0</v>
      </c>
      <c r="N270" s="295">
        <v>0</v>
      </c>
      <c r="O270" s="295">
        <v>0</v>
      </c>
      <c r="P270" s="295">
        <v>0</v>
      </c>
      <c r="Q270" s="300">
        <v>183</v>
      </c>
      <c r="R270" s="150" t="s">
        <v>1068</v>
      </c>
    </row>
    <row r="271" spans="1:18">
      <c r="A271" s="116" t="s">
        <v>927</v>
      </c>
      <c r="B271" s="98" t="s">
        <v>928</v>
      </c>
      <c r="C271" s="295">
        <v>0</v>
      </c>
      <c r="D271" s="295">
        <v>1</v>
      </c>
      <c r="E271" s="295">
        <v>7</v>
      </c>
      <c r="F271" s="295">
        <v>7</v>
      </c>
      <c r="G271" s="295">
        <v>9</v>
      </c>
      <c r="H271" s="295">
        <v>8</v>
      </c>
      <c r="I271" s="295">
        <v>10</v>
      </c>
      <c r="J271" s="295">
        <v>0</v>
      </c>
      <c r="K271" s="295">
        <v>0</v>
      </c>
      <c r="L271" s="295">
        <v>0</v>
      </c>
      <c r="M271" s="295">
        <v>0</v>
      </c>
      <c r="N271" s="295">
        <v>0</v>
      </c>
      <c r="O271" s="295">
        <v>0</v>
      </c>
      <c r="P271" s="295">
        <v>0</v>
      </c>
      <c r="Q271" s="300">
        <v>42</v>
      </c>
      <c r="R271" s="150" t="s">
        <v>1068</v>
      </c>
    </row>
    <row r="272" spans="1:18">
      <c r="A272" s="116" t="s">
        <v>929</v>
      </c>
      <c r="B272" s="98" t="s">
        <v>930</v>
      </c>
      <c r="C272" s="295">
        <v>0</v>
      </c>
      <c r="D272" s="295">
        <v>2</v>
      </c>
      <c r="E272" s="295">
        <v>5</v>
      </c>
      <c r="F272" s="295">
        <v>3</v>
      </c>
      <c r="G272" s="295">
        <v>4</v>
      </c>
      <c r="H272" s="295">
        <v>0</v>
      </c>
      <c r="I272" s="295">
        <v>1</v>
      </c>
      <c r="J272" s="295">
        <v>0</v>
      </c>
      <c r="K272" s="295">
        <v>0</v>
      </c>
      <c r="L272" s="295">
        <v>0</v>
      </c>
      <c r="M272" s="295">
        <v>0</v>
      </c>
      <c r="N272" s="295">
        <v>0</v>
      </c>
      <c r="O272" s="295">
        <v>0</v>
      </c>
      <c r="P272" s="295">
        <v>0</v>
      </c>
      <c r="Q272" s="300">
        <v>15</v>
      </c>
      <c r="R272" s="150" t="s">
        <v>1068</v>
      </c>
    </row>
    <row r="273" spans="1:18">
      <c r="A273" s="116" t="s">
        <v>931</v>
      </c>
      <c r="B273" s="98" t="s">
        <v>932</v>
      </c>
      <c r="C273" s="295">
        <v>0</v>
      </c>
      <c r="D273" s="295">
        <v>6</v>
      </c>
      <c r="E273" s="295">
        <v>6</v>
      </c>
      <c r="F273" s="295">
        <v>16</v>
      </c>
      <c r="G273" s="295">
        <v>16</v>
      </c>
      <c r="H273" s="295">
        <v>17</v>
      </c>
      <c r="I273" s="295">
        <v>8</v>
      </c>
      <c r="J273" s="295">
        <v>0</v>
      </c>
      <c r="K273" s="295">
        <v>0</v>
      </c>
      <c r="L273" s="295">
        <v>0</v>
      </c>
      <c r="M273" s="295">
        <v>0</v>
      </c>
      <c r="N273" s="295">
        <v>0</v>
      </c>
      <c r="O273" s="295">
        <v>0</v>
      </c>
      <c r="P273" s="295">
        <v>0</v>
      </c>
      <c r="Q273" s="300">
        <v>69</v>
      </c>
      <c r="R273" s="150" t="s">
        <v>1068</v>
      </c>
    </row>
    <row r="274" spans="1:18">
      <c r="A274" s="116" t="s">
        <v>933</v>
      </c>
      <c r="B274" s="98" t="s">
        <v>934</v>
      </c>
      <c r="C274" s="295">
        <v>0</v>
      </c>
      <c r="D274" s="295">
        <v>12</v>
      </c>
      <c r="E274" s="295">
        <v>13</v>
      </c>
      <c r="F274" s="295">
        <v>18</v>
      </c>
      <c r="G274" s="295">
        <v>18</v>
      </c>
      <c r="H274" s="295">
        <v>20</v>
      </c>
      <c r="I274" s="295">
        <v>11</v>
      </c>
      <c r="J274" s="295">
        <v>0</v>
      </c>
      <c r="K274" s="295">
        <v>0</v>
      </c>
      <c r="L274" s="295">
        <v>0</v>
      </c>
      <c r="M274" s="295">
        <v>0</v>
      </c>
      <c r="N274" s="295">
        <v>0</v>
      </c>
      <c r="O274" s="295">
        <v>0</v>
      </c>
      <c r="P274" s="295">
        <v>0</v>
      </c>
      <c r="Q274" s="300">
        <v>92</v>
      </c>
      <c r="R274" s="150" t="s">
        <v>1068</v>
      </c>
    </row>
    <row r="275" spans="1:18">
      <c r="A275" s="116" t="s">
        <v>935</v>
      </c>
      <c r="B275" s="98" t="s">
        <v>936</v>
      </c>
      <c r="C275" s="295">
        <v>0</v>
      </c>
      <c r="D275" s="295">
        <v>0</v>
      </c>
      <c r="E275" s="295">
        <v>0</v>
      </c>
      <c r="F275" s="295">
        <v>0</v>
      </c>
      <c r="G275" s="295">
        <v>0</v>
      </c>
      <c r="H275" s="295">
        <v>0</v>
      </c>
      <c r="I275" s="295">
        <v>0</v>
      </c>
      <c r="J275" s="295">
        <v>0</v>
      </c>
      <c r="K275" s="295">
        <v>15</v>
      </c>
      <c r="L275" s="295">
        <v>11</v>
      </c>
      <c r="M275" s="295">
        <v>18</v>
      </c>
      <c r="N275" s="295">
        <v>24</v>
      </c>
      <c r="O275" s="295">
        <v>14</v>
      </c>
      <c r="P275" s="295">
        <v>13</v>
      </c>
      <c r="Q275" s="300">
        <v>95</v>
      </c>
      <c r="R275" s="150" t="s">
        <v>1068</v>
      </c>
    </row>
    <row r="276" spans="1:18">
      <c r="A276" s="116" t="s">
        <v>937</v>
      </c>
      <c r="B276" s="98" t="s">
        <v>938</v>
      </c>
      <c r="C276" s="295">
        <v>0</v>
      </c>
      <c r="D276" s="295">
        <v>0</v>
      </c>
      <c r="E276" s="295">
        <v>0</v>
      </c>
      <c r="F276" s="295">
        <v>0</v>
      </c>
      <c r="G276" s="295">
        <v>0</v>
      </c>
      <c r="H276" s="295">
        <v>0</v>
      </c>
      <c r="I276" s="295">
        <v>0</v>
      </c>
      <c r="J276" s="295">
        <v>0</v>
      </c>
      <c r="K276" s="295">
        <v>0</v>
      </c>
      <c r="L276" s="295">
        <v>0</v>
      </c>
      <c r="M276" s="295">
        <v>3</v>
      </c>
      <c r="N276" s="295">
        <v>7</v>
      </c>
      <c r="O276" s="295">
        <v>11</v>
      </c>
      <c r="P276" s="295">
        <v>16</v>
      </c>
      <c r="Q276" s="300">
        <v>37</v>
      </c>
      <c r="R276" s="150" t="s">
        <v>1068</v>
      </c>
    </row>
    <row r="277" spans="1:18">
      <c r="A277" s="116" t="s">
        <v>939</v>
      </c>
      <c r="B277" s="98" t="s">
        <v>940</v>
      </c>
      <c r="C277" s="295">
        <v>0</v>
      </c>
      <c r="D277" s="295">
        <v>1</v>
      </c>
      <c r="E277" s="295">
        <v>1</v>
      </c>
      <c r="F277" s="295">
        <v>1</v>
      </c>
      <c r="G277" s="295">
        <v>1</v>
      </c>
      <c r="H277" s="295">
        <v>1</v>
      </c>
      <c r="I277" s="295">
        <v>1</v>
      </c>
      <c r="J277" s="295">
        <v>0</v>
      </c>
      <c r="K277" s="295">
        <v>0</v>
      </c>
      <c r="L277" s="295">
        <v>0</v>
      </c>
      <c r="M277" s="295">
        <v>0</v>
      </c>
      <c r="N277" s="295">
        <v>0</v>
      </c>
      <c r="O277" s="295">
        <v>0</v>
      </c>
      <c r="P277" s="295">
        <v>0</v>
      </c>
      <c r="Q277" s="300">
        <v>6</v>
      </c>
      <c r="R277" s="150" t="s">
        <v>1068</v>
      </c>
    </row>
    <row r="278" spans="1:18">
      <c r="A278" s="116" t="s">
        <v>941</v>
      </c>
      <c r="B278" s="98" t="s">
        <v>942</v>
      </c>
      <c r="C278" s="295">
        <v>0</v>
      </c>
      <c r="D278" s="295">
        <v>0</v>
      </c>
      <c r="E278" s="295">
        <v>0</v>
      </c>
      <c r="F278" s="295">
        <v>0</v>
      </c>
      <c r="G278" s="295">
        <v>0</v>
      </c>
      <c r="H278" s="295">
        <v>0</v>
      </c>
      <c r="I278" s="295">
        <v>0</v>
      </c>
      <c r="J278" s="295">
        <v>13</v>
      </c>
      <c r="K278" s="295">
        <v>19</v>
      </c>
      <c r="L278" s="295">
        <v>18</v>
      </c>
      <c r="M278" s="295">
        <v>0</v>
      </c>
      <c r="N278" s="295">
        <v>0</v>
      </c>
      <c r="O278" s="295">
        <v>0</v>
      </c>
      <c r="P278" s="295">
        <v>0</v>
      </c>
      <c r="Q278" s="300">
        <v>50</v>
      </c>
      <c r="R278" s="150" t="s">
        <v>1068</v>
      </c>
    </row>
    <row r="279" spans="1:18">
      <c r="A279" s="116" t="s">
        <v>943</v>
      </c>
      <c r="B279" s="98" t="s">
        <v>944</v>
      </c>
      <c r="C279" s="295">
        <v>0</v>
      </c>
      <c r="D279" s="295">
        <v>0</v>
      </c>
      <c r="E279" s="295">
        <v>0</v>
      </c>
      <c r="F279" s="295">
        <v>0</v>
      </c>
      <c r="G279" s="295">
        <v>0</v>
      </c>
      <c r="H279" s="295">
        <v>0</v>
      </c>
      <c r="I279" s="295">
        <v>0</v>
      </c>
      <c r="J279" s="295">
        <v>0</v>
      </c>
      <c r="K279" s="295">
        <v>0</v>
      </c>
      <c r="L279" s="295">
        <v>0</v>
      </c>
      <c r="M279" s="295">
        <v>5</v>
      </c>
      <c r="N279" s="295">
        <v>9</v>
      </c>
      <c r="O279" s="295">
        <v>8</v>
      </c>
      <c r="P279" s="295">
        <v>6</v>
      </c>
      <c r="Q279" s="300">
        <v>28</v>
      </c>
      <c r="R279" s="150" t="s">
        <v>1068</v>
      </c>
    </row>
    <row r="280" spans="1:18">
      <c r="A280" s="116" t="s">
        <v>945</v>
      </c>
      <c r="B280" s="98" t="s">
        <v>946</v>
      </c>
      <c r="C280" s="295">
        <v>0</v>
      </c>
      <c r="D280" s="295">
        <v>0</v>
      </c>
      <c r="E280" s="295">
        <v>0</v>
      </c>
      <c r="F280" s="295">
        <v>0</v>
      </c>
      <c r="G280" s="295">
        <v>0</v>
      </c>
      <c r="H280" s="295">
        <v>0</v>
      </c>
      <c r="I280" s="295">
        <v>0</v>
      </c>
      <c r="J280" s="295">
        <v>0</v>
      </c>
      <c r="K280" s="295">
        <v>0</v>
      </c>
      <c r="L280" s="295">
        <v>0</v>
      </c>
      <c r="M280" s="295">
        <v>68</v>
      </c>
      <c r="N280" s="295">
        <v>69</v>
      </c>
      <c r="O280" s="295">
        <v>57</v>
      </c>
      <c r="P280" s="295">
        <v>27</v>
      </c>
      <c r="Q280" s="300">
        <v>221</v>
      </c>
      <c r="R280" s="150" t="s">
        <v>1068</v>
      </c>
    </row>
    <row r="281" spans="1:18">
      <c r="A281" s="116" t="s">
        <v>947</v>
      </c>
      <c r="B281" s="98" t="s">
        <v>948</v>
      </c>
      <c r="C281" s="295">
        <v>0</v>
      </c>
      <c r="D281" s="295">
        <v>0</v>
      </c>
      <c r="E281" s="295">
        <v>0</v>
      </c>
      <c r="F281" s="295">
        <v>0</v>
      </c>
      <c r="G281" s="295">
        <v>0</v>
      </c>
      <c r="H281" s="295">
        <v>0</v>
      </c>
      <c r="I281" s="295">
        <v>0</v>
      </c>
      <c r="J281" s="295">
        <v>0</v>
      </c>
      <c r="K281" s="295">
        <v>0</v>
      </c>
      <c r="L281" s="295">
        <v>0</v>
      </c>
      <c r="M281" s="295">
        <v>25</v>
      </c>
      <c r="N281" s="295">
        <v>13</v>
      </c>
      <c r="O281" s="295">
        <v>13</v>
      </c>
      <c r="P281" s="295">
        <v>9</v>
      </c>
      <c r="Q281" s="300">
        <v>60</v>
      </c>
      <c r="R281" s="150" t="s">
        <v>1068</v>
      </c>
    </row>
    <row r="282" spans="1:18">
      <c r="A282" s="116" t="s">
        <v>949</v>
      </c>
      <c r="B282" s="98" t="s">
        <v>950</v>
      </c>
      <c r="C282" s="295">
        <v>0</v>
      </c>
      <c r="D282" s="295">
        <v>0</v>
      </c>
      <c r="E282" s="295">
        <v>0</v>
      </c>
      <c r="F282" s="295">
        <v>0</v>
      </c>
      <c r="G282" s="295">
        <v>0</v>
      </c>
      <c r="H282" s="295">
        <v>0</v>
      </c>
      <c r="I282" s="295">
        <v>0</v>
      </c>
      <c r="J282" s="295">
        <v>0</v>
      </c>
      <c r="K282" s="295">
        <v>0</v>
      </c>
      <c r="L282" s="295">
        <v>0</v>
      </c>
      <c r="M282" s="295">
        <v>0</v>
      </c>
      <c r="N282" s="295">
        <v>1</v>
      </c>
      <c r="O282" s="295">
        <v>5</v>
      </c>
      <c r="P282" s="295">
        <v>31</v>
      </c>
      <c r="Q282" s="300">
        <v>37</v>
      </c>
      <c r="R282" s="150" t="s">
        <v>1068</v>
      </c>
    </row>
    <row r="283" spans="1:18">
      <c r="A283" s="116" t="s">
        <v>951</v>
      </c>
      <c r="B283" s="98" t="s">
        <v>952</v>
      </c>
      <c r="C283" s="295">
        <v>0</v>
      </c>
      <c r="D283" s="295">
        <v>0</v>
      </c>
      <c r="E283" s="295">
        <v>1</v>
      </c>
      <c r="F283" s="295">
        <v>4</v>
      </c>
      <c r="G283" s="295">
        <v>3</v>
      </c>
      <c r="H283" s="295">
        <v>7</v>
      </c>
      <c r="I283" s="295">
        <v>2</v>
      </c>
      <c r="J283" s="295">
        <v>14</v>
      </c>
      <c r="K283" s="295">
        <v>8</v>
      </c>
      <c r="L283" s="295">
        <v>13</v>
      </c>
      <c r="M283" s="295">
        <v>0</v>
      </c>
      <c r="N283" s="295">
        <v>0</v>
      </c>
      <c r="O283" s="295">
        <v>0</v>
      </c>
      <c r="P283" s="295">
        <v>0</v>
      </c>
      <c r="Q283" s="300">
        <v>52</v>
      </c>
      <c r="R283" s="150" t="s">
        <v>1068</v>
      </c>
    </row>
    <row r="284" spans="1:18">
      <c r="A284" s="116" t="s">
        <v>953</v>
      </c>
      <c r="B284" s="98" t="s">
        <v>954</v>
      </c>
      <c r="C284" s="295">
        <v>0</v>
      </c>
      <c r="D284" s="295">
        <v>2</v>
      </c>
      <c r="E284" s="295">
        <v>1</v>
      </c>
      <c r="F284" s="295">
        <v>7</v>
      </c>
      <c r="G284" s="295">
        <v>12</v>
      </c>
      <c r="H284" s="295">
        <v>5</v>
      </c>
      <c r="I284" s="295">
        <v>5</v>
      </c>
      <c r="J284" s="295">
        <v>4</v>
      </c>
      <c r="K284" s="295">
        <v>4</v>
      </c>
      <c r="L284" s="295">
        <v>4</v>
      </c>
      <c r="M284" s="295">
        <v>0</v>
      </c>
      <c r="N284" s="295">
        <v>0</v>
      </c>
      <c r="O284" s="295">
        <v>0</v>
      </c>
      <c r="P284" s="295">
        <v>0</v>
      </c>
      <c r="Q284" s="300">
        <v>44</v>
      </c>
      <c r="R284" s="150" t="s">
        <v>1068</v>
      </c>
    </row>
    <row r="285" spans="1:18">
      <c r="A285" s="116" t="s">
        <v>955</v>
      </c>
      <c r="B285" s="98" t="s">
        <v>956</v>
      </c>
      <c r="C285" s="295">
        <v>0</v>
      </c>
      <c r="D285" s="295">
        <v>6</v>
      </c>
      <c r="E285" s="295">
        <v>7</v>
      </c>
      <c r="F285" s="295">
        <v>6</v>
      </c>
      <c r="G285" s="295">
        <v>5</v>
      </c>
      <c r="H285" s="295">
        <v>3</v>
      </c>
      <c r="I285" s="295">
        <v>15</v>
      </c>
      <c r="J285" s="295">
        <v>0</v>
      </c>
      <c r="K285" s="295">
        <v>0</v>
      </c>
      <c r="L285" s="295">
        <v>0</v>
      </c>
      <c r="M285" s="295">
        <v>0</v>
      </c>
      <c r="N285" s="295">
        <v>0</v>
      </c>
      <c r="O285" s="295">
        <v>0</v>
      </c>
      <c r="P285" s="295">
        <v>0</v>
      </c>
      <c r="Q285" s="300">
        <v>42</v>
      </c>
      <c r="R285" s="150" t="s">
        <v>1068</v>
      </c>
    </row>
    <row r="286" spans="1:18">
      <c r="A286" s="116" t="s">
        <v>957</v>
      </c>
      <c r="B286" s="98" t="s">
        <v>958</v>
      </c>
      <c r="C286" s="295">
        <v>0</v>
      </c>
      <c r="D286" s="295">
        <v>1</v>
      </c>
      <c r="E286" s="295">
        <v>2</v>
      </c>
      <c r="F286" s="295">
        <v>5</v>
      </c>
      <c r="G286" s="295">
        <v>6</v>
      </c>
      <c r="H286" s="295">
        <v>1</v>
      </c>
      <c r="I286" s="295">
        <v>4</v>
      </c>
      <c r="J286" s="295">
        <v>0</v>
      </c>
      <c r="K286" s="295">
        <v>0</v>
      </c>
      <c r="L286" s="295">
        <v>0</v>
      </c>
      <c r="M286" s="295">
        <v>0</v>
      </c>
      <c r="N286" s="295">
        <v>0</v>
      </c>
      <c r="O286" s="295">
        <v>0</v>
      </c>
      <c r="P286" s="295">
        <v>0</v>
      </c>
      <c r="Q286" s="300">
        <v>19</v>
      </c>
      <c r="R286" s="150" t="s">
        <v>1068</v>
      </c>
    </row>
    <row r="287" spans="1:18">
      <c r="A287" s="116" t="s">
        <v>959</v>
      </c>
      <c r="B287" s="98" t="s">
        <v>960</v>
      </c>
      <c r="C287" s="295">
        <v>0</v>
      </c>
      <c r="D287" s="295">
        <v>4</v>
      </c>
      <c r="E287" s="295">
        <v>8</v>
      </c>
      <c r="F287" s="295">
        <v>1</v>
      </c>
      <c r="G287" s="295">
        <v>7</v>
      </c>
      <c r="H287" s="295">
        <v>3</v>
      </c>
      <c r="I287" s="295">
        <v>5</v>
      </c>
      <c r="J287" s="295">
        <v>7</v>
      </c>
      <c r="K287" s="295">
        <v>6</v>
      </c>
      <c r="L287" s="295">
        <v>5</v>
      </c>
      <c r="M287" s="295">
        <v>0</v>
      </c>
      <c r="N287" s="295">
        <v>0</v>
      </c>
      <c r="O287" s="295">
        <v>0</v>
      </c>
      <c r="P287" s="295">
        <v>0</v>
      </c>
      <c r="Q287" s="300">
        <v>46</v>
      </c>
      <c r="R287" s="150" t="s">
        <v>1068</v>
      </c>
    </row>
    <row r="288" spans="1:18">
      <c r="A288" s="116" t="s">
        <v>961</v>
      </c>
      <c r="B288" s="98" t="s">
        <v>962</v>
      </c>
      <c r="C288" s="295">
        <v>0</v>
      </c>
      <c r="D288" s="295">
        <v>18</v>
      </c>
      <c r="E288" s="295">
        <v>31</v>
      </c>
      <c r="F288" s="295">
        <v>43</v>
      </c>
      <c r="G288" s="295">
        <v>45</v>
      </c>
      <c r="H288" s="295">
        <v>41</v>
      </c>
      <c r="I288" s="295">
        <v>23</v>
      </c>
      <c r="J288" s="295">
        <v>0</v>
      </c>
      <c r="K288" s="295">
        <v>0</v>
      </c>
      <c r="L288" s="295">
        <v>0</v>
      </c>
      <c r="M288" s="295">
        <v>0</v>
      </c>
      <c r="N288" s="295">
        <v>0</v>
      </c>
      <c r="O288" s="295">
        <v>0</v>
      </c>
      <c r="P288" s="295">
        <v>0</v>
      </c>
      <c r="Q288" s="300">
        <v>201</v>
      </c>
      <c r="R288" s="150" t="s">
        <v>1068</v>
      </c>
    </row>
    <row r="289" spans="1:18">
      <c r="A289" s="116" t="s">
        <v>963</v>
      </c>
      <c r="B289" s="98" t="s">
        <v>964</v>
      </c>
      <c r="C289" s="295">
        <v>0</v>
      </c>
      <c r="D289" s="295">
        <v>1</v>
      </c>
      <c r="E289" s="295">
        <v>1</v>
      </c>
      <c r="F289" s="295">
        <v>3</v>
      </c>
      <c r="G289" s="295">
        <v>5</v>
      </c>
      <c r="H289" s="295">
        <v>9</v>
      </c>
      <c r="I289" s="295">
        <v>10</v>
      </c>
      <c r="J289" s="295">
        <v>11</v>
      </c>
      <c r="K289" s="295">
        <v>8</v>
      </c>
      <c r="L289" s="295">
        <v>13</v>
      </c>
      <c r="M289" s="295">
        <v>0</v>
      </c>
      <c r="N289" s="295">
        <v>0</v>
      </c>
      <c r="O289" s="295">
        <v>0</v>
      </c>
      <c r="P289" s="295">
        <v>0</v>
      </c>
      <c r="Q289" s="300">
        <v>61</v>
      </c>
      <c r="R289" s="150" t="s">
        <v>1068</v>
      </c>
    </row>
    <row r="290" spans="1:18">
      <c r="A290" s="116" t="s">
        <v>965</v>
      </c>
      <c r="B290" s="98" t="s">
        <v>966</v>
      </c>
      <c r="C290" s="295">
        <v>0</v>
      </c>
      <c r="D290" s="295">
        <v>0</v>
      </c>
      <c r="E290" s="295">
        <v>0</v>
      </c>
      <c r="F290" s="295">
        <v>0</v>
      </c>
      <c r="G290" s="295">
        <v>0</v>
      </c>
      <c r="H290" s="295">
        <v>0</v>
      </c>
      <c r="I290" s="295">
        <v>0</v>
      </c>
      <c r="J290" s="295">
        <v>3</v>
      </c>
      <c r="K290" s="295">
        <v>6</v>
      </c>
      <c r="L290" s="295">
        <v>4</v>
      </c>
      <c r="M290" s="295">
        <v>0</v>
      </c>
      <c r="N290" s="295">
        <v>0</v>
      </c>
      <c r="O290" s="295">
        <v>0</v>
      </c>
      <c r="P290" s="295">
        <v>0</v>
      </c>
      <c r="Q290" s="300">
        <v>13</v>
      </c>
      <c r="R290" s="150" t="s">
        <v>1068</v>
      </c>
    </row>
    <row r="291" spans="1:18">
      <c r="A291" s="116" t="s">
        <v>967</v>
      </c>
      <c r="B291" s="98" t="s">
        <v>968</v>
      </c>
      <c r="C291" s="295">
        <v>0</v>
      </c>
      <c r="D291" s="295">
        <v>4</v>
      </c>
      <c r="E291" s="295">
        <v>10</v>
      </c>
      <c r="F291" s="295">
        <v>10</v>
      </c>
      <c r="G291" s="295">
        <v>12</v>
      </c>
      <c r="H291" s="295">
        <v>7</v>
      </c>
      <c r="I291" s="295">
        <v>14</v>
      </c>
      <c r="J291" s="295">
        <v>0</v>
      </c>
      <c r="K291" s="295">
        <v>0</v>
      </c>
      <c r="L291" s="295">
        <v>0</v>
      </c>
      <c r="M291" s="295">
        <v>0</v>
      </c>
      <c r="N291" s="295">
        <v>0</v>
      </c>
      <c r="O291" s="295">
        <v>0</v>
      </c>
      <c r="P291" s="295">
        <v>0</v>
      </c>
      <c r="Q291" s="300">
        <v>57</v>
      </c>
      <c r="R291" s="150" t="s">
        <v>1068</v>
      </c>
    </row>
    <row r="292" spans="1:18">
      <c r="A292" s="116" t="s">
        <v>969</v>
      </c>
      <c r="B292" s="98" t="s">
        <v>970</v>
      </c>
      <c r="C292" s="295">
        <v>0</v>
      </c>
      <c r="D292" s="295">
        <v>0</v>
      </c>
      <c r="E292" s="295">
        <v>0</v>
      </c>
      <c r="F292" s="295">
        <v>0</v>
      </c>
      <c r="G292" s="295">
        <v>0</v>
      </c>
      <c r="H292" s="295">
        <v>0</v>
      </c>
      <c r="I292" s="295">
        <v>0</v>
      </c>
      <c r="J292" s="295">
        <v>28</v>
      </c>
      <c r="K292" s="295">
        <v>29</v>
      </c>
      <c r="L292" s="295">
        <v>13</v>
      </c>
      <c r="M292" s="295">
        <v>0</v>
      </c>
      <c r="N292" s="295">
        <v>0</v>
      </c>
      <c r="O292" s="295">
        <v>0</v>
      </c>
      <c r="P292" s="295">
        <v>0</v>
      </c>
      <c r="Q292" s="300">
        <v>70</v>
      </c>
      <c r="R292" s="150" t="s">
        <v>1068</v>
      </c>
    </row>
    <row r="293" spans="1:18">
      <c r="A293" s="116" t="s">
        <v>971</v>
      </c>
      <c r="B293" s="98" t="s">
        <v>972</v>
      </c>
      <c r="C293" s="295">
        <v>0</v>
      </c>
      <c r="D293" s="295">
        <v>0</v>
      </c>
      <c r="E293" s="295">
        <v>0</v>
      </c>
      <c r="F293" s="295">
        <v>0</v>
      </c>
      <c r="G293" s="295">
        <v>0</v>
      </c>
      <c r="H293" s="295">
        <v>0</v>
      </c>
      <c r="I293" s="295">
        <v>0</v>
      </c>
      <c r="J293" s="295">
        <v>10</v>
      </c>
      <c r="K293" s="295">
        <v>13</v>
      </c>
      <c r="L293" s="295">
        <v>14</v>
      </c>
      <c r="M293" s="295">
        <v>0</v>
      </c>
      <c r="N293" s="295">
        <v>0</v>
      </c>
      <c r="O293" s="295">
        <v>0</v>
      </c>
      <c r="P293" s="295">
        <v>0</v>
      </c>
      <c r="Q293" s="300">
        <v>37</v>
      </c>
      <c r="R293" s="150" t="s">
        <v>1068</v>
      </c>
    </row>
    <row r="294" spans="1:18">
      <c r="A294" s="116" t="s">
        <v>973</v>
      </c>
      <c r="B294" s="98" t="s">
        <v>974</v>
      </c>
      <c r="C294" s="295">
        <v>0</v>
      </c>
      <c r="D294" s="295">
        <v>0</v>
      </c>
      <c r="E294" s="295">
        <v>0</v>
      </c>
      <c r="F294" s="295">
        <v>0</v>
      </c>
      <c r="G294" s="295">
        <v>0</v>
      </c>
      <c r="H294" s="295">
        <v>0</v>
      </c>
      <c r="I294" s="295">
        <v>0</v>
      </c>
      <c r="J294" s="295">
        <v>12</v>
      </c>
      <c r="K294" s="295">
        <v>5</v>
      </c>
      <c r="L294" s="295">
        <v>10</v>
      </c>
      <c r="M294" s="295">
        <v>0</v>
      </c>
      <c r="N294" s="295">
        <v>0</v>
      </c>
      <c r="O294" s="295">
        <v>0</v>
      </c>
      <c r="P294" s="295">
        <v>0</v>
      </c>
      <c r="Q294" s="300">
        <v>27</v>
      </c>
      <c r="R294" s="150" t="s">
        <v>1068</v>
      </c>
    </row>
    <row r="295" spans="1:18">
      <c r="A295" s="116" t="s">
        <v>975</v>
      </c>
      <c r="B295" s="98" t="s">
        <v>976</v>
      </c>
      <c r="C295" s="295">
        <v>0</v>
      </c>
      <c r="D295" s="295">
        <v>7</v>
      </c>
      <c r="E295" s="295">
        <v>12</v>
      </c>
      <c r="F295" s="295">
        <v>7</v>
      </c>
      <c r="G295" s="295">
        <v>1</v>
      </c>
      <c r="H295" s="295">
        <v>8</v>
      </c>
      <c r="I295" s="295">
        <v>1</v>
      </c>
      <c r="J295" s="295">
        <v>0</v>
      </c>
      <c r="K295" s="295">
        <v>0</v>
      </c>
      <c r="L295" s="295">
        <v>0</v>
      </c>
      <c r="M295" s="295">
        <v>0</v>
      </c>
      <c r="N295" s="295">
        <v>0</v>
      </c>
      <c r="O295" s="295">
        <v>0</v>
      </c>
      <c r="P295" s="295">
        <v>0</v>
      </c>
      <c r="Q295" s="300">
        <v>36</v>
      </c>
      <c r="R295" s="150" t="s">
        <v>1068</v>
      </c>
    </row>
    <row r="296" spans="1:18">
      <c r="A296" s="116" t="s">
        <v>977</v>
      </c>
      <c r="B296" s="98" t="s">
        <v>978</v>
      </c>
      <c r="C296" s="295">
        <v>0</v>
      </c>
      <c r="D296" s="295">
        <v>5</v>
      </c>
      <c r="E296" s="295">
        <v>4</v>
      </c>
      <c r="F296" s="295">
        <v>7</v>
      </c>
      <c r="G296" s="295">
        <v>3</v>
      </c>
      <c r="H296" s="295">
        <v>5</v>
      </c>
      <c r="I296" s="295">
        <v>3</v>
      </c>
      <c r="J296" s="295">
        <v>0</v>
      </c>
      <c r="K296" s="295">
        <v>0</v>
      </c>
      <c r="L296" s="295">
        <v>0</v>
      </c>
      <c r="M296" s="295">
        <v>0</v>
      </c>
      <c r="N296" s="295">
        <v>0</v>
      </c>
      <c r="O296" s="295">
        <v>0</v>
      </c>
      <c r="P296" s="295">
        <v>0</v>
      </c>
      <c r="Q296" s="300">
        <v>27</v>
      </c>
      <c r="R296" s="150" t="s">
        <v>1068</v>
      </c>
    </row>
    <row r="297" spans="1:18">
      <c r="A297" s="116" t="s">
        <v>979</v>
      </c>
      <c r="B297" s="98" t="s">
        <v>980</v>
      </c>
      <c r="C297" s="295">
        <v>0</v>
      </c>
      <c r="D297" s="295">
        <v>0</v>
      </c>
      <c r="E297" s="295">
        <v>1</v>
      </c>
      <c r="F297" s="295">
        <v>6</v>
      </c>
      <c r="G297" s="295">
        <v>9</v>
      </c>
      <c r="H297" s="295">
        <v>3</v>
      </c>
      <c r="I297" s="295">
        <v>1</v>
      </c>
      <c r="J297" s="295">
        <v>0</v>
      </c>
      <c r="K297" s="295">
        <v>0</v>
      </c>
      <c r="L297" s="295">
        <v>0</v>
      </c>
      <c r="M297" s="295">
        <v>0</v>
      </c>
      <c r="N297" s="295">
        <v>0</v>
      </c>
      <c r="O297" s="295">
        <v>0</v>
      </c>
      <c r="P297" s="295">
        <v>0</v>
      </c>
      <c r="Q297" s="300">
        <v>20</v>
      </c>
      <c r="R297" s="150" t="s">
        <v>1068</v>
      </c>
    </row>
    <row r="298" spans="1:18">
      <c r="A298" s="116" t="s">
        <v>981</v>
      </c>
      <c r="B298" s="98" t="s">
        <v>982</v>
      </c>
      <c r="C298" s="295">
        <v>0</v>
      </c>
      <c r="D298" s="295">
        <v>1</v>
      </c>
      <c r="E298" s="295">
        <v>6</v>
      </c>
      <c r="F298" s="295">
        <v>11</v>
      </c>
      <c r="G298" s="295">
        <v>2</v>
      </c>
      <c r="H298" s="295">
        <v>8</v>
      </c>
      <c r="I298" s="295">
        <v>11</v>
      </c>
      <c r="J298" s="295">
        <v>6</v>
      </c>
      <c r="K298" s="295">
        <v>0</v>
      </c>
      <c r="L298" s="295">
        <v>0</v>
      </c>
      <c r="M298" s="295">
        <v>0</v>
      </c>
      <c r="N298" s="295">
        <v>0</v>
      </c>
      <c r="O298" s="295">
        <v>0</v>
      </c>
      <c r="P298" s="295">
        <v>0</v>
      </c>
      <c r="Q298" s="300">
        <v>45</v>
      </c>
      <c r="R298" s="150" t="s">
        <v>1068</v>
      </c>
    </row>
    <row r="299" spans="1:18">
      <c r="A299" s="116" t="s">
        <v>983</v>
      </c>
      <c r="B299" s="98" t="s">
        <v>984</v>
      </c>
      <c r="C299" s="295">
        <v>0</v>
      </c>
      <c r="D299" s="295">
        <v>1</v>
      </c>
      <c r="E299" s="295">
        <v>2</v>
      </c>
      <c r="F299" s="295">
        <v>5</v>
      </c>
      <c r="G299" s="295">
        <v>7</v>
      </c>
      <c r="H299" s="295">
        <v>3</v>
      </c>
      <c r="I299" s="295">
        <v>3</v>
      </c>
      <c r="J299" s="295">
        <v>0</v>
      </c>
      <c r="K299" s="295">
        <v>0</v>
      </c>
      <c r="L299" s="295">
        <v>0</v>
      </c>
      <c r="M299" s="295">
        <v>0</v>
      </c>
      <c r="N299" s="295">
        <v>0</v>
      </c>
      <c r="O299" s="295">
        <v>0</v>
      </c>
      <c r="P299" s="295">
        <v>0</v>
      </c>
      <c r="Q299" s="300">
        <v>21</v>
      </c>
      <c r="R299" s="150" t="s">
        <v>1068</v>
      </c>
    </row>
    <row r="300" spans="1:18">
      <c r="A300" s="116" t="s">
        <v>985</v>
      </c>
      <c r="B300" s="98" t="s">
        <v>986</v>
      </c>
      <c r="C300" s="295">
        <v>0</v>
      </c>
      <c r="D300" s="295">
        <v>0</v>
      </c>
      <c r="E300" s="295">
        <v>0</v>
      </c>
      <c r="F300" s="295">
        <v>0</v>
      </c>
      <c r="G300" s="295">
        <v>0</v>
      </c>
      <c r="H300" s="295">
        <v>0</v>
      </c>
      <c r="I300" s="295">
        <v>0</v>
      </c>
      <c r="J300" s="295">
        <v>0</v>
      </c>
      <c r="K300" s="295">
        <v>0</v>
      </c>
      <c r="L300" s="295">
        <v>0</v>
      </c>
      <c r="M300" s="295">
        <v>8</v>
      </c>
      <c r="N300" s="295">
        <v>21</v>
      </c>
      <c r="O300" s="295">
        <v>8</v>
      </c>
      <c r="P300" s="295">
        <v>15</v>
      </c>
      <c r="Q300" s="300">
        <v>52</v>
      </c>
      <c r="R300" s="150" t="s">
        <v>1068</v>
      </c>
    </row>
    <row r="301" spans="1:18">
      <c r="A301" s="116" t="s">
        <v>987</v>
      </c>
      <c r="B301" s="98" t="s">
        <v>988</v>
      </c>
      <c r="C301" s="295">
        <v>0</v>
      </c>
      <c r="D301" s="295">
        <v>3</v>
      </c>
      <c r="E301" s="295">
        <v>6</v>
      </c>
      <c r="F301" s="295">
        <v>9</v>
      </c>
      <c r="G301" s="295">
        <v>6</v>
      </c>
      <c r="H301" s="295">
        <v>7</v>
      </c>
      <c r="I301" s="295">
        <v>12</v>
      </c>
      <c r="J301" s="295">
        <v>0</v>
      </c>
      <c r="K301" s="295">
        <v>0</v>
      </c>
      <c r="L301" s="295">
        <v>0</v>
      </c>
      <c r="M301" s="295">
        <v>0</v>
      </c>
      <c r="N301" s="295">
        <v>0</v>
      </c>
      <c r="O301" s="295">
        <v>0</v>
      </c>
      <c r="P301" s="295">
        <v>0</v>
      </c>
      <c r="Q301" s="300">
        <v>43</v>
      </c>
      <c r="R301" s="150" t="s">
        <v>1068</v>
      </c>
    </row>
    <row r="302" spans="1:18">
      <c r="A302" s="116" t="s">
        <v>989</v>
      </c>
      <c r="B302" s="98" t="s">
        <v>990</v>
      </c>
      <c r="C302" s="295">
        <v>0</v>
      </c>
      <c r="D302" s="295">
        <v>0</v>
      </c>
      <c r="E302" s="295">
        <v>0</v>
      </c>
      <c r="F302" s="295">
        <v>0</v>
      </c>
      <c r="G302" s="295">
        <v>0</v>
      </c>
      <c r="H302" s="295">
        <v>0</v>
      </c>
      <c r="I302" s="295">
        <v>0</v>
      </c>
      <c r="J302" s="295">
        <v>0</v>
      </c>
      <c r="K302" s="295">
        <v>0</v>
      </c>
      <c r="L302" s="295">
        <v>0</v>
      </c>
      <c r="M302" s="295">
        <v>0</v>
      </c>
      <c r="N302" s="295">
        <v>0</v>
      </c>
      <c r="O302" s="295">
        <v>0</v>
      </c>
      <c r="P302" s="295">
        <v>4</v>
      </c>
      <c r="Q302" s="300">
        <v>4</v>
      </c>
      <c r="R302" s="150" t="s">
        <v>1068</v>
      </c>
    </row>
    <row r="303" spans="1:18">
      <c r="A303" s="116" t="s">
        <v>991</v>
      </c>
      <c r="B303" s="98" t="s">
        <v>992</v>
      </c>
      <c r="C303" s="295">
        <v>0</v>
      </c>
      <c r="D303" s="295">
        <v>0</v>
      </c>
      <c r="E303" s="295">
        <v>3</v>
      </c>
      <c r="F303" s="295">
        <v>5</v>
      </c>
      <c r="G303" s="295">
        <v>9</v>
      </c>
      <c r="H303" s="295">
        <v>10</v>
      </c>
      <c r="I303" s="295">
        <v>7</v>
      </c>
      <c r="J303" s="295">
        <v>0</v>
      </c>
      <c r="K303" s="295">
        <v>0</v>
      </c>
      <c r="L303" s="295">
        <v>0</v>
      </c>
      <c r="M303" s="295">
        <v>0</v>
      </c>
      <c r="N303" s="295">
        <v>0</v>
      </c>
      <c r="O303" s="295">
        <v>0</v>
      </c>
      <c r="P303" s="295">
        <v>0</v>
      </c>
      <c r="Q303" s="300">
        <v>34</v>
      </c>
      <c r="R303" s="150" t="s">
        <v>1068</v>
      </c>
    </row>
    <row r="304" spans="1:18">
      <c r="A304" s="116" t="s">
        <v>993</v>
      </c>
      <c r="B304" s="98" t="s">
        <v>994</v>
      </c>
      <c r="C304" s="295">
        <v>0</v>
      </c>
      <c r="D304" s="295">
        <v>0</v>
      </c>
      <c r="E304" s="295">
        <v>0</v>
      </c>
      <c r="F304" s="295">
        <v>0</v>
      </c>
      <c r="G304" s="295">
        <v>0</v>
      </c>
      <c r="H304" s="295">
        <v>0</v>
      </c>
      <c r="I304" s="295">
        <v>0</v>
      </c>
      <c r="J304" s="295">
        <v>9</v>
      </c>
      <c r="K304" s="295">
        <v>15</v>
      </c>
      <c r="L304" s="295">
        <v>12</v>
      </c>
      <c r="M304" s="295">
        <v>0</v>
      </c>
      <c r="N304" s="295">
        <v>0</v>
      </c>
      <c r="O304" s="295">
        <v>0</v>
      </c>
      <c r="P304" s="295">
        <v>0</v>
      </c>
      <c r="Q304" s="300">
        <v>36</v>
      </c>
      <c r="R304" s="150" t="s">
        <v>1068</v>
      </c>
    </row>
    <row r="305" spans="1:18">
      <c r="A305" s="116" t="s">
        <v>995</v>
      </c>
      <c r="B305" s="98" t="s">
        <v>996</v>
      </c>
      <c r="C305" s="295">
        <v>0</v>
      </c>
      <c r="D305" s="295">
        <v>0</v>
      </c>
      <c r="E305" s="295">
        <v>0</v>
      </c>
      <c r="F305" s="295">
        <v>0</v>
      </c>
      <c r="G305" s="295">
        <v>1</v>
      </c>
      <c r="H305" s="295">
        <v>0</v>
      </c>
      <c r="I305" s="295">
        <v>0</v>
      </c>
      <c r="J305" s="295">
        <v>0</v>
      </c>
      <c r="K305" s="295">
        <v>8</v>
      </c>
      <c r="L305" s="295">
        <v>5</v>
      </c>
      <c r="M305" s="295">
        <v>0</v>
      </c>
      <c r="N305" s="295">
        <v>0</v>
      </c>
      <c r="O305" s="295">
        <v>0</v>
      </c>
      <c r="P305" s="295">
        <v>0</v>
      </c>
      <c r="Q305" s="300">
        <v>14</v>
      </c>
      <c r="R305" s="150" t="s">
        <v>1068</v>
      </c>
    </row>
    <row r="306" spans="1:18">
      <c r="A306" s="116" t="s">
        <v>997</v>
      </c>
      <c r="B306" s="98" t="s">
        <v>998</v>
      </c>
      <c r="C306" s="295">
        <v>0</v>
      </c>
      <c r="D306" s="295">
        <v>1</v>
      </c>
      <c r="E306" s="295">
        <v>13</v>
      </c>
      <c r="F306" s="295">
        <v>5</v>
      </c>
      <c r="G306" s="295">
        <v>7</v>
      </c>
      <c r="H306" s="295">
        <v>11</v>
      </c>
      <c r="I306" s="295">
        <v>11</v>
      </c>
      <c r="J306" s="295">
        <v>12</v>
      </c>
      <c r="K306" s="295">
        <v>0</v>
      </c>
      <c r="L306" s="295">
        <v>0</v>
      </c>
      <c r="M306" s="295">
        <v>0</v>
      </c>
      <c r="N306" s="295">
        <v>0</v>
      </c>
      <c r="O306" s="295">
        <v>0</v>
      </c>
      <c r="P306" s="295">
        <v>0</v>
      </c>
      <c r="Q306" s="300">
        <v>60</v>
      </c>
      <c r="R306" s="150" t="s">
        <v>1068</v>
      </c>
    </row>
    <row r="307" spans="1:18">
      <c r="A307" s="116" t="s">
        <v>999</v>
      </c>
      <c r="B307" s="98" t="s">
        <v>1000</v>
      </c>
      <c r="C307" s="295">
        <v>0</v>
      </c>
      <c r="D307" s="295">
        <v>0</v>
      </c>
      <c r="E307" s="295">
        <v>0</v>
      </c>
      <c r="F307" s="295">
        <v>0</v>
      </c>
      <c r="G307" s="295">
        <v>0</v>
      </c>
      <c r="H307" s="295">
        <v>0</v>
      </c>
      <c r="I307" s="295">
        <v>0</v>
      </c>
      <c r="J307" s="295">
        <v>16</v>
      </c>
      <c r="K307" s="295">
        <v>19</v>
      </c>
      <c r="L307" s="295">
        <v>18</v>
      </c>
      <c r="M307" s="295">
        <v>0</v>
      </c>
      <c r="N307" s="295">
        <v>0</v>
      </c>
      <c r="O307" s="295">
        <v>0</v>
      </c>
      <c r="P307" s="295">
        <v>0</v>
      </c>
      <c r="Q307" s="300">
        <v>53</v>
      </c>
      <c r="R307" s="150" t="s">
        <v>1068</v>
      </c>
    </row>
    <row r="308" spans="1:18">
      <c r="A308" s="116" t="s">
        <v>1001</v>
      </c>
      <c r="B308" s="98" t="s">
        <v>1002</v>
      </c>
      <c r="C308" s="295">
        <v>0</v>
      </c>
      <c r="D308" s="295">
        <v>0</v>
      </c>
      <c r="E308" s="295">
        <v>0</v>
      </c>
      <c r="F308" s="295">
        <v>0</v>
      </c>
      <c r="G308" s="295">
        <v>0</v>
      </c>
      <c r="H308" s="295">
        <v>0</v>
      </c>
      <c r="I308" s="295">
        <v>0</v>
      </c>
      <c r="J308" s="295">
        <v>0</v>
      </c>
      <c r="K308" s="295">
        <v>3</v>
      </c>
      <c r="L308" s="295">
        <v>4</v>
      </c>
      <c r="M308" s="295">
        <v>5</v>
      </c>
      <c r="N308" s="295">
        <v>4</v>
      </c>
      <c r="O308" s="295">
        <v>10</v>
      </c>
      <c r="P308" s="295">
        <v>4</v>
      </c>
      <c r="Q308" s="300">
        <v>30</v>
      </c>
      <c r="R308" s="150" t="s">
        <v>1068</v>
      </c>
    </row>
    <row r="309" spans="1:18">
      <c r="A309" s="116" t="s">
        <v>1003</v>
      </c>
      <c r="B309" s="98" t="s">
        <v>1004</v>
      </c>
      <c r="C309" s="295">
        <v>0</v>
      </c>
      <c r="D309" s="295">
        <v>0</v>
      </c>
      <c r="E309" s="295">
        <v>0</v>
      </c>
      <c r="F309" s="295">
        <v>0</v>
      </c>
      <c r="G309" s="295">
        <v>0</v>
      </c>
      <c r="H309" s="295">
        <v>0</v>
      </c>
      <c r="I309" s="295">
        <v>0</v>
      </c>
      <c r="J309" s="295">
        <v>11</v>
      </c>
      <c r="K309" s="295">
        <v>9</v>
      </c>
      <c r="L309" s="295">
        <v>7</v>
      </c>
      <c r="M309" s="295">
        <v>0</v>
      </c>
      <c r="N309" s="295">
        <v>0</v>
      </c>
      <c r="O309" s="295">
        <v>0</v>
      </c>
      <c r="P309" s="295">
        <v>0</v>
      </c>
      <c r="Q309" s="300">
        <v>27</v>
      </c>
      <c r="R309" s="150" t="s">
        <v>1068</v>
      </c>
    </row>
    <row r="310" spans="1:18">
      <c r="A310" s="116" t="s">
        <v>1005</v>
      </c>
      <c r="B310" s="98" t="s">
        <v>1006</v>
      </c>
      <c r="C310" s="295">
        <v>0</v>
      </c>
      <c r="D310" s="295">
        <v>2</v>
      </c>
      <c r="E310" s="295">
        <v>3</v>
      </c>
      <c r="F310" s="295">
        <v>8</v>
      </c>
      <c r="G310" s="295">
        <v>7</v>
      </c>
      <c r="H310" s="295">
        <v>8</v>
      </c>
      <c r="I310" s="295">
        <v>5</v>
      </c>
      <c r="J310" s="295">
        <v>10</v>
      </c>
      <c r="K310" s="295">
        <v>10</v>
      </c>
      <c r="L310" s="295">
        <v>6</v>
      </c>
      <c r="M310" s="295">
        <v>0</v>
      </c>
      <c r="N310" s="295">
        <v>0</v>
      </c>
      <c r="O310" s="295">
        <v>0</v>
      </c>
      <c r="P310" s="295">
        <v>0</v>
      </c>
      <c r="Q310" s="300">
        <v>59</v>
      </c>
      <c r="R310" s="150" t="s">
        <v>1068</v>
      </c>
    </row>
    <row r="311" spans="1:18">
      <c r="A311" s="116" t="s">
        <v>1007</v>
      </c>
      <c r="B311" s="98" t="s">
        <v>1008</v>
      </c>
      <c r="C311" s="295">
        <v>0</v>
      </c>
      <c r="D311" s="295">
        <v>0</v>
      </c>
      <c r="E311" s="295">
        <v>0</v>
      </c>
      <c r="F311" s="295">
        <v>2</v>
      </c>
      <c r="G311" s="295">
        <v>1</v>
      </c>
      <c r="H311" s="295">
        <v>1</v>
      </c>
      <c r="I311" s="295">
        <v>0</v>
      </c>
      <c r="J311" s="295">
        <v>0</v>
      </c>
      <c r="K311" s="295">
        <v>0</v>
      </c>
      <c r="L311" s="295">
        <v>0</v>
      </c>
      <c r="M311" s="295">
        <v>0</v>
      </c>
      <c r="N311" s="295">
        <v>0</v>
      </c>
      <c r="O311" s="295">
        <v>0</v>
      </c>
      <c r="P311" s="295">
        <v>0</v>
      </c>
      <c r="Q311" s="300">
        <v>4</v>
      </c>
      <c r="R311" s="150" t="s">
        <v>1068</v>
      </c>
    </row>
    <row r="312" spans="1:18">
      <c r="A312" s="116" t="s">
        <v>1009</v>
      </c>
      <c r="B312" s="98" t="s">
        <v>1010</v>
      </c>
      <c r="C312" s="295">
        <v>0</v>
      </c>
      <c r="D312" s="295">
        <v>0</v>
      </c>
      <c r="E312" s="295">
        <v>3</v>
      </c>
      <c r="F312" s="295">
        <v>8</v>
      </c>
      <c r="G312" s="295">
        <v>6</v>
      </c>
      <c r="H312" s="295">
        <v>4</v>
      </c>
      <c r="I312" s="295">
        <v>2</v>
      </c>
      <c r="J312" s="295">
        <v>1</v>
      </c>
      <c r="K312" s="295">
        <v>9</v>
      </c>
      <c r="L312" s="295">
        <v>5</v>
      </c>
      <c r="M312" s="295">
        <v>0</v>
      </c>
      <c r="N312" s="295">
        <v>0</v>
      </c>
      <c r="O312" s="295">
        <v>0</v>
      </c>
      <c r="P312" s="295">
        <v>0</v>
      </c>
      <c r="Q312" s="300">
        <v>38</v>
      </c>
      <c r="R312" s="150" t="s">
        <v>1068</v>
      </c>
    </row>
    <row r="313" spans="1:18">
      <c r="A313" s="116" t="s">
        <v>1011</v>
      </c>
      <c r="B313" s="98" t="s">
        <v>1012</v>
      </c>
      <c r="C313" s="295">
        <v>0</v>
      </c>
      <c r="D313" s="295">
        <v>0</v>
      </c>
      <c r="E313" s="295">
        <v>0</v>
      </c>
      <c r="F313" s="295">
        <v>0</v>
      </c>
      <c r="G313" s="295">
        <v>0</v>
      </c>
      <c r="H313" s="295">
        <v>0</v>
      </c>
      <c r="I313" s="295">
        <v>0</v>
      </c>
      <c r="J313" s="295">
        <v>13</v>
      </c>
      <c r="K313" s="295">
        <v>7</v>
      </c>
      <c r="L313" s="295">
        <v>13</v>
      </c>
      <c r="M313" s="295">
        <v>0</v>
      </c>
      <c r="N313" s="295">
        <v>0</v>
      </c>
      <c r="O313" s="295">
        <v>0</v>
      </c>
      <c r="P313" s="295">
        <v>0</v>
      </c>
      <c r="Q313" s="300">
        <v>33</v>
      </c>
      <c r="R313" s="150" t="s">
        <v>1068</v>
      </c>
    </row>
    <row r="314" spans="1:18">
      <c r="A314" s="116" t="s">
        <v>1013</v>
      </c>
      <c r="B314" s="98" t="s">
        <v>1014</v>
      </c>
      <c r="C314" s="295">
        <v>0</v>
      </c>
      <c r="D314" s="295">
        <v>0</v>
      </c>
      <c r="E314" s="295">
        <v>0</v>
      </c>
      <c r="F314" s="295">
        <v>0</v>
      </c>
      <c r="G314" s="295">
        <v>0</v>
      </c>
      <c r="H314" s="295">
        <v>0</v>
      </c>
      <c r="I314" s="295">
        <v>0</v>
      </c>
      <c r="J314" s="295">
        <v>0</v>
      </c>
      <c r="K314" s="295">
        <v>0</v>
      </c>
      <c r="L314" s="295">
        <v>0</v>
      </c>
      <c r="M314" s="295">
        <v>1</v>
      </c>
      <c r="N314" s="295">
        <v>1</v>
      </c>
      <c r="O314" s="295">
        <v>8</v>
      </c>
      <c r="P314" s="295">
        <v>14</v>
      </c>
      <c r="Q314" s="300">
        <v>24</v>
      </c>
      <c r="R314" s="150" t="s">
        <v>1068</v>
      </c>
    </row>
    <row r="315" spans="1:18">
      <c r="A315" s="116" t="s">
        <v>1015</v>
      </c>
      <c r="B315" s="98" t="s">
        <v>1016</v>
      </c>
      <c r="C315" s="295">
        <v>7</v>
      </c>
      <c r="D315" s="295">
        <v>0</v>
      </c>
      <c r="E315" s="295">
        <v>0</v>
      </c>
      <c r="F315" s="295">
        <v>0</v>
      </c>
      <c r="G315" s="295">
        <v>0</v>
      </c>
      <c r="H315" s="295">
        <v>0</v>
      </c>
      <c r="I315" s="295">
        <v>0</v>
      </c>
      <c r="J315" s="295">
        <v>0</v>
      </c>
      <c r="K315" s="295">
        <v>0</v>
      </c>
      <c r="L315" s="295">
        <v>0</v>
      </c>
      <c r="M315" s="295">
        <v>0</v>
      </c>
      <c r="N315" s="295">
        <v>0</v>
      </c>
      <c r="O315" s="295">
        <v>0</v>
      </c>
      <c r="P315" s="295">
        <v>6</v>
      </c>
      <c r="Q315" s="300">
        <v>13</v>
      </c>
      <c r="R315" s="150" t="s">
        <v>1069</v>
      </c>
    </row>
    <row r="316" spans="1:18">
      <c r="A316" s="116" t="s">
        <v>1017</v>
      </c>
      <c r="B316" s="98" t="s">
        <v>1018</v>
      </c>
      <c r="C316" s="295">
        <v>2</v>
      </c>
      <c r="D316" s="295">
        <v>0</v>
      </c>
      <c r="E316" s="295">
        <v>0</v>
      </c>
      <c r="F316" s="295">
        <v>0</v>
      </c>
      <c r="G316" s="295">
        <v>0</v>
      </c>
      <c r="H316" s="295">
        <v>0</v>
      </c>
      <c r="I316" s="295">
        <v>0</v>
      </c>
      <c r="J316" s="295">
        <v>0</v>
      </c>
      <c r="K316" s="295">
        <v>0</v>
      </c>
      <c r="L316" s="295">
        <v>0</v>
      </c>
      <c r="M316" s="295">
        <v>0</v>
      </c>
      <c r="N316" s="295">
        <v>0</v>
      </c>
      <c r="O316" s="295">
        <v>0</v>
      </c>
      <c r="P316" s="295">
        <v>0</v>
      </c>
      <c r="Q316" s="300">
        <v>2</v>
      </c>
      <c r="R316" s="150" t="s">
        <v>1069</v>
      </c>
    </row>
    <row r="317" spans="1:18">
      <c r="A317" s="116" t="s">
        <v>1019</v>
      </c>
      <c r="B317" s="98" t="s">
        <v>1020</v>
      </c>
      <c r="C317" s="295">
        <v>2</v>
      </c>
      <c r="D317" s="295">
        <v>0</v>
      </c>
      <c r="E317" s="295">
        <v>0</v>
      </c>
      <c r="F317" s="295">
        <v>0</v>
      </c>
      <c r="G317" s="295">
        <v>0</v>
      </c>
      <c r="H317" s="295">
        <v>0</v>
      </c>
      <c r="I317" s="295">
        <v>0</v>
      </c>
      <c r="J317" s="295">
        <v>0</v>
      </c>
      <c r="K317" s="295">
        <v>0</v>
      </c>
      <c r="L317" s="295">
        <v>0</v>
      </c>
      <c r="M317" s="295">
        <v>0</v>
      </c>
      <c r="N317" s="295">
        <v>0</v>
      </c>
      <c r="O317" s="295">
        <v>0</v>
      </c>
      <c r="P317" s="295">
        <v>0</v>
      </c>
      <c r="Q317" s="300">
        <v>2</v>
      </c>
      <c r="R317" s="150" t="s">
        <v>1069</v>
      </c>
    </row>
    <row r="318" spans="1:18">
      <c r="A318" s="116" t="s">
        <v>1023</v>
      </c>
      <c r="B318" s="98" t="s">
        <v>1024</v>
      </c>
      <c r="C318" s="295">
        <v>2</v>
      </c>
      <c r="D318" s="295">
        <v>0</v>
      </c>
      <c r="E318" s="295">
        <v>0</v>
      </c>
      <c r="F318" s="295">
        <v>0</v>
      </c>
      <c r="G318" s="295">
        <v>0</v>
      </c>
      <c r="H318" s="295">
        <v>0</v>
      </c>
      <c r="I318" s="295">
        <v>0</v>
      </c>
      <c r="J318" s="295">
        <v>0</v>
      </c>
      <c r="K318" s="295">
        <v>0</v>
      </c>
      <c r="L318" s="295">
        <v>0</v>
      </c>
      <c r="M318" s="295">
        <v>0</v>
      </c>
      <c r="N318" s="295">
        <v>0</v>
      </c>
      <c r="O318" s="295">
        <v>0</v>
      </c>
      <c r="P318" s="295">
        <v>0</v>
      </c>
      <c r="Q318" s="300">
        <v>2</v>
      </c>
      <c r="R318" s="150" t="s">
        <v>1069</v>
      </c>
    </row>
    <row r="319" spans="1:18">
      <c r="A319" s="116" t="s">
        <v>1025</v>
      </c>
      <c r="B319" s="98" t="s">
        <v>1026</v>
      </c>
      <c r="C319" s="295">
        <v>1</v>
      </c>
      <c r="D319" s="295">
        <v>0</v>
      </c>
      <c r="E319" s="295">
        <v>0</v>
      </c>
      <c r="F319" s="295">
        <v>0</v>
      </c>
      <c r="G319" s="295">
        <v>0</v>
      </c>
      <c r="H319" s="295">
        <v>0</v>
      </c>
      <c r="I319" s="295">
        <v>0</v>
      </c>
      <c r="J319" s="295">
        <v>0</v>
      </c>
      <c r="K319" s="295">
        <v>0</v>
      </c>
      <c r="L319" s="295">
        <v>0</v>
      </c>
      <c r="M319" s="295">
        <v>0</v>
      </c>
      <c r="N319" s="295">
        <v>0</v>
      </c>
      <c r="O319" s="295">
        <v>0</v>
      </c>
      <c r="P319" s="295">
        <v>0</v>
      </c>
      <c r="Q319" s="300">
        <v>1</v>
      </c>
      <c r="R319" s="150" t="s">
        <v>1069</v>
      </c>
    </row>
    <row r="320" spans="1:18">
      <c r="A320" s="116" t="s">
        <v>1029</v>
      </c>
      <c r="B320" s="98" t="s">
        <v>1030</v>
      </c>
      <c r="C320" s="295">
        <v>6</v>
      </c>
      <c r="D320" s="295">
        <v>0</v>
      </c>
      <c r="E320" s="295">
        <v>0</v>
      </c>
      <c r="F320" s="295">
        <v>0</v>
      </c>
      <c r="G320" s="295">
        <v>0</v>
      </c>
      <c r="H320" s="295">
        <v>0</v>
      </c>
      <c r="I320" s="295">
        <v>0</v>
      </c>
      <c r="J320" s="295">
        <v>0</v>
      </c>
      <c r="K320" s="295">
        <v>0</v>
      </c>
      <c r="L320" s="295">
        <v>0</v>
      </c>
      <c r="M320" s="295">
        <v>0</v>
      </c>
      <c r="N320" s="295">
        <v>0</v>
      </c>
      <c r="O320" s="295">
        <v>0</v>
      </c>
      <c r="P320" s="295">
        <v>0</v>
      </c>
      <c r="Q320" s="300">
        <v>6</v>
      </c>
      <c r="R320" s="150" t="s">
        <v>213</v>
      </c>
    </row>
    <row r="321" spans="1:18">
      <c r="A321" s="116" t="s">
        <v>1031</v>
      </c>
      <c r="B321" s="98" t="s">
        <v>1032</v>
      </c>
      <c r="C321" s="295">
        <v>0</v>
      </c>
      <c r="D321" s="295">
        <v>6</v>
      </c>
      <c r="E321" s="295">
        <v>19</v>
      </c>
      <c r="F321" s="295">
        <v>18</v>
      </c>
      <c r="G321" s="295">
        <v>28</v>
      </c>
      <c r="H321" s="295">
        <v>15</v>
      </c>
      <c r="I321" s="295">
        <v>13</v>
      </c>
      <c r="J321" s="295">
        <v>0</v>
      </c>
      <c r="K321" s="295">
        <v>0</v>
      </c>
      <c r="L321" s="295">
        <v>0</v>
      </c>
      <c r="M321" s="295">
        <v>0</v>
      </c>
      <c r="N321" s="295">
        <v>0</v>
      </c>
      <c r="O321" s="295">
        <v>0</v>
      </c>
      <c r="P321" s="295">
        <v>0</v>
      </c>
      <c r="Q321" s="300">
        <v>99</v>
      </c>
      <c r="R321" s="150" t="s">
        <v>1068</v>
      </c>
    </row>
    <row r="322" spans="1:18">
      <c r="A322" s="116" t="s">
        <v>1033</v>
      </c>
      <c r="B322" s="98" t="s">
        <v>1034</v>
      </c>
      <c r="C322" s="295">
        <v>0</v>
      </c>
      <c r="D322" s="295">
        <v>2</v>
      </c>
      <c r="E322" s="295">
        <v>10</v>
      </c>
      <c r="F322" s="295">
        <v>9</v>
      </c>
      <c r="G322" s="295">
        <v>9</v>
      </c>
      <c r="H322" s="295">
        <v>5</v>
      </c>
      <c r="I322" s="295">
        <v>5</v>
      </c>
      <c r="J322" s="295">
        <v>0</v>
      </c>
      <c r="K322" s="295">
        <v>0</v>
      </c>
      <c r="L322" s="295">
        <v>0</v>
      </c>
      <c r="M322" s="295">
        <v>0</v>
      </c>
      <c r="N322" s="295">
        <v>0</v>
      </c>
      <c r="O322" s="295">
        <v>0</v>
      </c>
      <c r="P322" s="295">
        <v>0</v>
      </c>
      <c r="Q322" s="300">
        <v>40</v>
      </c>
      <c r="R322" s="150" t="s">
        <v>1068</v>
      </c>
    </row>
    <row r="323" spans="1:18">
      <c r="A323" s="116" t="s">
        <v>1035</v>
      </c>
      <c r="B323" s="98" t="s">
        <v>1036</v>
      </c>
      <c r="C323" s="295">
        <v>0</v>
      </c>
      <c r="D323" s="295">
        <v>0</v>
      </c>
      <c r="E323" s="295">
        <v>0</v>
      </c>
      <c r="F323" s="295">
        <v>0</v>
      </c>
      <c r="G323" s="295">
        <v>0</v>
      </c>
      <c r="H323" s="295">
        <v>0</v>
      </c>
      <c r="I323" s="295">
        <v>0</v>
      </c>
      <c r="J323" s="295">
        <v>53</v>
      </c>
      <c r="K323" s="295">
        <v>62</v>
      </c>
      <c r="L323" s="295">
        <v>43</v>
      </c>
      <c r="M323" s="295">
        <v>48</v>
      </c>
      <c r="N323" s="295">
        <v>27</v>
      </c>
      <c r="O323" s="295">
        <v>37</v>
      </c>
      <c r="P323" s="295">
        <v>22</v>
      </c>
      <c r="Q323" s="300">
        <v>292</v>
      </c>
      <c r="R323" s="150" t="s">
        <v>1068</v>
      </c>
    </row>
    <row r="324" spans="1:18">
      <c r="A324" s="116" t="s">
        <v>1037</v>
      </c>
      <c r="B324" s="98" t="s">
        <v>1038</v>
      </c>
      <c r="C324" s="295">
        <v>0</v>
      </c>
      <c r="D324" s="295">
        <v>1</v>
      </c>
      <c r="E324" s="295">
        <v>1</v>
      </c>
      <c r="F324" s="295">
        <v>2</v>
      </c>
      <c r="G324" s="295">
        <v>1</v>
      </c>
      <c r="H324" s="295">
        <v>4</v>
      </c>
      <c r="I324" s="295">
        <v>5</v>
      </c>
      <c r="J324" s="295">
        <v>0</v>
      </c>
      <c r="K324" s="295">
        <v>0</v>
      </c>
      <c r="L324" s="295">
        <v>0</v>
      </c>
      <c r="M324" s="295">
        <v>0</v>
      </c>
      <c r="N324" s="295">
        <v>0</v>
      </c>
      <c r="O324" s="295">
        <v>0</v>
      </c>
      <c r="P324" s="295">
        <v>0</v>
      </c>
      <c r="Q324" s="300">
        <v>14</v>
      </c>
      <c r="R324" s="150" t="s">
        <v>1068</v>
      </c>
    </row>
    <row r="325" spans="1:18">
      <c r="A325" s="117" t="s">
        <v>1039</v>
      </c>
      <c r="B325" s="98" t="s">
        <v>1040</v>
      </c>
      <c r="C325" s="297">
        <v>0</v>
      </c>
      <c r="D325" s="297">
        <v>4</v>
      </c>
      <c r="E325" s="297">
        <v>3</v>
      </c>
      <c r="F325" s="297">
        <v>8</v>
      </c>
      <c r="G325" s="297">
        <v>4</v>
      </c>
      <c r="H325" s="297">
        <v>0</v>
      </c>
      <c r="I325" s="297">
        <v>3</v>
      </c>
      <c r="J325" s="297">
        <v>0</v>
      </c>
      <c r="K325" s="297">
        <v>0</v>
      </c>
      <c r="L325" s="297">
        <v>0</v>
      </c>
      <c r="M325" s="297">
        <v>0</v>
      </c>
      <c r="N325" s="297">
        <v>0</v>
      </c>
      <c r="O325" s="297">
        <v>0</v>
      </c>
      <c r="P325" s="297">
        <v>0</v>
      </c>
      <c r="Q325" s="301">
        <v>22</v>
      </c>
      <c r="R325" s="150" t="s">
        <v>1068</v>
      </c>
    </row>
    <row r="326" spans="1:18">
      <c r="A326" s="117" t="s">
        <v>1041</v>
      </c>
      <c r="B326" s="98" t="s">
        <v>1042</v>
      </c>
      <c r="C326" s="297">
        <v>0</v>
      </c>
      <c r="D326" s="297">
        <v>0</v>
      </c>
      <c r="E326" s="297">
        <v>0</v>
      </c>
      <c r="F326" s="297">
        <v>0</v>
      </c>
      <c r="G326" s="297">
        <v>0</v>
      </c>
      <c r="H326" s="297">
        <v>0</v>
      </c>
      <c r="I326" s="297">
        <v>0</v>
      </c>
      <c r="J326" s="297">
        <v>0</v>
      </c>
      <c r="K326" s="297">
        <v>0</v>
      </c>
      <c r="L326" s="297">
        <v>0</v>
      </c>
      <c r="M326" s="297">
        <v>0</v>
      </c>
      <c r="N326" s="297">
        <v>5</v>
      </c>
      <c r="O326" s="297">
        <v>16</v>
      </c>
      <c r="P326" s="297">
        <v>53</v>
      </c>
      <c r="Q326" s="301">
        <v>74</v>
      </c>
      <c r="R326" s="150" t="s">
        <v>1068</v>
      </c>
    </row>
    <row r="327" spans="1:18">
      <c r="A327" s="117" t="s">
        <v>1043</v>
      </c>
      <c r="B327" s="98" t="s">
        <v>1044</v>
      </c>
      <c r="C327" s="297">
        <v>0</v>
      </c>
      <c r="D327" s="297">
        <v>0</v>
      </c>
      <c r="E327" s="297">
        <v>0</v>
      </c>
      <c r="F327" s="297">
        <v>0</v>
      </c>
      <c r="G327" s="297">
        <v>0</v>
      </c>
      <c r="H327" s="297">
        <v>0</v>
      </c>
      <c r="I327" s="297">
        <v>0</v>
      </c>
      <c r="J327" s="297">
        <v>0</v>
      </c>
      <c r="K327" s="297">
        <v>0</v>
      </c>
      <c r="L327" s="297">
        <v>0</v>
      </c>
      <c r="M327" s="297">
        <v>1</v>
      </c>
      <c r="N327" s="297">
        <v>0</v>
      </c>
      <c r="O327" s="297">
        <v>0</v>
      </c>
      <c r="P327" s="297">
        <v>0</v>
      </c>
      <c r="Q327" s="301">
        <v>1</v>
      </c>
      <c r="R327" s="150" t="s">
        <v>1069</v>
      </c>
    </row>
    <row r="328" spans="1:18">
      <c r="A328" s="117" t="s">
        <v>1051</v>
      </c>
      <c r="B328" s="98" t="s">
        <v>1052</v>
      </c>
      <c r="C328" s="297">
        <v>0</v>
      </c>
      <c r="D328" s="297">
        <v>0</v>
      </c>
      <c r="E328" s="297">
        <v>0</v>
      </c>
      <c r="F328" s="297">
        <v>0</v>
      </c>
      <c r="G328" s="297">
        <v>0</v>
      </c>
      <c r="H328" s="297">
        <v>0</v>
      </c>
      <c r="I328" s="297">
        <v>0</v>
      </c>
      <c r="J328" s="297">
        <v>0</v>
      </c>
      <c r="K328" s="297">
        <v>0</v>
      </c>
      <c r="L328" s="297">
        <v>0</v>
      </c>
      <c r="M328" s="297">
        <v>1</v>
      </c>
      <c r="N328" s="297">
        <v>0</v>
      </c>
      <c r="O328" s="297">
        <v>1</v>
      </c>
      <c r="P328" s="297">
        <v>2</v>
      </c>
      <c r="Q328" s="301">
        <v>4</v>
      </c>
      <c r="R328" s="150" t="s">
        <v>1069</v>
      </c>
    </row>
    <row r="329" spans="1:18">
      <c r="A329" s="117" t="s">
        <v>1053</v>
      </c>
      <c r="B329" s="98" t="s">
        <v>1054</v>
      </c>
      <c r="C329" s="297">
        <v>1</v>
      </c>
      <c r="D329" s="297">
        <v>0</v>
      </c>
      <c r="E329" s="297">
        <v>0</v>
      </c>
      <c r="F329" s="297">
        <v>0</v>
      </c>
      <c r="G329" s="297">
        <v>0</v>
      </c>
      <c r="H329" s="297">
        <v>0</v>
      </c>
      <c r="I329" s="297">
        <v>0</v>
      </c>
      <c r="J329" s="297">
        <v>0</v>
      </c>
      <c r="K329" s="297">
        <v>1</v>
      </c>
      <c r="L329" s="297">
        <v>5</v>
      </c>
      <c r="M329" s="297">
        <v>9</v>
      </c>
      <c r="N329" s="297">
        <v>14</v>
      </c>
      <c r="O329" s="297">
        <v>32</v>
      </c>
      <c r="P329" s="297">
        <v>217</v>
      </c>
      <c r="Q329" s="301">
        <v>279</v>
      </c>
      <c r="R329" s="150" t="s">
        <v>1067</v>
      </c>
    </row>
    <row r="330" spans="1:18">
      <c r="A330" s="40"/>
      <c r="B330" s="111"/>
      <c r="C330" s="297"/>
      <c r="D330" s="297"/>
      <c r="E330" s="297"/>
      <c r="F330" s="297"/>
      <c r="G330" s="297"/>
      <c r="H330" s="297"/>
      <c r="I330" s="297"/>
      <c r="J330" s="297"/>
      <c r="K330" s="297"/>
      <c r="L330" s="297"/>
      <c r="M330" s="297"/>
      <c r="N330" s="297"/>
      <c r="O330" s="297"/>
      <c r="P330" s="297"/>
      <c r="Q330" s="301"/>
      <c r="R330" s="152"/>
    </row>
    <row r="331" spans="1:18" ht="13.9" thickBot="1">
      <c r="A331" s="42" t="s">
        <v>40</v>
      </c>
      <c r="B331" s="95"/>
      <c r="C331" s="299">
        <v>148</v>
      </c>
      <c r="D331" s="299">
        <v>1124</v>
      </c>
      <c r="E331" s="299">
        <v>1850</v>
      </c>
      <c r="F331" s="299">
        <v>2207</v>
      </c>
      <c r="G331" s="299">
        <v>2469</v>
      </c>
      <c r="H331" s="299">
        <v>2648</v>
      </c>
      <c r="I331" s="299">
        <v>2797</v>
      </c>
      <c r="J331" s="299">
        <v>2884</v>
      </c>
      <c r="K331" s="299">
        <v>3019</v>
      </c>
      <c r="L331" s="299">
        <v>3185</v>
      </c>
      <c r="M331" s="299">
        <v>3382</v>
      </c>
      <c r="N331" s="299">
        <v>3768</v>
      </c>
      <c r="O331" s="299">
        <v>3877</v>
      </c>
      <c r="P331" s="299">
        <v>4298</v>
      </c>
      <c r="Q331" s="302">
        <v>37656</v>
      </c>
      <c r="R331" s="890"/>
    </row>
    <row r="332" spans="1:18" ht="13.9" thickBot="1">
      <c r="A332" s="42"/>
      <c r="B332" s="95"/>
      <c r="C332" s="389">
        <f t="shared" ref="C332:Q332" si="0">C331/$Q$331</f>
        <v>3.930316549819418E-3</v>
      </c>
      <c r="D332" s="389">
        <f t="shared" si="0"/>
        <v>2.9849160824304229E-2</v>
      </c>
      <c r="E332" s="389">
        <f t="shared" si="0"/>
        <v>4.9128956872742727E-2</v>
      </c>
      <c r="F332" s="389">
        <f t="shared" si="0"/>
        <v>5.8609517739536862E-2</v>
      </c>
      <c r="G332" s="389">
        <f t="shared" si="0"/>
        <v>6.5567240280433398E-2</v>
      </c>
      <c r="H332" s="389">
        <f t="shared" si="0"/>
        <v>7.0320798810282553E-2</v>
      </c>
      <c r="I332" s="389">
        <f t="shared" si="0"/>
        <v>7.4277671553006158E-2</v>
      </c>
      <c r="J332" s="389">
        <f t="shared" si="0"/>
        <v>7.6588060335670283E-2</v>
      </c>
      <c r="K332" s="389">
        <f t="shared" si="0"/>
        <v>8.0173146377735288E-2</v>
      </c>
      <c r="L332" s="389">
        <f t="shared" si="0"/>
        <v>8.4581474399830034E-2</v>
      </c>
      <c r="M332" s="389">
        <f t="shared" si="0"/>
        <v>8.9813044401954534E-2</v>
      </c>
      <c r="N332" s="389">
        <f t="shared" si="0"/>
        <v>0.10006373486297004</v>
      </c>
      <c r="O332" s="389">
        <f t="shared" si="0"/>
        <v>0.10295835988952624</v>
      </c>
      <c r="P332" s="389">
        <f t="shared" si="0"/>
        <v>0.11413851710218822</v>
      </c>
      <c r="Q332" s="389">
        <f t="shared" si="0"/>
        <v>1</v>
      </c>
      <c r="R332" s="890"/>
    </row>
  </sheetData>
  <autoFilter ref="A4:R329" xr:uid="{00000000-0009-0000-0000-00000C000000}"/>
  <mergeCells count="1">
    <mergeCell ref="C3:P3"/>
  </mergeCells>
  <phoneticPr fontId="8" type="noConversion"/>
  <hyperlinks>
    <hyperlink ref="T2" location="Home!A1" display="Home" xr:uid="{00000000-0004-0000-0C00-000000000000}"/>
  </hyperlinks>
  <printOptions horizontalCentered="1"/>
  <pageMargins left="0.7" right="0.7" top="0.75" bottom="0.5" header="0.3" footer="0.3"/>
  <pageSetup scale="80" fitToHeight="0" orientation="landscape" r:id="rId1"/>
  <headerFooter>
    <oddHeader>&amp;L&amp;K000000 &amp;G&amp;C&amp;"Arial,Bold"&amp;11&amp;K000000Browarad County Public Schools
Bilingual/ESOL Department</oddHeader>
    <oddFooter>&amp;RPage &amp;P of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331"/>
  <sheetViews>
    <sheetView zoomScaleNormal="100" workbookViewId="0">
      <pane xSplit="2" ySplit="4" topLeftCell="C307" activePane="bottomRight" state="frozen"/>
      <selection pane="bottomRight" activeCell="O2" sqref="O2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8.7109375" style="160" customWidth="1"/>
    <col min="2" max="2" width="40.7109375" style="160" customWidth="1"/>
    <col min="3" max="5" width="9.7109375" style="160" customWidth="1"/>
    <col min="6" max="6" width="11.42578125" style="160" customWidth="1"/>
    <col min="7" max="7" width="13.28515625" style="160" customWidth="1"/>
    <col min="8" max="9" width="9.7109375" style="160" customWidth="1"/>
    <col min="10" max="10" width="11.42578125" style="160" customWidth="1"/>
    <col min="11" max="11" width="9.7109375" style="160" customWidth="1"/>
    <col min="12" max="12" width="12.28515625" style="160" customWidth="1"/>
    <col min="13" max="13" width="16.42578125" style="172" bestFit="1" customWidth="1"/>
    <col min="14" max="14" width="3.28515625" style="161" customWidth="1"/>
    <col min="15" max="15" width="8.7109375" style="161" customWidth="1"/>
    <col min="16" max="16384" width="8.7109375" style="160"/>
  </cols>
  <sheetData>
    <row r="1" spans="1:15" ht="13.9" thickBot="1">
      <c r="A1" s="44" t="s">
        <v>1209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75" t="s">
        <v>260</v>
      </c>
      <c r="M1" s="884"/>
      <c r="N1" s="385"/>
      <c r="O1" s="726"/>
    </row>
    <row r="2" spans="1:15" ht="15" thickTop="1" thickBot="1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  <c r="M2" s="887"/>
      <c r="N2" s="385"/>
      <c r="O2" s="208" t="s">
        <v>18</v>
      </c>
    </row>
    <row r="3" spans="1:15" ht="12.75" customHeight="1" thickTop="1">
      <c r="A3" s="888"/>
      <c r="B3" s="885"/>
      <c r="C3" s="715" t="s">
        <v>385</v>
      </c>
      <c r="D3" s="715"/>
      <c r="E3" s="715"/>
      <c r="F3" s="715"/>
      <c r="G3" s="715"/>
      <c r="H3" s="715"/>
      <c r="I3" s="715"/>
      <c r="J3" s="715"/>
      <c r="K3" s="715"/>
      <c r="L3" s="889"/>
      <c r="M3" s="891"/>
      <c r="N3" s="726"/>
      <c r="O3" s="385"/>
    </row>
    <row r="4" spans="1:15" ht="52.9" customHeight="1">
      <c r="A4" s="236" t="s">
        <v>386</v>
      </c>
      <c r="B4" s="237" t="s">
        <v>134</v>
      </c>
      <c r="C4" s="238" t="s">
        <v>387</v>
      </c>
      <c r="D4" s="238" t="s">
        <v>388</v>
      </c>
      <c r="E4" s="238" t="s">
        <v>389</v>
      </c>
      <c r="F4" s="238" t="s">
        <v>390</v>
      </c>
      <c r="G4" s="238" t="s">
        <v>391</v>
      </c>
      <c r="H4" s="238" t="s">
        <v>392</v>
      </c>
      <c r="I4" s="238" t="s">
        <v>393</v>
      </c>
      <c r="J4" s="238" t="s">
        <v>394</v>
      </c>
      <c r="K4" s="238" t="s">
        <v>66</v>
      </c>
      <c r="L4" s="240" t="s">
        <v>1206</v>
      </c>
      <c r="M4" s="239" t="s">
        <v>1062</v>
      </c>
      <c r="N4" s="726"/>
      <c r="O4" s="726"/>
    </row>
    <row r="5" spans="1:15" ht="12.75" customHeight="1">
      <c r="A5" s="119" t="s">
        <v>395</v>
      </c>
      <c r="B5" s="98" t="s">
        <v>396</v>
      </c>
      <c r="C5" s="443">
        <v>0</v>
      </c>
      <c r="D5" s="462">
        <v>1</v>
      </c>
      <c r="E5" s="443">
        <v>7</v>
      </c>
      <c r="F5" s="462">
        <v>3</v>
      </c>
      <c r="G5" s="443">
        <v>36</v>
      </c>
      <c r="H5" s="462">
        <v>0</v>
      </c>
      <c r="I5" s="443">
        <v>33</v>
      </c>
      <c r="J5" s="462">
        <v>0</v>
      </c>
      <c r="K5" s="443">
        <v>3</v>
      </c>
      <c r="L5" s="444">
        <v>83</v>
      </c>
      <c r="M5" s="150" t="s">
        <v>1063</v>
      </c>
      <c r="N5" s="726"/>
      <c r="O5" s="726"/>
    </row>
    <row r="6" spans="1:15" ht="13.9" customHeight="1">
      <c r="A6" s="119" t="s">
        <v>397</v>
      </c>
      <c r="B6" s="98" t="s">
        <v>398</v>
      </c>
      <c r="C6" s="443">
        <v>2</v>
      </c>
      <c r="D6" s="462">
        <v>0</v>
      </c>
      <c r="E6" s="443">
        <v>21</v>
      </c>
      <c r="F6" s="462">
        <v>38</v>
      </c>
      <c r="G6" s="443">
        <v>8</v>
      </c>
      <c r="H6" s="462">
        <v>0</v>
      </c>
      <c r="I6" s="443">
        <v>63</v>
      </c>
      <c r="J6" s="462">
        <v>0</v>
      </c>
      <c r="K6" s="443">
        <v>5</v>
      </c>
      <c r="L6" s="444">
        <v>137</v>
      </c>
      <c r="M6" s="150" t="s">
        <v>1064</v>
      </c>
      <c r="N6" s="726"/>
      <c r="O6" s="726"/>
    </row>
    <row r="7" spans="1:15">
      <c r="A7" s="119" t="s">
        <v>399</v>
      </c>
      <c r="B7" s="98" t="s">
        <v>400</v>
      </c>
      <c r="C7" s="443">
        <v>0</v>
      </c>
      <c r="D7" s="462">
        <v>0</v>
      </c>
      <c r="E7" s="443">
        <v>12</v>
      </c>
      <c r="F7" s="462">
        <v>10</v>
      </c>
      <c r="G7" s="443">
        <v>0</v>
      </c>
      <c r="H7" s="462">
        <v>0</v>
      </c>
      <c r="I7" s="443">
        <v>72</v>
      </c>
      <c r="J7" s="462">
        <v>0</v>
      </c>
      <c r="K7" s="443">
        <v>1</v>
      </c>
      <c r="L7" s="444">
        <v>95</v>
      </c>
      <c r="M7" s="150" t="s">
        <v>1063</v>
      </c>
      <c r="N7" s="726"/>
      <c r="O7" s="726"/>
    </row>
    <row r="8" spans="1:15" ht="13.15" customHeight="1">
      <c r="A8" s="119" t="s">
        <v>401</v>
      </c>
      <c r="B8" s="98" t="s">
        <v>402</v>
      </c>
      <c r="C8" s="443">
        <v>0</v>
      </c>
      <c r="D8" s="462">
        <v>0</v>
      </c>
      <c r="E8" s="443">
        <v>1</v>
      </c>
      <c r="F8" s="462">
        <v>46</v>
      </c>
      <c r="G8" s="443">
        <v>0</v>
      </c>
      <c r="H8" s="462">
        <v>0</v>
      </c>
      <c r="I8" s="443">
        <v>10</v>
      </c>
      <c r="J8" s="462">
        <v>0</v>
      </c>
      <c r="K8" s="443">
        <v>0</v>
      </c>
      <c r="L8" s="444">
        <v>57</v>
      </c>
      <c r="M8" s="150" t="s">
        <v>1063</v>
      </c>
      <c r="N8" s="726"/>
      <c r="O8" s="726"/>
    </row>
    <row r="9" spans="1:15">
      <c r="A9" s="119" t="s">
        <v>403</v>
      </c>
      <c r="B9" s="98" t="s">
        <v>404</v>
      </c>
      <c r="C9" s="443">
        <v>1</v>
      </c>
      <c r="D9" s="462">
        <v>0</v>
      </c>
      <c r="E9" s="443">
        <v>17</v>
      </c>
      <c r="F9" s="462">
        <v>6</v>
      </c>
      <c r="G9" s="443">
        <v>3</v>
      </c>
      <c r="H9" s="462">
        <v>2</v>
      </c>
      <c r="I9" s="443">
        <v>26</v>
      </c>
      <c r="J9" s="462">
        <v>1</v>
      </c>
      <c r="K9" s="443">
        <v>1</v>
      </c>
      <c r="L9" s="444">
        <v>57</v>
      </c>
      <c r="M9" s="150" t="s">
        <v>1063</v>
      </c>
      <c r="N9" s="726"/>
      <c r="O9" s="726"/>
    </row>
    <row r="10" spans="1:15">
      <c r="A10" s="119" t="s">
        <v>405</v>
      </c>
      <c r="B10" s="98" t="s">
        <v>406</v>
      </c>
      <c r="C10" s="443">
        <v>0</v>
      </c>
      <c r="D10" s="462">
        <v>0</v>
      </c>
      <c r="E10" s="443">
        <v>9</v>
      </c>
      <c r="F10" s="462">
        <v>1</v>
      </c>
      <c r="G10" s="443">
        <v>1</v>
      </c>
      <c r="H10" s="462">
        <v>1</v>
      </c>
      <c r="I10" s="443">
        <v>32</v>
      </c>
      <c r="J10" s="462">
        <v>0</v>
      </c>
      <c r="K10" s="443">
        <v>1</v>
      </c>
      <c r="L10" s="444">
        <v>45</v>
      </c>
      <c r="M10" s="150" t="s">
        <v>1063</v>
      </c>
      <c r="N10" s="726"/>
      <c r="O10" s="726"/>
    </row>
    <row r="11" spans="1:15">
      <c r="A11" s="119" t="s">
        <v>407</v>
      </c>
      <c r="B11" s="98" t="s">
        <v>408</v>
      </c>
      <c r="C11" s="443">
        <v>3</v>
      </c>
      <c r="D11" s="462">
        <v>0</v>
      </c>
      <c r="E11" s="443">
        <v>7</v>
      </c>
      <c r="F11" s="462">
        <v>1</v>
      </c>
      <c r="G11" s="443">
        <v>2</v>
      </c>
      <c r="H11" s="462">
        <v>10</v>
      </c>
      <c r="I11" s="443">
        <v>32</v>
      </c>
      <c r="J11" s="462">
        <v>1</v>
      </c>
      <c r="K11" s="443">
        <v>6</v>
      </c>
      <c r="L11" s="444">
        <v>62</v>
      </c>
      <c r="M11" s="150" t="s">
        <v>1063</v>
      </c>
      <c r="N11" s="726"/>
      <c r="O11" s="726"/>
    </row>
    <row r="12" spans="1:15">
      <c r="A12" s="119" t="s">
        <v>409</v>
      </c>
      <c r="B12" s="98" t="s">
        <v>410</v>
      </c>
      <c r="C12" s="443">
        <v>1</v>
      </c>
      <c r="D12" s="462">
        <v>1</v>
      </c>
      <c r="E12" s="443">
        <v>33</v>
      </c>
      <c r="F12" s="462">
        <v>17</v>
      </c>
      <c r="G12" s="443">
        <v>3</v>
      </c>
      <c r="H12" s="462">
        <v>16</v>
      </c>
      <c r="I12" s="443">
        <v>174</v>
      </c>
      <c r="J12" s="462">
        <v>1</v>
      </c>
      <c r="K12" s="443">
        <v>9</v>
      </c>
      <c r="L12" s="444">
        <v>255</v>
      </c>
      <c r="M12" s="150" t="s">
        <v>1065</v>
      </c>
      <c r="N12" s="726"/>
      <c r="O12" s="726"/>
    </row>
    <row r="13" spans="1:15">
      <c r="A13" s="119" t="s">
        <v>411</v>
      </c>
      <c r="B13" s="98" t="s">
        <v>412</v>
      </c>
      <c r="C13" s="443">
        <v>0</v>
      </c>
      <c r="D13" s="462">
        <v>0</v>
      </c>
      <c r="E13" s="443">
        <v>4</v>
      </c>
      <c r="F13" s="462">
        <v>4</v>
      </c>
      <c r="G13" s="443">
        <v>0</v>
      </c>
      <c r="H13" s="462">
        <v>0</v>
      </c>
      <c r="I13" s="443">
        <v>42</v>
      </c>
      <c r="J13" s="462">
        <v>1</v>
      </c>
      <c r="K13" s="443">
        <v>0</v>
      </c>
      <c r="L13" s="444">
        <v>51</v>
      </c>
      <c r="M13" s="150" t="s">
        <v>1063</v>
      </c>
      <c r="N13" s="726"/>
      <c r="O13" s="726"/>
    </row>
    <row r="14" spans="1:15">
      <c r="A14" s="119" t="s">
        <v>413</v>
      </c>
      <c r="B14" s="98" t="s">
        <v>414</v>
      </c>
      <c r="C14" s="443">
        <v>0</v>
      </c>
      <c r="D14" s="462">
        <v>1</v>
      </c>
      <c r="E14" s="443">
        <v>5</v>
      </c>
      <c r="F14" s="462">
        <v>5</v>
      </c>
      <c r="G14" s="443">
        <v>0</v>
      </c>
      <c r="H14" s="462">
        <v>0</v>
      </c>
      <c r="I14" s="443">
        <v>57</v>
      </c>
      <c r="J14" s="462">
        <v>0</v>
      </c>
      <c r="K14" s="443">
        <v>7</v>
      </c>
      <c r="L14" s="444">
        <v>75</v>
      </c>
      <c r="M14" s="150" t="s">
        <v>1063</v>
      </c>
      <c r="N14" s="726"/>
      <c r="O14" s="726"/>
    </row>
    <row r="15" spans="1:15">
      <c r="A15" s="119" t="s">
        <v>415</v>
      </c>
      <c r="B15" s="98" t="s">
        <v>416</v>
      </c>
      <c r="C15" s="443">
        <v>2</v>
      </c>
      <c r="D15" s="462">
        <v>0</v>
      </c>
      <c r="E15" s="443">
        <v>124</v>
      </c>
      <c r="F15" s="462">
        <v>36</v>
      </c>
      <c r="G15" s="443">
        <v>8</v>
      </c>
      <c r="H15" s="462">
        <v>17</v>
      </c>
      <c r="I15" s="443">
        <v>229</v>
      </c>
      <c r="J15" s="462">
        <v>3</v>
      </c>
      <c r="K15" s="443">
        <v>28</v>
      </c>
      <c r="L15" s="444">
        <v>447</v>
      </c>
      <c r="M15" s="150" t="s">
        <v>1066</v>
      </c>
      <c r="N15" s="726"/>
      <c r="O15" s="726"/>
    </row>
    <row r="16" spans="1:15">
      <c r="A16" s="119" t="s">
        <v>417</v>
      </c>
      <c r="B16" s="98" t="s">
        <v>418</v>
      </c>
      <c r="C16" s="443">
        <v>0</v>
      </c>
      <c r="D16" s="462">
        <v>1</v>
      </c>
      <c r="E16" s="443">
        <v>52</v>
      </c>
      <c r="F16" s="462">
        <v>4</v>
      </c>
      <c r="G16" s="443">
        <v>9</v>
      </c>
      <c r="H16" s="462">
        <v>1</v>
      </c>
      <c r="I16" s="443">
        <v>31</v>
      </c>
      <c r="J16" s="462">
        <v>0</v>
      </c>
      <c r="K16" s="443">
        <v>17</v>
      </c>
      <c r="L16" s="444">
        <v>115</v>
      </c>
      <c r="M16" s="150" t="s">
        <v>1066</v>
      </c>
      <c r="N16" s="726"/>
      <c r="O16" s="726"/>
    </row>
    <row r="17" spans="1:13">
      <c r="A17" s="119" t="s">
        <v>419</v>
      </c>
      <c r="B17" s="98" t="s">
        <v>420</v>
      </c>
      <c r="C17" s="443">
        <v>0</v>
      </c>
      <c r="D17" s="462">
        <v>0</v>
      </c>
      <c r="E17" s="443">
        <v>8</v>
      </c>
      <c r="F17" s="462">
        <v>10</v>
      </c>
      <c r="G17" s="443">
        <v>1</v>
      </c>
      <c r="H17" s="462">
        <v>0</v>
      </c>
      <c r="I17" s="443">
        <v>21</v>
      </c>
      <c r="J17" s="462">
        <v>0</v>
      </c>
      <c r="K17" s="443">
        <v>3</v>
      </c>
      <c r="L17" s="444">
        <v>43</v>
      </c>
      <c r="M17" s="150" t="s">
        <v>1063</v>
      </c>
    </row>
    <row r="18" spans="1:13">
      <c r="A18" s="119" t="s">
        <v>421</v>
      </c>
      <c r="B18" s="98" t="s">
        <v>422</v>
      </c>
      <c r="C18" s="443">
        <v>1</v>
      </c>
      <c r="D18" s="462">
        <v>0</v>
      </c>
      <c r="E18" s="443">
        <v>4</v>
      </c>
      <c r="F18" s="462">
        <v>5</v>
      </c>
      <c r="G18" s="443">
        <v>1</v>
      </c>
      <c r="H18" s="462">
        <v>2</v>
      </c>
      <c r="I18" s="443">
        <v>13</v>
      </c>
      <c r="J18" s="462">
        <v>1</v>
      </c>
      <c r="K18" s="443">
        <v>3</v>
      </c>
      <c r="L18" s="444">
        <v>30</v>
      </c>
      <c r="M18" s="150" t="s">
        <v>1063</v>
      </c>
    </row>
    <row r="19" spans="1:13">
      <c r="A19" s="119" t="s">
        <v>423</v>
      </c>
      <c r="B19" s="98" t="s">
        <v>424</v>
      </c>
      <c r="C19" s="443">
        <v>2</v>
      </c>
      <c r="D19" s="462">
        <v>0</v>
      </c>
      <c r="E19" s="443">
        <v>53</v>
      </c>
      <c r="F19" s="462">
        <v>62</v>
      </c>
      <c r="G19" s="443">
        <v>1</v>
      </c>
      <c r="H19" s="462">
        <v>0</v>
      </c>
      <c r="I19" s="443">
        <v>126</v>
      </c>
      <c r="J19" s="462">
        <v>2</v>
      </c>
      <c r="K19" s="443">
        <v>8</v>
      </c>
      <c r="L19" s="444">
        <v>254</v>
      </c>
      <c r="M19" s="150" t="s">
        <v>1066</v>
      </c>
    </row>
    <row r="20" spans="1:13">
      <c r="A20" s="119" t="s">
        <v>425</v>
      </c>
      <c r="B20" s="98" t="s">
        <v>426</v>
      </c>
      <c r="C20" s="443">
        <v>0</v>
      </c>
      <c r="D20" s="462">
        <v>0</v>
      </c>
      <c r="E20" s="443">
        <v>11</v>
      </c>
      <c r="F20" s="462">
        <v>10</v>
      </c>
      <c r="G20" s="443">
        <v>1</v>
      </c>
      <c r="H20" s="462">
        <v>2</v>
      </c>
      <c r="I20" s="443">
        <v>55</v>
      </c>
      <c r="J20" s="462">
        <v>0</v>
      </c>
      <c r="K20" s="443">
        <v>0</v>
      </c>
      <c r="L20" s="444">
        <v>79</v>
      </c>
      <c r="M20" s="150" t="s">
        <v>1063</v>
      </c>
    </row>
    <row r="21" spans="1:13">
      <c r="A21" s="119" t="s">
        <v>427</v>
      </c>
      <c r="B21" s="98" t="s">
        <v>428</v>
      </c>
      <c r="C21" s="443">
        <v>0</v>
      </c>
      <c r="D21" s="462">
        <v>0</v>
      </c>
      <c r="E21" s="443">
        <v>11</v>
      </c>
      <c r="F21" s="462">
        <v>19</v>
      </c>
      <c r="G21" s="443">
        <v>1</v>
      </c>
      <c r="H21" s="462">
        <v>0</v>
      </c>
      <c r="I21" s="443">
        <v>20</v>
      </c>
      <c r="J21" s="462">
        <v>0</v>
      </c>
      <c r="K21" s="443">
        <v>0</v>
      </c>
      <c r="L21" s="444">
        <v>51</v>
      </c>
      <c r="M21" s="150" t="s">
        <v>1063</v>
      </c>
    </row>
    <row r="22" spans="1:13">
      <c r="A22" s="119" t="s">
        <v>429</v>
      </c>
      <c r="B22" s="98" t="s">
        <v>430</v>
      </c>
      <c r="C22" s="443">
        <v>0</v>
      </c>
      <c r="D22" s="462">
        <v>2</v>
      </c>
      <c r="E22" s="443">
        <v>106</v>
      </c>
      <c r="F22" s="462">
        <v>37</v>
      </c>
      <c r="G22" s="443">
        <v>0</v>
      </c>
      <c r="H22" s="462">
        <v>0</v>
      </c>
      <c r="I22" s="443">
        <v>249</v>
      </c>
      <c r="J22" s="462">
        <v>6</v>
      </c>
      <c r="K22" s="443">
        <v>25</v>
      </c>
      <c r="L22" s="444">
        <v>425</v>
      </c>
      <c r="M22" s="150" t="s">
        <v>1066</v>
      </c>
    </row>
    <row r="23" spans="1:13">
      <c r="A23" s="119" t="s">
        <v>431</v>
      </c>
      <c r="B23" s="98" t="s">
        <v>432</v>
      </c>
      <c r="C23" s="443">
        <v>1</v>
      </c>
      <c r="D23" s="462">
        <v>0</v>
      </c>
      <c r="E23" s="443">
        <v>31</v>
      </c>
      <c r="F23" s="462">
        <v>52</v>
      </c>
      <c r="G23" s="443">
        <v>10</v>
      </c>
      <c r="H23" s="462">
        <v>5</v>
      </c>
      <c r="I23" s="443">
        <v>38</v>
      </c>
      <c r="J23" s="462">
        <v>0</v>
      </c>
      <c r="K23" s="443">
        <v>14</v>
      </c>
      <c r="L23" s="444">
        <v>151</v>
      </c>
      <c r="M23" s="150" t="s">
        <v>1064</v>
      </c>
    </row>
    <row r="24" spans="1:13">
      <c r="A24" s="119" t="s">
        <v>433</v>
      </c>
      <c r="B24" s="98" t="s">
        <v>434</v>
      </c>
      <c r="C24" s="443">
        <v>0</v>
      </c>
      <c r="D24" s="462">
        <v>0</v>
      </c>
      <c r="E24" s="443">
        <v>5</v>
      </c>
      <c r="F24" s="462">
        <v>9</v>
      </c>
      <c r="G24" s="443">
        <v>0</v>
      </c>
      <c r="H24" s="462">
        <v>0</v>
      </c>
      <c r="I24" s="443">
        <v>0</v>
      </c>
      <c r="J24" s="462">
        <v>0</v>
      </c>
      <c r="K24" s="443">
        <v>1</v>
      </c>
      <c r="L24" s="444">
        <v>15</v>
      </c>
      <c r="M24" s="150" t="s">
        <v>1063</v>
      </c>
    </row>
    <row r="25" spans="1:13">
      <c r="A25" s="119" t="s">
        <v>435</v>
      </c>
      <c r="B25" s="98" t="s">
        <v>436</v>
      </c>
      <c r="C25" s="443">
        <v>0</v>
      </c>
      <c r="D25" s="462">
        <v>0</v>
      </c>
      <c r="E25" s="443">
        <v>7</v>
      </c>
      <c r="F25" s="462">
        <v>7</v>
      </c>
      <c r="G25" s="443">
        <v>0</v>
      </c>
      <c r="H25" s="462">
        <v>0</v>
      </c>
      <c r="I25" s="443">
        <v>6</v>
      </c>
      <c r="J25" s="462">
        <v>0</v>
      </c>
      <c r="K25" s="443">
        <v>0</v>
      </c>
      <c r="L25" s="444">
        <v>20</v>
      </c>
      <c r="M25" s="150" t="s">
        <v>1063</v>
      </c>
    </row>
    <row r="26" spans="1:13">
      <c r="A26" s="119" t="s">
        <v>437</v>
      </c>
      <c r="B26" s="98" t="s">
        <v>438</v>
      </c>
      <c r="C26" s="443">
        <v>0</v>
      </c>
      <c r="D26" s="462">
        <v>0</v>
      </c>
      <c r="E26" s="443">
        <v>5</v>
      </c>
      <c r="F26" s="462">
        <v>6</v>
      </c>
      <c r="G26" s="443">
        <v>1</v>
      </c>
      <c r="H26" s="462">
        <v>0</v>
      </c>
      <c r="I26" s="443">
        <v>8</v>
      </c>
      <c r="J26" s="462">
        <v>0</v>
      </c>
      <c r="K26" s="443">
        <v>2</v>
      </c>
      <c r="L26" s="444">
        <v>22</v>
      </c>
      <c r="M26" s="150" t="s">
        <v>1063</v>
      </c>
    </row>
    <row r="27" spans="1:13">
      <c r="A27" s="119" t="s">
        <v>439</v>
      </c>
      <c r="B27" s="98" t="s">
        <v>440</v>
      </c>
      <c r="C27" s="443">
        <v>0</v>
      </c>
      <c r="D27" s="462">
        <v>0</v>
      </c>
      <c r="E27" s="443">
        <v>7</v>
      </c>
      <c r="F27" s="462">
        <v>5</v>
      </c>
      <c r="G27" s="443">
        <v>0</v>
      </c>
      <c r="H27" s="462">
        <v>0</v>
      </c>
      <c r="I27" s="443">
        <v>10</v>
      </c>
      <c r="J27" s="462">
        <v>1</v>
      </c>
      <c r="K27" s="443">
        <v>3</v>
      </c>
      <c r="L27" s="444">
        <v>26</v>
      </c>
      <c r="M27" s="150" t="s">
        <v>1063</v>
      </c>
    </row>
    <row r="28" spans="1:13">
      <c r="A28" s="119" t="s">
        <v>441</v>
      </c>
      <c r="B28" s="98" t="s">
        <v>442</v>
      </c>
      <c r="C28" s="443">
        <v>1</v>
      </c>
      <c r="D28" s="462">
        <v>0</v>
      </c>
      <c r="E28" s="443">
        <v>29</v>
      </c>
      <c r="F28" s="462">
        <v>16</v>
      </c>
      <c r="G28" s="443">
        <v>3</v>
      </c>
      <c r="H28" s="462">
        <v>1</v>
      </c>
      <c r="I28" s="443">
        <v>68</v>
      </c>
      <c r="J28" s="462">
        <v>2</v>
      </c>
      <c r="K28" s="443">
        <v>3</v>
      </c>
      <c r="L28" s="444">
        <v>123</v>
      </c>
      <c r="M28" s="150" t="s">
        <v>1064</v>
      </c>
    </row>
    <row r="29" spans="1:13">
      <c r="A29" s="119" t="s">
        <v>443</v>
      </c>
      <c r="B29" s="98" t="s">
        <v>444</v>
      </c>
      <c r="C29" s="443">
        <v>0</v>
      </c>
      <c r="D29" s="462">
        <v>0</v>
      </c>
      <c r="E29" s="443">
        <v>77</v>
      </c>
      <c r="F29" s="462">
        <v>224</v>
      </c>
      <c r="G29" s="443">
        <v>19</v>
      </c>
      <c r="H29" s="462">
        <v>0</v>
      </c>
      <c r="I29" s="443">
        <v>101</v>
      </c>
      <c r="J29" s="462">
        <v>0</v>
      </c>
      <c r="K29" s="443">
        <v>10</v>
      </c>
      <c r="L29" s="444">
        <v>431</v>
      </c>
      <c r="M29" s="150" t="s">
        <v>1066</v>
      </c>
    </row>
    <row r="30" spans="1:13">
      <c r="A30" s="119" t="s">
        <v>445</v>
      </c>
      <c r="B30" s="98" t="s">
        <v>446</v>
      </c>
      <c r="C30" s="443">
        <v>0</v>
      </c>
      <c r="D30" s="462">
        <v>0</v>
      </c>
      <c r="E30" s="443">
        <v>81</v>
      </c>
      <c r="F30" s="462">
        <v>85</v>
      </c>
      <c r="G30" s="443">
        <v>2</v>
      </c>
      <c r="H30" s="462">
        <v>2</v>
      </c>
      <c r="I30" s="443">
        <v>32</v>
      </c>
      <c r="J30" s="462">
        <v>0</v>
      </c>
      <c r="K30" s="443">
        <v>2</v>
      </c>
      <c r="L30" s="444">
        <v>204</v>
      </c>
      <c r="M30" s="150" t="s">
        <v>1065</v>
      </c>
    </row>
    <row r="31" spans="1:13">
      <c r="A31" s="119" t="s">
        <v>447</v>
      </c>
      <c r="B31" s="98" t="s">
        <v>448</v>
      </c>
      <c r="C31" s="443">
        <v>0</v>
      </c>
      <c r="D31" s="462">
        <v>0</v>
      </c>
      <c r="E31" s="443">
        <v>5</v>
      </c>
      <c r="F31" s="462">
        <v>5</v>
      </c>
      <c r="G31" s="443">
        <v>2</v>
      </c>
      <c r="H31" s="462">
        <v>0</v>
      </c>
      <c r="I31" s="443">
        <v>5</v>
      </c>
      <c r="J31" s="462">
        <v>2</v>
      </c>
      <c r="K31" s="443">
        <v>2</v>
      </c>
      <c r="L31" s="444">
        <v>21</v>
      </c>
      <c r="M31" s="150" t="s">
        <v>1063</v>
      </c>
    </row>
    <row r="32" spans="1:13">
      <c r="A32" s="119" t="s">
        <v>449</v>
      </c>
      <c r="B32" s="98" t="s">
        <v>450</v>
      </c>
      <c r="C32" s="443">
        <v>0</v>
      </c>
      <c r="D32" s="462">
        <v>0</v>
      </c>
      <c r="E32" s="443">
        <v>76</v>
      </c>
      <c r="F32" s="462">
        <v>49</v>
      </c>
      <c r="G32" s="443">
        <v>1</v>
      </c>
      <c r="H32" s="462">
        <v>6</v>
      </c>
      <c r="I32" s="443">
        <v>127</v>
      </c>
      <c r="J32" s="462">
        <v>2</v>
      </c>
      <c r="K32" s="443">
        <v>11</v>
      </c>
      <c r="L32" s="444">
        <v>272</v>
      </c>
      <c r="M32" s="150" t="s">
        <v>1066</v>
      </c>
    </row>
    <row r="33" spans="1:13">
      <c r="A33" s="119" t="s">
        <v>451</v>
      </c>
      <c r="B33" s="98" t="s">
        <v>452</v>
      </c>
      <c r="C33" s="443">
        <v>0</v>
      </c>
      <c r="D33" s="462">
        <v>0</v>
      </c>
      <c r="E33" s="443">
        <v>1</v>
      </c>
      <c r="F33" s="462">
        <v>1</v>
      </c>
      <c r="G33" s="443">
        <v>0</v>
      </c>
      <c r="H33" s="462">
        <v>0</v>
      </c>
      <c r="I33" s="443">
        <v>1</v>
      </c>
      <c r="J33" s="462">
        <v>0</v>
      </c>
      <c r="K33" s="443">
        <v>0</v>
      </c>
      <c r="L33" s="444">
        <v>3</v>
      </c>
      <c r="M33" s="150" t="s">
        <v>1067</v>
      </c>
    </row>
    <row r="34" spans="1:13">
      <c r="A34" s="119" t="s">
        <v>453</v>
      </c>
      <c r="B34" s="98" t="s">
        <v>454</v>
      </c>
      <c r="C34" s="443">
        <v>0</v>
      </c>
      <c r="D34" s="462">
        <v>0</v>
      </c>
      <c r="E34" s="443">
        <v>48</v>
      </c>
      <c r="F34" s="462">
        <v>45</v>
      </c>
      <c r="G34" s="443">
        <v>0</v>
      </c>
      <c r="H34" s="462">
        <v>0</v>
      </c>
      <c r="I34" s="443">
        <v>46</v>
      </c>
      <c r="J34" s="462">
        <v>0</v>
      </c>
      <c r="K34" s="443">
        <v>5</v>
      </c>
      <c r="L34" s="444">
        <v>144</v>
      </c>
      <c r="M34" s="150" t="s">
        <v>1067</v>
      </c>
    </row>
    <row r="35" spans="1:13">
      <c r="A35" s="119" t="s">
        <v>455</v>
      </c>
      <c r="B35" s="98" t="s">
        <v>456</v>
      </c>
      <c r="C35" s="443">
        <v>1</v>
      </c>
      <c r="D35" s="462">
        <v>0</v>
      </c>
      <c r="E35" s="443">
        <v>4</v>
      </c>
      <c r="F35" s="462">
        <v>3</v>
      </c>
      <c r="G35" s="443">
        <v>0</v>
      </c>
      <c r="H35" s="462">
        <v>1</v>
      </c>
      <c r="I35" s="443">
        <v>34</v>
      </c>
      <c r="J35" s="462">
        <v>2</v>
      </c>
      <c r="K35" s="443">
        <v>0</v>
      </c>
      <c r="L35" s="444">
        <v>45</v>
      </c>
      <c r="M35" s="150" t="s">
        <v>1063</v>
      </c>
    </row>
    <row r="36" spans="1:13">
      <c r="A36" s="119" t="s">
        <v>457</v>
      </c>
      <c r="B36" s="98" t="s">
        <v>458</v>
      </c>
      <c r="C36" s="443">
        <v>1</v>
      </c>
      <c r="D36" s="462">
        <v>3</v>
      </c>
      <c r="E36" s="443">
        <v>24</v>
      </c>
      <c r="F36" s="462">
        <v>22</v>
      </c>
      <c r="G36" s="443">
        <v>2</v>
      </c>
      <c r="H36" s="462">
        <v>2</v>
      </c>
      <c r="I36" s="443">
        <v>67</v>
      </c>
      <c r="J36" s="462">
        <v>1</v>
      </c>
      <c r="K36" s="443">
        <v>9</v>
      </c>
      <c r="L36" s="444">
        <v>131</v>
      </c>
      <c r="M36" s="150" t="s">
        <v>1064</v>
      </c>
    </row>
    <row r="37" spans="1:13">
      <c r="A37" s="119" t="s">
        <v>459</v>
      </c>
      <c r="B37" s="98" t="s">
        <v>460</v>
      </c>
      <c r="C37" s="443">
        <v>0</v>
      </c>
      <c r="D37" s="462">
        <v>0</v>
      </c>
      <c r="E37" s="443">
        <v>36</v>
      </c>
      <c r="F37" s="462">
        <v>20</v>
      </c>
      <c r="G37" s="443">
        <v>1</v>
      </c>
      <c r="H37" s="462">
        <v>0</v>
      </c>
      <c r="I37" s="443">
        <v>35</v>
      </c>
      <c r="J37" s="462">
        <v>0</v>
      </c>
      <c r="K37" s="443">
        <v>4</v>
      </c>
      <c r="L37" s="444">
        <v>96</v>
      </c>
      <c r="M37" s="150" t="s">
        <v>1064</v>
      </c>
    </row>
    <row r="38" spans="1:13">
      <c r="A38" s="119" t="s">
        <v>461</v>
      </c>
      <c r="B38" s="98" t="s">
        <v>462</v>
      </c>
      <c r="C38" s="443">
        <v>0</v>
      </c>
      <c r="D38" s="462">
        <v>0</v>
      </c>
      <c r="E38" s="443">
        <v>25</v>
      </c>
      <c r="F38" s="462">
        <v>0</v>
      </c>
      <c r="G38" s="443">
        <v>6</v>
      </c>
      <c r="H38" s="462">
        <v>2</v>
      </c>
      <c r="I38" s="443">
        <v>18</v>
      </c>
      <c r="J38" s="462">
        <v>0</v>
      </c>
      <c r="K38" s="443">
        <v>6</v>
      </c>
      <c r="L38" s="444">
        <v>57</v>
      </c>
      <c r="M38" s="150" t="s">
        <v>1063</v>
      </c>
    </row>
    <row r="39" spans="1:13">
      <c r="A39" s="119" t="s">
        <v>463</v>
      </c>
      <c r="B39" s="98" t="s">
        <v>464</v>
      </c>
      <c r="C39" s="443">
        <v>0</v>
      </c>
      <c r="D39" s="462">
        <v>0</v>
      </c>
      <c r="E39" s="443">
        <v>3</v>
      </c>
      <c r="F39" s="462">
        <v>3</v>
      </c>
      <c r="G39" s="443">
        <v>0</v>
      </c>
      <c r="H39" s="462">
        <v>0</v>
      </c>
      <c r="I39" s="443">
        <v>4</v>
      </c>
      <c r="J39" s="462">
        <v>0</v>
      </c>
      <c r="K39" s="443">
        <v>0</v>
      </c>
      <c r="L39" s="444">
        <v>10</v>
      </c>
      <c r="M39" s="150" t="s">
        <v>1063</v>
      </c>
    </row>
    <row r="40" spans="1:13">
      <c r="A40" s="119" t="s">
        <v>465</v>
      </c>
      <c r="B40" s="98" t="s">
        <v>466</v>
      </c>
      <c r="C40" s="443">
        <v>0</v>
      </c>
      <c r="D40" s="462">
        <v>0</v>
      </c>
      <c r="E40" s="443">
        <v>12</v>
      </c>
      <c r="F40" s="462">
        <v>6</v>
      </c>
      <c r="G40" s="443">
        <v>0</v>
      </c>
      <c r="H40" s="462">
        <v>0</v>
      </c>
      <c r="I40" s="443">
        <v>19</v>
      </c>
      <c r="J40" s="462">
        <v>0</v>
      </c>
      <c r="K40" s="443">
        <v>6</v>
      </c>
      <c r="L40" s="444">
        <v>43</v>
      </c>
      <c r="M40" s="150" t="s">
        <v>1063</v>
      </c>
    </row>
    <row r="41" spans="1:13">
      <c r="A41" s="119" t="s">
        <v>467</v>
      </c>
      <c r="B41" s="98" t="s">
        <v>468</v>
      </c>
      <c r="C41" s="443">
        <v>0</v>
      </c>
      <c r="D41" s="462">
        <v>0</v>
      </c>
      <c r="E41" s="443">
        <v>10</v>
      </c>
      <c r="F41" s="462">
        <v>2</v>
      </c>
      <c r="G41" s="443">
        <v>0</v>
      </c>
      <c r="H41" s="462">
        <v>1</v>
      </c>
      <c r="I41" s="443">
        <v>58</v>
      </c>
      <c r="J41" s="462">
        <v>0</v>
      </c>
      <c r="K41" s="443">
        <v>5</v>
      </c>
      <c r="L41" s="444">
        <v>76</v>
      </c>
      <c r="M41" s="150" t="s">
        <v>1063</v>
      </c>
    </row>
    <row r="42" spans="1:13">
      <c r="A42" s="119" t="s">
        <v>469</v>
      </c>
      <c r="B42" s="98" t="s">
        <v>470</v>
      </c>
      <c r="C42" s="443">
        <v>0</v>
      </c>
      <c r="D42" s="462">
        <v>0</v>
      </c>
      <c r="E42" s="443">
        <v>17</v>
      </c>
      <c r="F42" s="462">
        <v>12</v>
      </c>
      <c r="G42" s="443">
        <v>1</v>
      </c>
      <c r="H42" s="462">
        <v>0</v>
      </c>
      <c r="I42" s="443">
        <v>12</v>
      </c>
      <c r="J42" s="462">
        <v>0</v>
      </c>
      <c r="K42" s="443">
        <v>1</v>
      </c>
      <c r="L42" s="444">
        <v>43</v>
      </c>
      <c r="M42" s="150" t="s">
        <v>1063</v>
      </c>
    </row>
    <row r="43" spans="1:13">
      <c r="A43" s="119" t="s">
        <v>471</v>
      </c>
      <c r="B43" s="98" t="s">
        <v>472</v>
      </c>
      <c r="C43" s="443">
        <v>2</v>
      </c>
      <c r="D43" s="462">
        <v>0</v>
      </c>
      <c r="E43" s="443">
        <v>34</v>
      </c>
      <c r="F43" s="462">
        <v>31</v>
      </c>
      <c r="G43" s="443">
        <v>0</v>
      </c>
      <c r="H43" s="462">
        <v>0</v>
      </c>
      <c r="I43" s="443">
        <v>19</v>
      </c>
      <c r="J43" s="462">
        <v>2</v>
      </c>
      <c r="K43" s="443">
        <v>9</v>
      </c>
      <c r="L43" s="444">
        <v>97</v>
      </c>
      <c r="M43" s="150" t="s">
        <v>1064</v>
      </c>
    </row>
    <row r="44" spans="1:13">
      <c r="A44" s="119" t="s">
        <v>473</v>
      </c>
      <c r="B44" s="98" t="s">
        <v>474</v>
      </c>
      <c r="C44" s="443">
        <v>1</v>
      </c>
      <c r="D44" s="462">
        <v>0</v>
      </c>
      <c r="E44" s="443">
        <v>2</v>
      </c>
      <c r="F44" s="462">
        <v>13</v>
      </c>
      <c r="G44" s="443">
        <v>16</v>
      </c>
      <c r="H44" s="462">
        <v>0</v>
      </c>
      <c r="I44" s="443">
        <v>50</v>
      </c>
      <c r="J44" s="462">
        <v>0</v>
      </c>
      <c r="K44" s="443">
        <v>3</v>
      </c>
      <c r="L44" s="444">
        <v>85</v>
      </c>
      <c r="M44" s="150" t="s">
        <v>1063</v>
      </c>
    </row>
    <row r="45" spans="1:13">
      <c r="A45" s="119" t="s">
        <v>475</v>
      </c>
      <c r="B45" s="98" t="s">
        <v>476</v>
      </c>
      <c r="C45" s="443">
        <v>0</v>
      </c>
      <c r="D45" s="462">
        <v>0</v>
      </c>
      <c r="E45" s="443">
        <v>2</v>
      </c>
      <c r="F45" s="462">
        <v>69</v>
      </c>
      <c r="G45" s="443">
        <v>19</v>
      </c>
      <c r="H45" s="462">
        <v>0</v>
      </c>
      <c r="I45" s="443">
        <v>72</v>
      </c>
      <c r="J45" s="462">
        <v>0</v>
      </c>
      <c r="K45" s="443">
        <v>0</v>
      </c>
      <c r="L45" s="444">
        <v>162</v>
      </c>
      <c r="M45" s="150" t="s">
        <v>1063</v>
      </c>
    </row>
    <row r="46" spans="1:13">
      <c r="A46" s="119" t="s">
        <v>477</v>
      </c>
      <c r="B46" s="98" t="s">
        <v>478</v>
      </c>
      <c r="C46" s="443">
        <v>0</v>
      </c>
      <c r="D46" s="462">
        <v>0</v>
      </c>
      <c r="E46" s="443">
        <v>59</v>
      </c>
      <c r="F46" s="462">
        <v>48</v>
      </c>
      <c r="G46" s="443">
        <v>6</v>
      </c>
      <c r="H46" s="462">
        <v>0</v>
      </c>
      <c r="I46" s="443">
        <v>64</v>
      </c>
      <c r="J46" s="462">
        <v>7</v>
      </c>
      <c r="K46" s="443">
        <v>4</v>
      </c>
      <c r="L46" s="444">
        <v>188</v>
      </c>
      <c r="M46" s="150" t="s">
        <v>1064</v>
      </c>
    </row>
    <row r="47" spans="1:13">
      <c r="A47" s="119" t="s">
        <v>479</v>
      </c>
      <c r="B47" s="98" t="s">
        <v>480</v>
      </c>
      <c r="C47" s="443">
        <v>0</v>
      </c>
      <c r="D47" s="462">
        <v>0</v>
      </c>
      <c r="E47" s="443">
        <v>19</v>
      </c>
      <c r="F47" s="462">
        <v>9</v>
      </c>
      <c r="G47" s="443">
        <v>0</v>
      </c>
      <c r="H47" s="462">
        <v>0</v>
      </c>
      <c r="I47" s="443">
        <v>21</v>
      </c>
      <c r="J47" s="462">
        <v>0</v>
      </c>
      <c r="K47" s="443">
        <v>1</v>
      </c>
      <c r="L47" s="444">
        <v>50</v>
      </c>
      <c r="M47" s="150" t="s">
        <v>1067</v>
      </c>
    </row>
    <row r="48" spans="1:13">
      <c r="A48" s="119" t="s">
        <v>481</v>
      </c>
      <c r="B48" s="98" t="s">
        <v>482</v>
      </c>
      <c r="C48" s="443">
        <v>0</v>
      </c>
      <c r="D48" s="462">
        <v>0</v>
      </c>
      <c r="E48" s="443">
        <v>4</v>
      </c>
      <c r="F48" s="462">
        <v>10</v>
      </c>
      <c r="G48" s="443">
        <v>0</v>
      </c>
      <c r="H48" s="462">
        <v>0</v>
      </c>
      <c r="I48" s="443">
        <v>1</v>
      </c>
      <c r="J48" s="462">
        <v>0</v>
      </c>
      <c r="K48" s="443">
        <v>2</v>
      </c>
      <c r="L48" s="444">
        <v>17</v>
      </c>
      <c r="M48" s="150" t="s">
        <v>1063</v>
      </c>
    </row>
    <row r="49" spans="1:13">
      <c r="A49" s="119" t="s">
        <v>483</v>
      </c>
      <c r="B49" s="98" t="s">
        <v>484</v>
      </c>
      <c r="C49" s="443">
        <v>0</v>
      </c>
      <c r="D49" s="462">
        <v>0</v>
      </c>
      <c r="E49" s="443">
        <v>3</v>
      </c>
      <c r="F49" s="462">
        <v>18</v>
      </c>
      <c r="G49" s="443">
        <v>0</v>
      </c>
      <c r="H49" s="462">
        <v>0</v>
      </c>
      <c r="I49" s="443">
        <v>0</v>
      </c>
      <c r="J49" s="462">
        <v>0</v>
      </c>
      <c r="K49" s="443">
        <v>0</v>
      </c>
      <c r="L49" s="444">
        <v>21</v>
      </c>
      <c r="M49" s="150" t="s">
        <v>1063</v>
      </c>
    </row>
    <row r="50" spans="1:13">
      <c r="A50" s="119" t="s">
        <v>485</v>
      </c>
      <c r="B50" s="98" t="s">
        <v>486</v>
      </c>
      <c r="C50" s="443">
        <v>0</v>
      </c>
      <c r="D50" s="462">
        <v>0</v>
      </c>
      <c r="E50" s="443">
        <v>5</v>
      </c>
      <c r="F50" s="462">
        <v>16</v>
      </c>
      <c r="G50" s="443">
        <v>0</v>
      </c>
      <c r="H50" s="462">
        <v>0</v>
      </c>
      <c r="I50" s="443">
        <v>9</v>
      </c>
      <c r="J50" s="462">
        <v>0</v>
      </c>
      <c r="K50" s="443">
        <v>0</v>
      </c>
      <c r="L50" s="444">
        <v>30</v>
      </c>
      <c r="M50" s="150" t="s">
        <v>1063</v>
      </c>
    </row>
    <row r="51" spans="1:13">
      <c r="A51" s="119" t="s">
        <v>487</v>
      </c>
      <c r="B51" s="98" t="s">
        <v>488</v>
      </c>
      <c r="C51" s="443">
        <v>0</v>
      </c>
      <c r="D51" s="462">
        <v>0</v>
      </c>
      <c r="E51" s="443">
        <v>15</v>
      </c>
      <c r="F51" s="462">
        <v>0</v>
      </c>
      <c r="G51" s="443">
        <v>8</v>
      </c>
      <c r="H51" s="462">
        <v>12</v>
      </c>
      <c r="I51" s="443">
        <v>19</v>
      </c>
      <c r="J51" s="462">
        <v>0</v>
      </c>
      <c r="K51" s="443">
        <v>17</v>
      </c>
      <c r="L51" s="444">
        <v>71</v>
      </c>
      <c r="M51" s="150" t="s">
        <v>1063</v>
      </c>
    </row>
    <row r="52" spans="1:13">
      <c r="A52" s="119" t="s">
        <v>489</v>
      </c>
      <c r="B52" s="98" t="s">
        <v>490</v>
      </c>
      <c r="C52" s="443">
        <v>0</v>
      </c>
      <c r="D52" s="462">
        <v>0</v>
      </c>
      <c r="E52" s="443">
        <v>1</v>
      </c>
      <c r="F52" s="462">
        <v>0</v>
      </c>
      <c r="G52" s="443">
        <v>0</v>
      </c>
      <c r="H52" s="462">
        <v>0</v>
      </c>
      <c r="I52" s="443">
        <v>1</v>
      </c>
      <c r="J52" s="462">
        <v>0</v>
      </c>
      <c r="K52" s="443">
        <v>0</v>
      </c>
      <c r="L52" s="444">
        <v>2</v>
      </c>
      <c r="M52" s="150" t="s">
        <v>1067</v>
      </c>
    </row>
    <row r="53" spans="1:13">
      <c r="A53" s="119" t="s">
        <v>491</v>
      </c>
      <c r="B53" s="98" t="s">
        <v>492</v>
      </c>
      <c r="C53" s="443">
        <v>1</v>
      </c>
      <c r="D53" s="462">
        <v>0</v>
      </c>
      <c r="E53" s="443">
        <v>6</v>
      </c>
      <c r="F53" s="462">
        <v>1</v>
      </c>
      <c r="G53" s="443">
        <v>0</v>
      </c>
      <c r="H53" s="462">
        <v>0</v>
      </c>
      <c r="I53" s="443">
        <v>59</v>
      </c>
      <c r="J53" s="462">
        <v>0</v>
      </c>
      <c r="K53" s="443">
        <v>7</v>
      </c>
      <c r="L53" s="444">
        <v>74</v>
      </c>
      <c r="M53" s="150" t="s">
        <v>1063</v>
      </c>
    </row>
    <row r="54" spans="1:13">
      <c r="A54" s="119" t="s">
        <v>493</v>
      </c>
      <c r="B54" s="98" t="s">
        <v>494</v>
      </c>
      <c r="C54" s="443">
        <v>0</v>
      </c>
      <c r="D54" s="462">
        <v>0</v>
      </c>
      <c r="E54" s="443">
        <v>34</v>
      </c>
      <c r="F54" s="462">
        <v>29</v>
      </c>
      <c r="G54" s="443">
        <v>0</v>
      </c>
      <c r="H54" s="462">
        <v>0</v>
      </c>
      <c r="I54" s="443">
        <v>18</v>
      </c>
      <c r="J54" s="462">
        <v>0</v>
      </c>
      <c r="K54" s="443">
        <v>2</v>
      </c>
      <c r="L54" s="444">
        <v>83</v>
      </c>
      <c r="M54" s="150" t="s">
        <v>1064</v>
      </c>
    </row>
    <row r="55" spans="1:13">
      <c r="A55" s="119" t="s">
        <v>495</v>
      </c>
      <c r="B55" s="98" t="s">
        <v>496</v>
      </c>
      <c r="C55" s="443">
        <v>0</v>
      </c>
      <c r="D55" s="462">
        <v>0</v>
      </c>
      <c r="E55" s="443">
        <v>10</v>
      </c>
      <c r="F55" s="462">
        <v>7</v>
      </c>
      <c r="G55" s="443">
        <v>0</v>
      </c>
      <c r="H55" s="462">
        <v>1</v>
      </c>
      <c r="I55" s="443">
        <v>58</v>
      </c>
      <c r="J55" s="462">
        <v>0</v>
      </c>
      <c r="K55" s="443">
        <v>4</v>
      </c>
      <c r="L55" s="444">
        <v>80</v>
      </c>
      <c r="M55" s="150" t="s">
        <v>1063</v>
      </c>
    </row>
    <row r="56" spans="1:13">
      <c r="A56" s="119" t="s">
        <v>497</v>
      </c>
      <c r="B56" s="98" t="s">
        <v>498</v>
      </c>
      <c r="C56" s="443">
        <v>0</v>
      </c>
      <c r="D56" s="462">
        <v>0</v>
      </c>
      <c r="E56" s="443">
        <v>11</v>
      </c>
      <c r="F56" s="462">
        <v>1</v>
      </c>
      <c r="G56" s="443">
        <v>0</v>
      </c>
      <c r="H56" s="462">
        <v>0</v>
      </c>
      <c r="I56" s="443">
        <v>41</v>
      </c>
      <c r="J56" s="462">
        <v>3</v>
      </c>
      <c r="K56" s="443">
        <v>5</v>
      </c>
      <c r="L56" s="444">
        <v>61</v>
      </c>
      <c r="M56" s="150" t="s">
        <v>1063</v>
      </c>
    </row>
    <row r="57" spans="1:13">
      <c r="A57" s="119" t="s">
        <v>499</v>
      </c>
      <c r="B57" s="98" t="s">
        <v>500</v>
      </c>
      <c r="C57" s="443">
        <v>9</v>
      </c>
      <c r="D57" s="462">
        <v>1</v>
      </c>
      <c r="E57" s="443">
        <v>9</v>
      </c>
      <c r="F57" s="462">
        <v>0</v>
      </c>
      <c r="G57" s="443">
        <v>2</v>
      </c>
      <c r="H57" s="462">
        <v>0</v>
      </c>
      <c r="I57" s="443">
        <v>48</v>
      </c>
      <c r="J57" s="462">
        <v>1</v>
      </c>
      <c r="K57" s="443">
        <v>10</v>
      </c>
      <c r="L57" s="444">
        <v>80</v>
      </c>
      <c r="M57" s="150" t="s">
        <v>1063</v>
      </c>
    </row>
    <row r="58" spans="1:13">
      <c r="A58" s="119" t="s">
        <v>501</v>
      </c>
      <c r="B58" s="98" t="s">
        <v>502</v>
      </c>
      <c r="C58" s="443">
        <v>0</v>
      </c>
      <c r="D58" s="462">
        <v>0</v>
      </c>
      <c r="E58" s="443">
        <v>8</v>
      </c>
      <c r="F58" s="462">
        <v>10</v>
      </c>
      <c r="G58" s="443">
        <v>0</v>
      </c>
      <c r="H58" s="462">
        <v>0</v>
      </c>
      <c r="I58" s="443">
        <v>9</v>
      </c>
      <c r="J58" s="462">
        <v>0</v>
      </c>
      <c r="K58" s="443">
        <v>1</v>
      </c>
      <c r="L58" s="444">
        <v>28</v>
      </c>
      <c r="M58" s="150" t="s">
        <v>1063</v>
      </c>
    </row>
    <row r="59" spans="1:13">
      <c r="A59" s="119" t="s">
        <v>503</v>
      </c>
      <c r="B59" s="98" t="s">
        <v>504</v>
      </c>
      <c r="C59" s="443">
        <v>0</v>
      </c>
      <c r="D59" s="462">
        <v>0</v>
      </c>
      <c r="E59" s="443">
        <v>3</v>
      </c>
      <c r="F59" s="462">
        <v>1</v>
      </c>
      <c r="G59" s="443">
        <v>0</v>
      </c>
      <c r="H59" s="462">
        <v>0</v>
      </c>
      <c r="I59" s="443">
        <v>121</v>
      </c>
      <c r="J59" s="462">
        <v>0</v>
      </c>
      <c r="K59" s="443">
        <v>1</v>
      </c>
      <c r="L59" s="444">
        <v>126</v>
      </c>
      <c r="M59" s="150" t="s">
        <v>1063</v>
      </c>
    </row>
    <row r="60" spans="1:13">
      <c r="A60" s="119" t="s">
        <v>505</v>
      </c>
      <c r="B60" s="98" t="s">
        <v>506</v>
      </c>
      <c r="C60" s="443">
        <v>0</v>
      </c>
      <c r="D60" s="462">
        <v>0</v>
      </c>
      <c r="E60" s="443">
        <v>11</v>
      </c>
      <c r="F60" s="462">
        <v>13</v>
      </c>
      <c r="G60" s="443">
        <v>5</v>
      </c>
      <c r="H60" s="462">
        <v>0</v>
      </c>
      <c r="I60" s="443">
        <v>38</v>
      </c>
      <c r="J60" s="462">
        <v>2</v>
      </c>
      <c r="K60" s="443">
        <v>0</v>
      </c>
      <c r="L60" s="444">
        <v>69</v>
      </c>
      <c r="M60" s="150" t="s">
        <v>1063</v>
      </c>
    </row>
    <row r="61" spans="1:13">
      <c r="A61" s="119" t="s">
        <v>507</v>
      </c>
      <c r="B61" s="98" t="s">
        <v>508</v>
      </c>
      <c r="C61" s="443">
        <v>1</v>
      </c>
      <c r="D61" s="462">
        <v>0</v>
      </c>
      <c r="E61" s="443">
        <v>18</v>
      </c>
      <c r="F61" s="462">
        <v>7</v>
      </c>
      <c r="G61" s="443">
        <v>0</v>
      </c>
      <c r="H61" s="462">
        <v>0</v>
      </c>
      <c r="I61" s="443">
        <v>34</v>
      </c>
      <c r="J61" s="462">
        <v>0</v>
      </c>
      <c r="K61" s="443">
        <v>4</v>
      </c>
      <c r="L61" s="444">
        <v>64</v>
      </c>
      <c r="M61" s="150" t="s">
        <v>1063</v>
      </c>
    </row>
    <row r="62" spans="1:13">
      <c r="A62" s="119" t="s">
        <v>509</v>
      </c>
      <c r="B62" s="98" t="s">
        <v>510</v>
      </c>
      <c r="C62" s="443">
        <v>3</v>
      </c>
      <c r="D62" s="462">
        <v>0</v>
      </c>
      <c r="E62" s="443">
        <v>7</v>
      </c>
      <c r="F62" s="462">
        <v>1</v>
      </c>
      <c r="G62" s="443">
        <v>10</v>
      </c>
      <c r="H62" s="462">
        <v>3</v>
      </c>
      <c r="I62" s="443">
        <v>32</v>
      </c>
      <c r="J62" s="462">
        <v>0</v>
      </c>
      <c r="K62" s="443">
        <v>5</v>
      </c>
      <c r="L62" s="444">
        <v>61</v>
      </c>
      <c r="M62" s="150" t="s">
        <v>1063</v>
      </c>
    </row>
    <row r="63" spans="1:13">
      <c r="A63" s="119" t="s">
        <v>511</v>
      </c>
      <c r="B63" s="98" t="s">
        <v>512</v>
      </c>
      <c r="C63" s="443">
        <v>0</v>
      </c>
      <c r="D63" s="462">
        <v>0</v>
      </c>
      <c r="E63" s="443">
        <v>27</v>
      </c>
      <c r="F63" s="462">
        <v>0</v>
      </c>
      <c r="G63" s="443">
        <v>6</v>
      </c>
      <c r="H63" s="462">
        <v>2</v>
      </c>
      <c r="I63" s="443">
        <v>14</v>
      </c>
      <c r="J63" s="462">
        <v>1</v>
      </c>
      <c r="K63" s="443">
        <v>4</v>
      </c>
      <c r="L63" s="444">
        <v>54</v>
      </c>
      <c r="M63" s="150" t="s">
        <v>1063</v>
      </c>
    </row>
    <row r="64" spans="1:13">
      <c r="A64" s="119" t="s">
        <v>513</v>
      </c>
      <c r="B64" s="98" t="s">
        <v>514</v>
      </c>
      <c r="C64" s="443">
        <v>0</v>
      </c>
      <c r="D64" s="462">
        <v>5</v>
      </c>
      <c r="E64" s="443">
        <v>26</v>
      </c>
      <c r="F64" s="462">
        <v>9</v>
      </c>
      <c r="G64" s="443">
        <v>3</v>
      </c>
      <c r="H64" s="462">
        <v>0</v>
      </c>
      <c r="I64" s="443">
        <v>135</v>
      </c>
      <c r="J64" s="462">
        <v>8</v>
      </c>
      <c r="K64" s="443">
        <v>14</v>
      </c>
      <c r="L64" s="444">
        <v>200</v>
      </c>
      <c r="M64" s="150" t="s">
        <v>1064</v>
      </c>
    </row>
    <row r="65" spans="1:13">
      <c r="A65" s="119" t="s">
        <v>515</v>
      </c>
      <c r="B65" s="98" t="s">
        <v>516</v>
      </c>
      <c r="C65" s="443">
        <v>0</v>
      </c>
      <c r="D65" s="462">
        <v>0</v>
      </c>
      <c r="E65" s="443">
        <v>6</v>
      </c>
      <c r="F65" s="462">
        <v>2</v>
      </c>
      <c r="G65" s="443">
        <v>1</v>
      </c>
      <c r="H65" s="462">
        <v>0</v>
      </c>
      <c r="I65" s="443">
        <v>2</v>
      </c>
      <c r="J65" s="462">
        <v>0</v>
      </c>
      <c r="K65" s="443">
        <v>0</v>
      </c>
      <c r="L65" s="444">
        <v>11</v>
      </c>
      <c r="M65" s="150" t="s">
        <v>1067</v>
      </c>
    </row>
    <row r="66" spans="1:13">
      <c r="A66" s="119" t="s">
        <v>517</v>
      </c>
      <c r="B66" s="98" t="s">
        <v>518</v>
      </c>
      <c r="C66" s="443">
        <v>0</v>
      </c>
      <c r="D66" s="462">
        <v>0</v>
      </c>
      <c r="E66" s="443">
        <v>24</v>
      </c>
      <c r="F66" s="462">
        <v>17</v>
      </c>
      <c r="G66" s="443">
        <v>2</v>
      </c>
      <c r="H66" s="462">
        <v>1</v>
      </c>
      <c r="I66" s="443">
        <v>178</v>
      </c>
      <c r="J66" s="462">
        <v>1</v>
      </c>
      <c r="K66" s="443">
        <v>6</v>
      </c>
      <c r="L66" s="444">
        <v>229</v>
      </c>
      <c r="M66" s="150" t="s">
        <v>1064</v>
      </c>
    </row>
    <row r="67" spans="1:13">
      <c r="A67" s="119" t="s">
        <v>519</v>
      </c>
      <c r="B67" s="98" t="s">
        <v>520</v>
      </c>
      <c r="C67" s="443">
        <v>0</v>
      </c>
      <c r="D67" s="462">
        <v>0</v>
      </c>
      <c r="E67" s="443">
        <v>2</v>
      </c>
      <c r="F67" s="462">
        <v>17</v>
      </c>
      <c r="G67" s="443">
        <v>0</v>
      </c>
      <c r="H67" s="462">
        <v>0</v>
      </c>
      <c r="I67" s="443">
        <v>10</v>
      </c>
      <c r="J67" s="462">
        <v>0</v>
      </c>
      <c r="K67" s="443">
        <v>0</v>
      </c>
      <c r="L67" s="444">
        <v>29</v>
      </c>
      <c r="M67" s="150" t="s">
        <v>1063</v>
      </c>
    </row>
    <row r="68" spans="1:13">
      <c r="A68" s="119" t="s">
        <v>521</v>
      </c>
      <c r="B68" s="98" t="s">
        <v>522</v>
      </c>
      <c r="C68" s="443">
        <v>0</v>
      </c>
      <c r="D68" s="462">
        <v>0</v>
      </c>
      <c r="E68" s="443">
        <v>7</v>
      </c>
      <c r="F68" s="462">
        <v>19</v>
      </c>
      <c r="G68" s="443">
        <v>8</v>
      </c>
      <c r="H68" s="462">
        <v>0</v>
      </c>
      <c r="I68" s="443">
        <v>28</v>
      </c>
      <c r="J68" s="462">
        <v>0</v>
      </c>
      <c r="K68" s="443">
        <v>0</v>
      </c>
      <c r="L68" s="444">
        <v>62</v>
      </c>
      <c r="M68" s="150" t="s">
        <v>1063</v>
      </c>
    </row>
    <row r="69" spans="1:13">
      <c r="A69" s="119" t="s">
        <v>523</v>
      </c>
      <c r="B69" s="98" t="s">
        <v>524</v>
      </c>
      <c r="C69" s="443">
        <v>0</v>
      </c>
      <c r="D69" s="462">
        <v>2</v>
      </c>
      <c r="E69" s="443">
        <v>24</v>
      </c>
      <c r="F69" s="462">
        <v>89</v>
      </c>
      <c r="G69" s="443">
        <v>25</v>
      </c>
      <c r="H69" s="462">
        <v>0</v>
      </c>
      <c r="I69" s="443">
        <v>83</v>
      </c>
      <c r="J69" s="462">
        <v>2</v>
      </c>
      <c r="K69" s="443">
        <v>8</v>
      </c>
      <c r="L69" s="444">
        <v>233</v>
      </c>
      <c r="M69" s="150" t="s">
        <v>1064</v>
      </c>
    </row>
    <row r="70" spans="1:13">
      <c r="A70" s="119" t="s">
        <v>525</v>
      </c>
      <c r="B70" s="98" t="s">
        <v>526</v>
      </c>
      <c r="C70" s="443">
        <v>0</v>
      </c>
      <c r="D70" s="462">
        <v>0</v>
      </c>
      <c r="E70" s="443">
        <v>4</v>
      </c>
      <c r="F70" s="462">
        <v>1</v>
      </c>
      <c r="G70" s="443">
        <v>0</v>
      </c>
      <c r="H70" s="462">
        <v>0</v>
      </c>
      <c r="I70" s="443">
        <v>106</v>
      </c>
      <c r="J70" s="462">
        <v>2</v>
      </c>
      <c r="K70" s="443">
        <v>1</v>
      </c>
      <c r="L70" s="444">
        <v>114</v>
      </c>
      <c r="M70" s="150" t="s">
        <v>1063</v>
      </c>
    </row>
    <row r="71" spans="1:13">
      <c r="A71" s="119" t="s">
        <v>527</v>
      </c>
      <c r="B71" s="98" t="s">
        <v>528</v>
      </c>
      <c r="C71" s="443">
        <v>2</v>
      </c>
      <c r="D71" s="462">
        <v>0</v>
      </c>
      <c r="E71" s="443">
        <v>19</v>
      </c>
      <c r="F71" s="462">
        <v>6</v>
      </c>
      <c r="G71" s="443">
        <v>3</v>
      </c>
      <c r="H71" s="462">
        <v>0</v>
      </c>
      <c r="I71" s="443">
        <v>32</v>
      </c>
      <c r="J71" s="462">
        <v>1</v>
      </c>
      <c r="K71" s="443">
        <v>12</v>
      </c>
      <c r="L71" s="444">
        <v>75</v>
      </c>
      <c r="M71" s="150" t="s">
        <v>1063</v>
      </c>
    </row>
    <row r="72" spans="1:13">
      <c r="A72" s="119" t="s">
        <v>529</v>
      </c>
      <c r="B72" s="98" t="s">
        <v>530</v>
      </c>
      <c r="C72" s="443">
        <v>0</v>
      </c>
      <c r="D72" s="462">
        <v>0</v>
      </c>
      <c r="E72" s="443">
        <v>20</v>
      </c>
      <c r="F72" s="462">
        <v>23</v>
      </c>
      <c r="G72" s="443">
        <v>0</v>
      </c>
      <c r="H72" s="462">
        <v>0</v>
      </c>
      <c r="I72" s="443">
        <v>3</v>
      </c>
      <c r="J72" s="462">
        <v>0</v>
      </c>
      <c r="K72" s="443">
        <v>0</v>
      </c>
      <c r="L72" s="444">
        <v>46</v>
      </c>
      <c r="M72" s="150" t="s">
        <v>1063</v>
      </c>
    </row>
    <row r="73" spans="1:13">
      <c r="A73" s="119" t="s">
        <v>531</v>
      </c>
      <c r="B73" s="98" t="s">
        <v>532</v>
      </c>
      <c r="C73" s="443">
        <v>1</v>
      </c>
      <c r="D73" s="462">
        <v>0</v>
      </c>
      <c r="E73" s="443">
        <v>123</v>
      </c>
      <c r="F73" s="462">
        <v>87</v>
      </c>
      <c r="G73" s="443">
        <v>15</v>
      </c>
      <c r="H73" s="462">
        <v>5</v>
      </c>
      <c r="I73" s="443">
        <v>83</v>
      </c>
      <c r="J73" s="462">
        <v>1</v>
      </c>
      <c r="K73" s="443">
        <v>28</v>
      </c>
      <c r="L73" s="444">
        <v>343</v>
      </c>
      <c r="M73" s="150" t="s">
        <v>1066</v>
      </c>
    </row>
    <row r="74" spans="1:13">
      <c r="A74" s="119" t="s">
        <v>533</v>
      </c>
      <c r="B74" s="98" t="s">
        <v>534</v>
      </c>
      <c r="C74" s="443">
        <v>1</v>
      </c>
      <c r="D74" s="462">
        <v>0</v>
      </c>
      <c r="E74" s="443">
        <v>8</v>
      </c>
      <c r="F74" s="462">
        <v>0</v>
      </c>
      <c r="G74" s="443">
        <v>0</v>
      </c>
      <c r="H74" s="462">
        <v>0</v>
      </c>
      <c r="I74" s="443">
        <v>48</v>
      </c>
      <c r="J74" s="462">
        <v>3</v>
      </c>
      <c r="K74" s="443">
        <v>8</v>
      </c>
      <c r="L74" s="444">
        <v>68</v>
      </c>
      <c r="M74" s="150" t="s">
        <v>1063</v>
      </c>
    </row>
    <row r="75" spans="1:13">
      <c r="A75" s="119" t="s">
        <v>535</v>
      </c>
      <c r="B75" s="98" t="s">
        <v>536</v>
      </c>
      <c r="C75" s="443">
        <v>0</v>
      </c>
      <c r="D75" s="462">
        <v>0</v>
      </c>
      <c r="E75" s="443">
        <v>1</v>
      </c>
      <c r="F75" s="462">
        <v>0</v>
      </c>
      <c r="G75" s="443">
        <v>0</v>
      </c>
      <c r="H75" s="462">
        <v>0</v>
      </c>
      <c r="I75" s="443">
        <v>0</v>
      </c>
      <c r="J75" s="462">
        <v>0</v>
      </c>
      <c r="K75" s="443">
        <v>0</v>
      </c>
      <c r="L75" s="444">
        <v>1</v>
      </c>
      <c r="M75" s="150" t="s">
        <v>1067</v>
      </c>
    </row>
    <row r="76" spans="1:13">
      <c r="A76" s="119" t="s">
        <v>537</v>
      </c>
      <c r="B76" s="98" t="s">
        <v>538</v>
      </c>
      <c r="C76" s="443">
        <v>0</v>
      </c>
      <c r="D76" s="462">
        <v>0</v>
      </c>
      <c r="E76" s="443">
        <v>4</v>
      </c>
      <c r="F76" s="462">
        <v>1</v>
      </c>
      <c r="G76" s="443">
        <v>0</v>
      </c>
      <c r="H76" s="462">
        <v>0</v>
      </c>
      <c r="I76" s="443">
        <v>2</v>
      </c>
      <c r="J76" s="462">
        <v>0</v>
      </c>
      <c r="K76" s="443">
        <v>0</v>
      </c>
      <c r="L76" s="444">
        <v>7</v>
      </c>
      <c r="M76" s="150" t="s">
        <v>1067</v>
      </c>
    </row>
    <row r="77" spans="1:13">
      <c r="A77" s="119" t="s">
        <v>539</v>
      </c>
      <c r="B77" s="98" t="s">
        <v>540</v>
      </c>
      <c r="C77" s="443">
        <v>0</v>
      </c>
      <c r="D77" s="462">
        <v>0</v>
      </c>
      <c r="E77" s="443">
        <v>35</v>
      </c>
      <c r="F77" s="462">
        <v>5</v>
      </c>
      <c r="G77" s="443">
        <v>2</v>
      </c>
      <c r="H77" s="462">
        <v>2</v>
      </c>
      <c r="I77" s="443">
        <v>43</v>
      </c>
      <c r="J77" s="462">
        <v>0</v>
      </c>
      <c r="K77" s="443">
        <v>6</v>
      </c>
      <c r="L77" s="444">
        <v>93</v>
      </c>
      <c r="M77" s="150" t="s">
        <v>1067</v>
      </c>
    </row>
    <row r="78" spans="1:13">
      <c r="A78" s="119" t="s">
        <v>541</v>
      </c>
      <c r="B78" s="98" t="s">
        <v>542</v>
      </c>
      <c r="C78" s="443">
        <v>0</v>
      </c>
      <c r="D78" s="462">
        <v>1</v>
      </c>
      <c r="E78" s="443">
        <v>36</v>
      </c>
      <c r="F78" s="462">
        <v>74</v>
      </c>
      <c r="G78" s="443">
        <v>0</v>
      </c>
      <c r="H78" s="462">
        <v>0</v>
      </c>
      <c r="I78" s="443">
        <v>10</v>
      </c>
      <c r="J78" s="462">
        <v>1</v>
      </c>
      <c r="K78" s="443">
        <v>2</v>
      </c>
      <c r="L78" s="444">
        <v>124</v>
      </c>
      <c r="M78" s="150" t="s">
        <v>1064</v>
      </c>
    </row>
    <row r="79" spans="1:13">
      <c r="A79" s="119" t="s">
        <v>543</v>
      </c>
      <c r="B79" s="98" t="s">
        <v>544</v>
      </c>
      <c r="C79" s="443">
        <v>0</v>
      </c>
      <c r="D79" s="462">
        <v>0</v>
      </c>
      <c r="E79" s="443">
        <v>3</v>
      </c>
      <c r="F79" s="462">
        <v>12</v>
      </c>
      <c r="G79" s="443">
        <v>2</v>
      </c>
      <c r="H79" s="462">
        <v>0</v>
      </c>
      <c r="I79" s="443">
        <v>56</v>
      </c>
      <c r="J79" s="462">
        <v>0</v>
      </c>
      <c r="K79" s="443">
        <v>2</v>
      </c>
      <c r="L79" s="444">
        <v>75</v>
      </c>
      <c r="M79" s="150" t="s">
        <v>1063</v>
      </c>
    </row>
    <row r="80" spans="1:13">
      <c r="A80" s="119" t="s">
        <v>545</v>
      </c>
      <c r="B80" s="98" t="s">
        <v>546</v>
      </c>
      <c r="C80" s="443">
        <v>0</v>
      </c>
      <c r="D80" s="462">
        <v>0</v>
      </c>
      <c r="E80" s="443">
        <v>8</v>
      </c>
      <c r="F80" s="462">
        <v>69</v>
      </c>
      <c r="G80" s="443">
        <v>4</v>
      </c>
      <c r="H80" s="462">
        <v>0</v>
      </c>
      <c r="I80" s="443">
        <v>29</v>
      </c>
      <c r="J80" s="462">
        <v>0</v>
      </c>
      <c r="K80" s="443">
        <v>0</v>
      </c>
      <c r="L80" s="444">
        <v>110</v>
      </c>
      <c r="M80" s="150" t="s">
        <v>1063</v>
      </c>
    </row>
    <row r="81" spans="1:13">
      <c r="A81" s="119" t="s">
        <v>547</v>
      </c>
      <c r="B81" s="98" t="s">
        <v>548</v>
      </c>
      <c r="C81" s="443">
        <v>6</v>
      </c>
      <c r="D81" s="462">
        <v>0</v>
      </c>
      <c r="E81" s="443">
        <v>121</v>
      </c>
      <c r="F81" s="462">
        <v>119</v>
      </c>
      <c r="G81" s="443">
        <v>18</v>
      </c>
      <c r="H81" s="462">
        <v>1</v>
      </c>
      <c r="I81" s="443">
        <v>152</v>
      </c>
      <c r="J81" s="462">
        <v>7</v>
      </c>
      <c r="K81" s="443">
        <v>19</v>
      </c>
      <c r="L81" s="444">
        <v>443</v>
      </c>
      <c r="M81" s="150" t="s">
        <v>1066</v>
      </c>
    </row>
    <row r="82" spans="1:13">
      <c r="A82" s="119" t="s">
        <v>549</v>
      </c>
      <c r="B82" s="98" t="s">
        <v>550</v>
      </c>
      <c r="C82" s="443">
        <v>0</v>
      </c>
      <c r="D82" s="462">
        <v>0</v>
      </c>
      <c r="E82" s="443">
        <v>17</v>
      </c>
      <c r="F82" s="462">
        <v>5</v>
      </c>
      <c r="G82" s="443">
        <v>1</v>
      </c>
      <c r="H82" s="462">
        <v>0</v>
      </c>
      <c r="I82" s="443">
        <v>25</v>
      </c>
      <c r="J82" s="462">
        <v>2</v>
      </c>
      <c r="K82" s="443">
        <v>2</v>
      </c>
      <c r="L82" s="444">
        <v>52</v>
      </c>
      <c r="M82" s="150" t="s">
        <v>1063</v>
      </c>
    </row>
    <row r="83" spans="1:13">
      <c r="A83" s="119" t="s">
        <v>551</v>
      </c>
      <c r="B83" s="98" t="s">
        <v>552</v>
      </c>
      <c r="C83" s="443">
        <v>0</v>
      </c>
      <c r="D83" s="462">
        <v>0</v>
      </c>
      <c r="E83" s="443">
        <v>16</v>
      </c>
      <c r="F83" s="462">
        <v>12</v>
      </c>
      <c r="G83" s="443">
        <v>0</v>
      </c>
      <c r="H83" s="462">
        <v>0</v>
      </c>
      <c r="I83" s="443">
        <v>11</v>
      </c>
      <c r="J83" s="462">
        <v>0</v>
      </c>
      <c r="K83" s="443">
        <v>2</v>
      </c>
      <c r="L83" s="444">
        <v>41</v>
      </c>
      <c r="M83" s="150" t="s">
        <v>1063</v>
      </c>
    </row>
    <row r="84" spans="1:13">
      <c r="A84" s="119" t="s">
        <v>553</v>
      </c>
      <c r="B84" s="98" t="s">
        <v>554</v>
      </c>
      <c r="C84" s="443">
        <v>0</v>
      </c>
      <c r="D84" s="462">
        <v>0</v>
      </c>
      <c r="E84" s="443">
        <v>7</v>
      </c>
      <c r="F84" s="462">
        <v>2</v>
      </c>
      <c r="G84" s="443">
        <v>0</v>
      </c>
      <c r="H84" s="462">
        <v>0</v>
      </c>
      <c r="I84" s="443">
        <v>4</v>
      </c>
      <c r="J84" s="462">
        <v>0</v>
      </c>
      <c r="K84" s="443">
        <v>0</v>
      </c>
      <c r="L84" s="444">
        <v>13</v>
      </c>
      <c r="M84" s="150" t="s">
        <v>1063</v>
      </c>
    </row>
    <row r="85" spans="1:13">
      <c r="A85" s="119" t="s">
        <v>555</v>
      </c>
      <c r="B85" s="98" t="s">
        <v>556</v>
      </c>
      <c r="C85" s="443">
        <v>0</v>
      </c>
      <c r="D85" s="462">
        <v>0</v>
      </c>
      <c r="E85" s="443">
        <v>8</v>
      </c>
      <c r="F85" s="462">
        <v>0</v>
      </c>
      <c r="G85" s="443">
        <v>1</v>
      </c>
      <c r="H85" s="462">
        <v>2</v>
      </c>
      <c r="I85" s="443">
        <v>17</v>
      </c>
      <c r="J85" s="462">
        <v>0</v>
      </c>
      <c r="K85" s="443">
        <v>5</v>
      </c>
      <c r="L85" s="444">
        <v>33</v>
      </c>
      <c r="M85" s="150" t="s">
        <v>1063</v>
      </c>
    </row>
    <row r="86" spans="1:13">
      <c r="A86" s="119" t="s">
        <v>557</v>
      </c>
      <c r="B86" s="98" t="s">
        <v>558</v>
      </c>
      <c r="C86" s="443">
        <v>0</v>
      </c>
      <c r="D86" s="462">
        <v>0</v>
      </c>
      <c r="E86" s="443">
        <v>6</v>
      </c>
      <c r="F86" s="462">
        <v>6</v>
      </c>
      <c r="G86" s="443">
        <v>0</v>
      </c>
      <c r="H86" s="462">
        <v>0</v>
      </c>
      <c r="I86" s="443">
        <v>32</v>
      </c>
      <c r="J86" s="462">
        <v>0</v>
      </c>
      <c r="K86" s="443">
        <v>8</v>
      </c>
      <c r="L86" s="444">
        <v>52</v>
      </c>
      <c r="M86" s="150" t="s">
        <v>1063</v>
      </c>
    </row>
    <row r="87" spans="1:13">
      <c r="A87" s="119" t="s">
        <v>559</v>
      </c>
      <c r="B87" s="98" t="s">
        <v>560</v>
      </c>
      <c r="C87" s="443">
        <v>0</v>
      </c>
      <c r="D87" s="462">
        <v>0</v>
      </c>
      <c r="E87" s="443">
        <v>64</v>
      </c>
      <c r="F87" s="462">
        <v>66</v>
      </c>
      <c r="G87" s="443">
        <v>1</v>
      </c>
      <c r="H87" s="462">
        <v>1</v>
      </c>
      <c r="I87" s="443">
        <v>173</v>
      </c>
      <c r="J87" s="462">
        <v>2</v>
      </c>
      <c r="K87" s="443">
        <v>21</v>
      </c>
      <c r="L87" s="444">
        <v>328</v>
      </c>
      <c r="M87" s="150" t="s">
        <v>1066</v>
      </c>
    </row>
    <row r="88" spans="1:13">
      <c r="A88" s="119" t="s">
        <v>561</v>
      </c>
      <c r="B88" s="98" t="s">
        <v>562</v>
      </c>
      <c r="C88" s="443">
        <v>0</v>
      </c>
      <c r="D88" s="462">
        <v>0</v>
      </c>
      <c r="E88" s="443">
        <v>5</v>
      </c>
      <c r="F88" s="462">
        <v>1</v>
      </c>
      <c r="G88" s="443">
        <v>0</v>
      </c>
      <c r="H88" s="462">
        <v>0</v>
      </c>
      <c r="I88" s="443">
        <v>7</v>
      </c>
      <c r="J88" s="462">
        <v>0</v>
      </c>
      <c r="K88" s="443">
        <v>2</v>
      </c>
      <c r="L88" s="444">
        <v>15</v>
      </c>
      <c r="M88" s="150" t="s">
        <v>1063</v>
      </c>
    </row>
    <row r="89" spans="1:13">
      <c r="A89" s="119" t="s">
        <v>563</v>
      </c>
      <c r="B89" s="98" t="s">
        <v>564</v>
      </c>
      <c r="C89" s="443">
        <v>0</v>
      </c>
      <c r="D89" s="462">
        <v>0</v>
      </c>
      <c r="E89" s="443">
        <v>9</v>
      </c>
      <c r="F89" s="462">
        <v>1</v>
      </c>
      <c r="G89" s="443">
        <v>0</v>
      </c>
      <c r="H89" s="462">
        <v>0</v>
      </c>
      <c r="I89" s="443">
        <v>10</v>
      </c>
      <c r="J89" s="462">
        <v>1</v>
      </c>
      <c r="K89" s="443">
        <v>5</v>
      </c>
      <c r="L89" s="444">
        <v>26</v>
      </c>
      <c r="M89" s="150" t="s">
        <v>1063</v>
      </c>
    </row>
    <row r="90" spans="1:13">
      <c r="A90" s="119" t="s">
        <v>565</v>
      </c>
      <c r="B90" s="98" t="s">
        <v>566</v>
      </c>
      <c r="C90" s="443">
        <v>3</v>
      </c>
      <c r="D90" s="462">
        <v>3</v>
      </c>
      <c r="E90" s="443">
        <v>92</v>
      </c>
      <c r="F90" s="462">
        <v>33</v>
      </c>
      <c r="G90" s="443">
        <v>2</v>
      </c>
      <c r="H90" s="462">
        <v>3</v>
      </c>
      <c r="I90" s="443">
        <v>61</v>
      </c>
      <c r="J90" s="462">
        <v>1</v>
      </c>
      <c r="K90" s="443">
        <v>34</v>
      </c>
      <c r="L90" s="444">
        <v>232</v>
      </c>
      <c r="M90" s="150" t="s">
        <v>1066</v>
      </c>
    </row>
    <row r="91" spans="1:13">
      <c r="A91" s="119" t="s">
        <v>567</v>
      </c>
      <c r="B91" s="98" t="s">
        <v>568</v>
      </c>
      <c r="C91" s="443">
        <v>0</v>
      </c>
      <c r="D91" s="462">
        <v>2</v>
      </c>
      <c r="E91" s="443">
        <v>8</v>
      </c>
      <c r="F91" s="462">
        <v>3</v>
      </c>
      <c r="G91" s="443">
        <v>0</v>
      </c>
      <c r="H91" s="462">
        <v>1</v>
      </c>
      <c r="I91" s="443">
        <v>3</v>
      </c>
      <c r="J91" s="462">
        <v>0</v>
      </c>
      <c r="K91" s="443">
        <v>2</v>
      </c>
      <c r="L91" s="444">
        <v>19</v>
      </c>
      <c r="M91" s="150" t="s">
        <v>1063</v>
      </c>
    </row>
    <row r="92" spans="1:13">
      <c r="A92" s="119" t="s">
        <v>569</v>
      </c>
      <c r="B92" s="98" t="s">
        <v>570</v>
      </c>
      <c r="C92" s="443">
        <v>0</v>
      </c>
      <c r="D92" s="462">
        <v>0</v>
      </c>
      <c r="E92" s="443">
        <v>34</v>
      </c>
      <c r="F92" s="462">
        <v>4</v>
      </c>
      <c r="G92" s="443">
        <v>2</v>
      </c>
      <c r="H92" s="462">
        <v>2</v>
      </c>
      <c r="I92" s="443">
        <v>44</v>
      </c>
      <c r="J92" s="462">
        <v>3</v>
      </c>
      <c r="K92" s="443">
        <v>11</v>
      </c>
      <c r="L92" s="444">
        <v>100</v>
      </c>
      <c r="M92" s="150" t="s">
        <v>1067</v>
      </c>
    </row>
    <row r="93" spans="1:13">
      <c r="A93" s="119" t="s">
        <v>571</v>
      </c>
      <c r="B93" s="98" t="s">
        <v>572</v>
      </c>
      <c r="C93" s="443">
        <v>0</v>
      </c>
      <c r="D93" s="462">
        <v>3</v>
      </c>
      <c r="E93" s="443">
        <v>35</v>
      </c>
      <c r="F93" s="462">
        <v>11</v>
      </c>
      <c r="G93" s="443">
        <v>1</v>
      </c>
      <c r="H93" s="462">
        <v>2</v>
      </c>
      <c r="I93" s="443">
        <v>28</v>
      </c>
      <c r="J93" s="462">
        <v>1</v>
      </c>
      <c r="K93" s="443">
        <v>7</v>
      </c>
      <c r="L93" s="444">
        <v>88</v>
      </c>
      <c r="M93" s="150" t="s">
        <v>1064</v>
      </c>
    </row>
    <row r="94" spans="1:13">
      <c r="A94" s="119" t="s">
        <v>573</v>
      </c>
      <c r="B94" s="98" t="s">
        <v>574</v>
      </c>
      <c r="C94" s="443">
        <v>0</v>
      </c>
      <c r="D94" s="462">
        <v>0</v>
      </c>
      <c r="E94" s="443">
        <v>9</v>
      </c>
      <c r="F94" s="462">
        <v>3</v>
      </c>
      <c r="G94" s="443">
        <v>0</v>
      </c>
      <c r="H94" s="462">
        <v>0</v>
      </c>
      <c r="I94" s="443">
        <v>37</v>
      </c>
      <c r="J94" s="462">
        <v>1</v>
      </c>
      <c r="K94" s="443">
        <v>4</v>
      </c>
      <c r="L94" s="444">
        <v>54</v>
      </c>
      <c r="M94" s="150" t="s">
        <v>1063</v>
      </c>
    </row>
    <row r="95" spans="1:13">
      <c r="A95" s="119" t="s">
        <v>575</v>
      </c>
      <c r="B95" s="98" t="s">
        <v>576</v>
      </c>
      <c r="C95" s="443">
        <v>0</v>
      </c>
      <c r="D95" s="462">
        <v>0</v>
      </c>
      <c r="E95" s="443">
        <v>21</v>
      </c>
      <c r="F95" s="462">
        <v>28</v>
      </c>
      <c r="G95" s="443">
        <v>0</v>
      </c>
      <c r="H95" s="462">
        <v>0</v>
      </c>
      <c r="I95" s="443">
        <v>3</v>
      </c>
      <c r="J95" s="462">
        <v>0</v>
      </c>
      <c r="K95" s="443">
        <v>0</v>
      </c>
      <c r="L95" s="444">
        <v>52</v>
      </c>
      <c r="M95" s="150" t="s">
        <v>1063</v>
      </c>
    </row>
    <row r="96" spans="1:13">
      <c r="A96" s="119" t="s">
        <v>577</v>
      </c>
      <c r="B96" s="98" t="s">
        <v>578</v>
      </c>
      <c r="C96" s="443">
        <v>0</v>
      </c>
      <c r="D96" s="462">
        <v>0</v>
      </c>
      <c r="E96" s="443">
        <v>84</v>
      </c>
      <c r="F96" s="462">
        <v>84</v>
      </c>
      <c r="G96" s="443">
        <v>0</v>
      </c>
      <c r="H96" s="462">
        <v>0</v>
      </c>
      <c r="I96" s="443">
        <v>15</v>
      </c>
      <c r="J96" s="462">
        <v>0</v>
      </c>
      <c r="K96" s="443">
        <v>3</v>
      </c>
      <c r="L96" s="444">
        <v>186</v>
      </c>
      <c r="M96" s="150" t="s">
        <v>1065</v>
      </c>
    </row>
    <row r="97" spans="1:13">
      <c r="A97" s="119" t="s">
        <v>579</v>
      </c>
      <c r="B97" s="98" t="s">
        <v>580</v>
      </c>
      <c r="C97" s="443">
        <v>1</v>
      </c>
      <c r="D97" s="462">
        <v>0</v>
      </c>
      <c r="E97" s="443">
        <v>11</v>
      </c>
      <c r="F97" s="462">
        <v>0</v>
      </c>
      <c r="G97" s="443">
        <v>8</v>
      </c>
      <c r="H97" s="462">
        <v>0</v>
      </c>
      <c r="I97" s="443">
        <v>18</v>
      </c>
      <c r="J97" s="462">
        <v>1</v>
      </c>
      <c r="K97" s="443">
        <v>2</v>
      </c>
      <c r="L97" s="444">
        <v>41</v>
      </c>
      <c r="M97" s="150" t="s">
        <v>1063</v>
      </c>
    </row>
    <row r="98" spans="1:13">
      <c r="A98" s="119" t="s">
        <v>581</v>
      </c>
      <c r="B98" s="98" t="s">
        <v>582</v>
      </c>
      <c r="C98" s="443">
        <v>0</v>
      </c>
      <c r="D98" s="462">
        <v>2</v>
      </c>
      <c r="E98" s="443">
        <v>203</v>
      </c>
      <c r="F98" s="462">
        <v>116</v>
      </c>
      <c r="G98" s="443">
        <v>2</v>
      </c>
      <c r="H98" s="462">
        <v>1</v>
      </c>
      <c r="I98" s="443">
        <v>118</v>
      </c>
      <c r="J98" s="462">
        <v>2</v>
      </c>
      <c r="K98" s="443">
        <v>13</v>
      </c>
      <c r="L98" s="444">
        <v>457</v>
      </c>
      <c r="M98" s="150" t="s">
        <v>1066</v>
      </c>
    </row>
    <row r="99" spans="1:13">
      <c r="A99" s="119" t="s">
        <v>583</v>
      </c>
      <c r="B99" s="98" t="s">
        <v>584</v>
      </c>
      <c r="C99" s="443">
        <v>0</v>
      </c>
      <c r="D99" s="462">
        <v>0</v>
      </c>
      <c r="E99" s="443">
        <v>25</v>
      </c>
      <c r="F99" s="462">
        <v>50</v>
      </c>
      <c r="G99" s="443">
        <v>1</v>
      </c>
      <c r="H99" s="462">
        <v>0</v>
      </c>
      <c r="I99" s="443">
        <v>2</v>
      </c>
      <c r="J99" s="462">
        <v>0</v>
      </c>
      <c r="K99" s="443">
        <v>4</v>
      </c>
      <c r="L99" s="444">
        <v>82</v>
      </c>
      <c r="M99" s="150" t="s">
        <v>1063</v>
      </c>
    </row>
    <row r="100" spans="1:13">
      <c r="A100" s="119" t="s">
        <v>585</v>
      </c>
      <c r="B100" s="98" t="s">
        <v>586</v>
      </c>
      <c r="C100" s="443">
        <v>0</v>
      </c>
      <c r="D100" s="462">
        <v>0</v>
      </c>
      <c r="E100" s="443">
        <v>6</v>
      </c>
      <c r="F100" s="462">
        <v>5</v>
      </c>
      <c r="G100" s="443">
        <v>0</v>
      </c>
      <c r="H100" s="462">
        <v>0</v>
      </c>
      <c r="I100" s="443">
        <v>1</v>
      </c>
      <c r="J100" s="462">
        <v>0</v>
      </c>
      <c r="K100" s="443">
        <v>0</v>
      </c>
      <c r="L100" s="444">
        <v>12</v>
      </c>
      <c r="M100" s="150" t="s">
        <v>1063</v>
      </c>
    </row>
    <row r="101" spans="1:13">
      <c r="A101" s="119" t="s">
        <v>587</v>
      </c>
      <c r="B101" s="98" t="s">
        <v>588</v>
      </c>
      <c r="C101" s="443">
        <v>0</v>
      </c>
      <c r="D101" s="462">
        <v>0</v>
      </c>
      <c r="E101" s="443">
        <v>20</v>
      </c>
      <c r="F101" s="462">
        <v>28</v>
      </c>
      <c r="G101" s="443">
        <v>0</v>
      </c>
      <c r="H101" s="462">
        <v>0</v>
      </c>
      <c r="I101" s="443">
        <v>7</v>
      </c>
      <c r="J101" s="462">
        <v>0</v>
      </c>
      <c r="K101" s="443">
        <v>3</v>
      </c>
      <c r="L101" s="444">
        <v>58</v>
      </c>
      <c r="M101" s="150" t="s">
        <v>1063</v>
      </c>
    </row>
    <row r="102" spans="1:13">
      <c r="A102" s="119" t="s">
        <v>589</v>
      </c>
      <c r="B102" s="98" t="s">
        <v>590</v>
      </c>
      <c r="C102" s="443">
        <v>1</v>
      </c>
      <c r="D102" s="462">
        <v>0</v>
      </c>
      <c r="E102" s="443">
        <v>27</v>
      </c>
      <c r="F102" s="462">
        <v>17</v>
      </c>
      <c r="G102" s="443">
        <v>0</v>
      </c>
      <c r="H102" s="462">
        <v>0</v>
      </c>
      <c r="I102" s="443">
        <v>13</v>
      </c>
      <c r="J102" s="462">
        <v>0</v>
      </c>
      <c r="K102" s="443">
        <v>3</v>
      </c>
      <c r="L102" s="444">
        <v>61</v>
      </c>
      <c r="M102" s="150" t="s">
        <v>1065</v>
      </c>
    </row>
    <row r="103" spans="1:13">
      <c r="A103" s="119" t="s">
        <v>591</v>
      </c>
      <c r="B103" s="98" t="s">
        <v>592</v>
      </c>
      <c r="C103" s="443">
        <v>0</v>
      </c>
      <c r="D103" s="462">
        <v>0</v>
      </c>
      <c r="E103" s="443">
        <v>16</v>
      </c>
      <c r="F103" s="462">
        <v>3</v>
      </c>
      <c r="G103" s="443">
        <v>0</v>
      </c>
      <c r="H103" s="462">
        <v>0</v>
      </c>
      <c r="I103" s="443">
        <v>5</v>
      </c>
      <c r="J103" s="462">
        <v>0</v>
      </c>
      <c r="K103" s="443">
        <v>1</v>
      </c>
      <c r="L103" s="444">
        <v>25</v>
      </c>
      <c r="M103" s="150" t="s">
        <v>1063</v>
      </c>
    </row>
    <row r="104" spans="1:13">
      <c r="A104" s="119" t="s">
        <v>593</v>
      </c>
      <c r="B104" s="98" t="s">
        <v>594</v>
      </c>
      <c r="C104" s="443">
        <v>0</v>
      </c>
      <c r="D104" s="462">
        <v>4</v>
      </c>
      <c r="E104" s="443">
        <v>54</v>
      </c>
      <c r="F104" s="462">
        <v>24</v>
      </c>
      <c r="G104" s="443">
        <v>4</v>
      </c>
      <c r="H104" s="462">
        <v>2</v>
      </c>
      <c r="I104" s="443">
        <v>291</v>
      </c>
      <c r="J104" s="462">
        <v>10</v>
      </c>
      <c r="K104" s="443">
        <v>31</v>
      </c>
      <c r="L104" s="444">
        <v>420</v>
      </c>
      <c r="M104" s="150" t="s">
        <v>1066</v>
      </c>
    </row>
    <row r="105" spans="1:13">
      <c r="A105" s="119" t="s">
        <v>595</v>
      </c>
      <c r="B105" s="98" t="s">
        <v>596</v>
      </c>
      <c r="C105" s="443">
        <v>0</v>
      </c>
      <c r="D105" s="462">
        <v>0</v>
      </c>
      <c r="E105" s="443">
        <v>4</v>
      </c>
      <c r="F105" s="462">
        <v>13</v>
      </c>
      <c r="G105" s="443">
        <v>6</v>
      </c>
      <c r="H105" s="462">
        <v>0</v>
      </c>
      <c r="I105" s="443">
        <v>79</v>
      </c>
      <c r="J105" s="462">
        <v>0</v>
      </c>
      <c r="K105" s="443">
        <v>0</v>
      </c>
      <c r="L105" s="444">
        <v>102</v>
      </c>
      <c r="M105" s="150" t="s">
        <v>1063</v>
      </c>
    </row>
    <row r="106" spans="1:13">
      <c r="A106" s="119" t="s">
        <v>597</v>
      </c>
      <c r="B106" s="98" t="s">
        <v>598</v>
      </c>
      <c r="C106" s="443">
        <v>1</v>
      </c>
      <c r="D106" s="462">
        <v>0</v>
      </c>
      <c r="E106" s="443">
        <v>163</v>
      </c>
      <c r="F106" s="462">
        <v>133</v>
      </c>
      <c r="G106" s="443">
        <v>6</v>
      </c>
      <c r="H106" s="462">
        <v>0</v>
      </c>
      <c r="I106" s="443">
        <v>100</v>
      </c>
      <c r="J106" s="462">
        <v>2</v>
      </c>
      <c r="K106" s="443">
        <v>8</v>
      </c>
      <c r="L106" s="444">
        <v>413</v>
      </c>
      <c r="M106" s="150" t="s">
        <v>1066</v>
      </c>
    </row>
    <row r="107" spans="1:13">
      <c r="A107" s="119" t="s">
        <v>599</v>
      </c>
      <c r="B107" s="98" t="s">
        <v>600</v>
      </c>
      <c r="C107" s="443">
        <v>0</v>
      </c>
      <c r="D107" s="462">
        <v>2</v>
      </c>
      <c r="E107" s="443">
        <v>68</v>
      </c>
      <c r="F107" s="462">
        <v>79</v>
      </c>
      <c r="G107" s="443">
        <v>0</v>
      </c>
      <c r="H107" s="462">
        <v>0</v>
      </c>
      <c r="I107" s="443">
        <v>37</v>
      </c>
      <c r="J107" s="462">
        <v>4</v>
      </c>
      <c r="K107" s="443">
        <v>5</v>
      </c>
      <c r="L107" s="444">
        <v>195</v>
      </c>
      <c r="M107" s="150" t="s">
        <v>1064</v>
      </c>
    </row>
    <row r="108" spans="1:13">
      <c r="A108" s="119" t="s">
        <v>601</v>
      </c>
      <c r="B108" s="98" t="s">
        <v>602</v>
      </c>
      <c r="C108" s="443">
        <v>0</v>
      </c>
      <c r="D108" s="462">
        <v>1</v>
      </c>
      <c r="E108" s="443">
        <v>66</v>
      </c>
      <c r="F108" s="462">
        <v>212</v>
      </c>
      <c r="G108" s="443">
        <v>55</v>
      </c>
      <c r="H108" s="462">
        <v>0</v>
      </c>
      <c r="I108" s="443">
        <v>173</v>
      </c>
      <c r="J108" s="462">
        <v>2</v>
      </c>
      <c r="K108" s="443">
        <v>20</v>
      </c>
      <c r="L108" s="444">
        <v>529</v>
      </c>
      <c r="M108" s="150" t="s">
        <v>1066</v>
      </c>
    </row>
    <row r="109" spans="1:13">
      <c r="A109" s="119" t="s">
        <v>603</v>
      </c>
      <c r="B109" s="98" t="s">
        <v>604</v>
      </c>
      <c r="C109" s="443">
        <v>0</v>
      </c>
      <c r="D109" s="462">
        <v>0</v>
      </c>
      <c r="E109" s="443">
        <v>274</v>
      </c>
      <c r="F109" s="462">
        <v>258</v>
      </c>
      <c r="G109" s="443">
        <v>0</v>
      </c>
      <c r="H109" s="462">
        <v>0</v>
      </c>
      <c r="I109" s="443">
        <v>74</v>
      </c>
      <c r="J109" s="462">
        <v>4</v>
      </c>
      <c r="K109" s="443">
        <v>17</v>
      </c>
      <c r="L109" s="444">
        <v>627</v>
      </c>
      <c r="M109" s="150" t="s">
        <v>1066</v>
      </c>
    </row>
    <row r="110" spans="1:13">
      <c r="A110" s="119" t="s">
        <v>605</v>
      </c>
      <c r="B110" s="98" t="s">
        <v>606</v>
      </c>
      <c r="C110" s="443">
        <v>1</v>
      </c>
      <c r="D110" s="462">
        <v>0</v>
      </c>
      <c r="E110" s="443">
        <v>186</v>
      </c>
      <c r="F110" s="462">
        <v>55</v>
      </c>
      <c r="G110" s="443">
        <v>1</v>
      </c>
      <c r="H110" s="462">
        <v>0</v>
      </c>
      <c r="I110" s="443">
        <v>95</v>
      </c>
      <c r="J110" s="462">
        <v>2</v>
      </c>
      <c r="K110" s="443">
        <v>27</v>
      </c>
      <c r="L110" s="444">
        <v>367</v>
      </c>
      <c r="M110" s="150" t="s">
        <v>1066</v>
      </c>
    </row>
    <row r="111" spans="1:13">
      <c r="A111" s="119" t="s">
        <v>607</v>
      </c>
      <c r="B111" s="98" t="s">
        <v>608</v>
      </c>
      <c r="C111" s="443">
        <v>0</v>
      </c>
      <c r="D111" s="462">
        <v>0</v>
      </c>
      <c r="E111" s="443">
        <v>4</v>
      </c>
      <c r="F111" s="462">
        <v>1</v>
      </c>
      <c r="G111" s="443">
        <v>0</v>
      </c>
      <c r="H111" s="462">
        <v>0</v>
      </c>
      <c r="I111" s="443">
        <v>5</v>
      </c>
      <c r="J111" s="462">
        <v>0</v>
      </c>
      <c r="K111" s="443">
        <v>0</v>
      </c>
      <c r="L111" s="444">
        <v>10</v>
      </c>
      <c r="M111" s="150" t="s">
        <v>1067</v>
      </c>
    </row>
    <row r="112" spans="1:13">
      <c r="A112" s="119" t="s">
        <v>609</v>
      </c>
      <c r="B112" s="98" t="s">
        <v>610</v>
      </c>
      <c r="C112" s="443">
        <v>0</v>
      </c>
      <c r="D112" s="462">
        <v>0</v>
      </c>
      <c r="E112" s="443">
        <v>5</v>
      </c>
      <c r="F112" s="462">
        <v>0</v>
      </c>
      <c r="G112" s="443">
        <v>0</v>
      </c>
      <c r="H112" s="462">
        <v>0</v>
      </c>
      <c r="I112" s="443">
        <v>46</v>
      </c>
      <c r="J112" s="462">
        <v>0</v>
      </c>
      <c r="K112" s="443">
        <v>16</v>
      </c>
      <c r="L112" s="444">
        <v>67</v>
      </c>
      <c r="M112" s="150" t="s">
        <v>1063</v>
      </c>
    </row>
    <row r="113" spans="1:13">
      <c r="A113" s="119" t="s">
        <v>611</v>
      </c>
      <c r="B113" s="98" t="s">
        <v>612</v>
      </c>
      <c r="C113" s="443">
        <v>0</v>
      </c>
      <c r="D113" s="462">
        <v>0</v>
      </c>
      <c r="E113" s="443">
        <v>8</v>
      </c>
      <c r="F113" s="462">
        <v>18</v>
      </c>
      <c r="G113" s="443">
        <v>3</v>
      </c>
      <c r="H113" s="462">
        <v>0</v>
      </c>
      <c r="I113" s="443">
        <v>75</v>
      </c>
      <c r="J113" s="462">
        <v>0</v>
      </c>
      <c r="K113" s="443">
        <v>7</v>
      </c>
      <c r="L113" s="444">
        <v>111</v>
      </c>
      <c r="M113" s="150" t="s">
        <v>1063</v>
      </c>
    </row>
    <row r="114" spans="1:13">
      <c r="A114" s="119" t="s">
        <v>613</v>
      </c>
      <c r="B114" s="98" t="s">
        <v>614</v>
      </c>
      <c r="C114" s="443">
        <v>0</v>
      </c>
      <c r="D114" s="462">
        <v>1</v>
      </c>
      <c r="E114" s="443">
        <v>47</v>
      </c>
      <c r="F114" s="462">
        <v>17</v>
      </c>
      <c r="G114" s="443">
        <v>1</v>
      </c>
      <c r="H114" s="462">
        <v>1</v>
      </c>
      <c r="I114" s="443">
        <v>125</v>
      </c>
      <c r="J114" s="462">
        <v>3</v>
      </c>
      <c r="K114" s="443">
        <v>20</v>
      </c>
      <c r="L114" s="444">
        <v>215</v>
      </c>
      <c r="M114" s="150" t="s">
        <v>1064</v>
      </c>
    </row>
    <row r="115" spans="1:13">
      <c r="A115" s="119" t="s">
        <v>615</v>
      </c>
      <c r="B115" s="98" t="s">
        <v>616</v>
      </c>
      <c r="C115" s="443">
        <v>1</v>
      </c>
      <c r="D115" s="462">
        <v>1</v>
      </c>
      <c r="E115" s="443">
        <v>5</v>
      </c>
      <c r="F115" s="462">
        <v>8</v>
      </c>
      <c r="G115" s="443">
        <v>0</v>
      </c>
      <c r="H115" s="462">
        <v>0</v>
      </c>
      <c r="I115" s="443">
        <v>54</v>
      </c>
      <c r="J115" s="462">
        <v>0</v>
      </c>
      <c r="K115" s="443">
        <v>5</v>
      </c>
      <c r="L115" s="444">
        <v>74</v>
      </c>
      <c r="M115" s="150" t="s">
        <v>1063</v>
      </c>
    </row>
    <row r="116" spans="1:13">
      <c r="A116" s="119" t="s">
        <v>617</v>
      </c>
      <c r="B116" s="98" t="s">
        <v>618</v>
      </c>
      <c r="C116" s="443">
        <v>0</v>
      </c>
      <c r="D116" s="462">
        <v>0</v>
      </c>
      <c r="E116" s="443">
        <v>25</v>
      </c>
      <c r="F116" s="462">
        <v>25</v>
      </c>
      <c r="G116" s="443">
        <v>0</v>
      </c>
      <c r="H116" s="462">
        <v>0</v>
      </c>
      <c r="I116" s="443">
        <v>2</v>
      </c>
      <c r="J116" s="462">
        <v>1</v>
      </c>
      <c r="K116" s="443">
        <v>8</v>
      </c>
      <c r="L116" s="444">
        <v>61</v>
      </c>
      <c r="M116" s="150" t="s">
        <v>1063</v>
      </c>
    </row>
    <row r="117" spans="1:13">
      <c r="A117" s="119" t="s">
        <v>619</v>
      </c>
      <c r="B117" s="98" t="s">
        <v>620</v>
      </c>
      <c r="C117" s="443">
        <v>2</v>
      </c>
      <c r="D117" s="462">
        <v>0</v>
      </c>
      <c r="E117" s="443">
        <v>13</v>
      </c>
      <c r="F117" s="462">
        <v>5</v>
      </c>
      <c r="G117" s="443">
        <v>0</v>
      </c>
      <c r="H117" s="462">
        <v>1</v>
      </c>
      <c r="I117" s="443">
        <v>19</v>
      </c>
      <c r="J117" s="462">
        <v>0</v>
      </c>
      <c r="K117" s="443">
        <v>3</v>
      </c>
      <c r="L117" s="444">
        <v>43</v>
      </c>
      <c r="M117" s="150" t="s">
        <v>1063</v>
      </c>
    </row>
    <row r="118" spans="1:13">
      <c r="A118" s="119" t="s">
        <v>621</v>
      </c>
      <c r="B118" s="98" t="s">
        <v>622</v>
      </c>
      <c r="C118" s="443">
        <v>0</v>
      </c>
      <c r="D118" s="462">
        <v>0</v>
      </c>
      <c r="E118" s="443">
        <v>39</v>
      </c>
      <c r="F118" s="462">
        <v>28</v>
      </c>
      <c r="G118" s="443">
        <v>0</v>
      </c>
      <c r="H118" s="462">
        <v>0</v>
      </c>
      <c r="I118" s="443">
        <v>2</v>
      </c>
      <c r="J118" s="462">
        <v>0</v>
      </c>
      <c r="K118" s="443">
        <v>1</v>
      </c>
      <c r="L118" s="444">
        <v>70</v>
      </c>
      <c r="M118" s="150" t="s">
        <v>1063</v>
      </c>
    </row>
    <row r="119" spans="1:13">
      <c r="A119" s="119" t="s">
        <v>623</v>
      </c>
      <c r="B119" s="98" t="s">
        <v>624</v>
      </c>
      <c r="C119" s="443">
        <v>0</v>
      </c>
      <c r="D119" s="462">
        <v>0</v>
      </c>
      <c r="E119" s="443">
        <v>29</v>
      </c>
      <c r="F119" s="462">
        <v>84</v>
      </c>
      <c r="G119" s="443">
        <v>21</v>
      </c>
      <c r="H119" s="462">
        <v>0</v>
      </c>
      <c r="I119" s="443">
        <v>86</v>
      </c>
      <c r="J119" s="462">
        <v>0</v>
      </c>
      <c r="K119" s="443">
        <v>3</v>
      </c>
      <c r="L119" s="444">
        <v>223</v>
      </c>
      <c r="M119" s="150" t="s">
        <v>1064</v>
      </c>
    </row>
    <row r="120" spans="1:13">
      <c r="A120" s="119" t="s">
        <v>625</v>
      </c>
      <c r="B120" s="98" t="s">
        <v>626</v>
      </c>
      <c r="C120" s="443">
        <v>1</v>
      </c>
      <c r="D120" s="462">
        <v>0</v>
      </c>
      <c r="E120" s="443">
        <v>33</v>
      </c>
      <c r="F120" s="462">
        <v>8</v>
      </c>
      <c r="G120" s="443">
        <v>1</v>
      </c>
      <c r="H120" s="462">
        <v>0</v>
      </c>
      <c r="I120" s="443">
        <v>58</v>
      </c>
      <c r="J120" s="462">
        <v>1</v>
      </c>
      <c r="K120" s="443">
        <v>11</v>
      </c>
      <c r="L120" s="444">
        <v>113</v>
      </c>
      <c r="M120" s="150" t="s">
        <v>1064</v>
      </c>
    </row>
    <row r="121" spans="1:13">
      <c r="A121" s="119" t="s">
        <v>627</v>
      </c>
      <c r="B121" s="98" t="s">
        <v>628</v>
      </c>
      <c r="C121" s="443">
        <v>4</v>
      </c>
      <c r="D121" s="462">
        <v>0</v>
      </c>
      <c r="E121" s="443">
        <v>29</v>
      </c>
      <c r="F121" s="462">
        <v>15</v>
      </c>
      <c r="G121" s="443">
        <v>3</v>
      </c>
      <c r="H121" s="462">
        <v>1</v>
      </c>
      <c r="I121" s="443">
        <v>72</v>
      </c>
      <c r="J121" s="462">
        <v>0</v>
      </c>
      <c r="K121" s="443">
        <v>14</v>
      </c>
      <c r="L121" s="444">
        <v>138</v>
      </c>
      <c r="M121" s="150" t="s">
        <v>1064</v>
      </c>
    </row>
    <row r="122" spans="1:13">
      <c r="A122" s="119" t="s">
        <v>629</v>
      </c>
      <c r="B122" s="98" t="s">
        <v>630</v>
      </c>
      <c r="C122" s="443">
        <v>1</v>
      </c>
      <c r="D122" s="462">
        <v>7</v>
      </c>
      <c r="E122" s="443">
        <v>211</v>
      </c>
      <c r="F122" s="462">
        <v>95</v>
      </c>
      <c r="G122" s="443">
        <v>2</v>
      </c>
      <c r="H122" s="462">
        <v>0</v>
      </c>
      <c r="I122" s="443">
        <v>84</v>
      </c>
      <c r="J122" s="462">
        <v>3</v>
      </c>
      <c r="K122" s="443">
        <v>13</v>
      </c>
      <c r="L122" s="444">
        <v>416</v>
      </c>
      <c r="M122" s="150" t="s">
        <v>1066</v>
      </c>
    </row>
    <row r="123" spans="1:13">
      <c r="A123" s="119" t="s">
        <v>631</v>
      </c>
      <c r="B123" s="98" t="s">
        <v>632</v>
      </c>
      <c r="C123" s="443">
        <v>2</v>
      </c>
      <c r="D123" s="462">
        <v>12</v>
      </c>
      <c r="E123" s="443">
        <v>101</v>
      </c>
      <c r="F123" s="462">
        <v>1</v>
      </c>
      <c r="G123" s="443">
        <v>9</v>
      </c>
      <c r="H123" s="462">
        <v>6</v>
      </c>
      <c r="I123" s="443">
        <v>97</v>
      </c>
      <c r="J123" s="462">
        <v>7</v>
      </c>
      <c r="K123" s="443">
        <v>52</v>
      </c>
      <c r="L123" s="444">
        <v>287</v>
      </c>
      <c r="M123" s="150" t="s">
        <v>1066</v>
      </c>
    </row>
    <row r="124" spans="1:13">
      <c r="A124" s="119" t="s">
        <v>633</v>
      </c>
      <c r="B124" s="98" t="s">
        <v>634</v>
      </c>
      <c r="C124" s="443">
        <v>2</v>
      </c>
      <c r="D124" s="462">
        <v>0</v>
      </c>
      <c r="E124" s="443">
        <v>3</v>
      </c>
      <c r="F124" s="462">
        <v>69</v>
      </c>
      <c r="G124" s="443">
        <v>20</v>
      </c>
      <c r="H124" s="462">
        <v>0</v>
      </c>
      <c r="I124" s="443">
        <v>44</v>
      </c>
      <c r="J124" s="462">
        <v>0</v>
      </c>
      <c r="K124" s="443">
        <v>1</v>
      </c>
      <c r="L124" s="444">
        <v>139</v>
      </c>
      <c r="M124" s="150" t="s">
        <v>1063</v>
      </c>
    </row>
    <row r="125" spans="1:13">
      <c r="A125" s="119" t="s">
        <v>635</v>
      </c>
      <c r="B125" s="98" t="s">
        <v>636</v>
      </c>
      <c r="C125" s="443">
        <v>0</v>
      </c>
      <c r="D125" s="462">
        <v>0</v>
      </c>
      <c r="E125" s="443">
        <v>7</v>
      </c>
      <c r="F125" s="462">
        <v>34</v>
      </c>
      <c r="G125" s="443">
        <v>1</v>
      </c>
      <c r="H125" s="462">
        <v>0</v>
      </c>
      <c r="I125" s="443">
        <v>29</v>
      </c>
      <c r="J125" s="462">
        <v>0</v>
      </c>
      <c r="K125" s="443">
        <v>1</v>
      </c>
      <c r="L125" s="444">
        <v>72</v>
      </c>
      <c r="M125" s="150" t="s">
        <v>1063</v>
      </c>
    </row>
    <row r="126" spans="1:13">
      <c r="A126" s="119" t="s">
        <v>637</v>
      </c>
      <c r="B126" s="98" t="s">
        <v>638</v>
      </c>
      <c r="C126" s="443">
        <v>1</v>
      </c>
      <c r="D126" s="462">
        <v>0</v>
      </c>
      <c r="E126" s="443">
        <v>20</v>
      </c>
      <c r="F126" s="462">
        <v>4</v>
      </c>
      <c r="G126" s="443">
        <v>0</v>
      </c>
      <c r="H126" s="462">
        <v>0</v>
      </c>
      <c r="I126" s="443">
        <v>25</v>
      </c>
      <c r="J126" s="462">
        <v>0</v>
      </c>
      <c r="K126" s="443">
        <v>6</v>
      </c>
      <c r="L126" s="444">
        <v>56</v>
      </c>
      <c r="M126" s="150" t="s">
        <v>1063</v>
      </c>
    </row>
    <row r="127" spans="1:13">
      <c r="A127" s="119" t="s">
        <v>639</v>
      </c>
      <c r="B127" s="98" t="s">
        <v>640</v>
      </c>
      <c r="C127" s="443">
        <v>1</v>
      </c>
      <c r="D127" s="462">
        <v>1</v>
      </c>
      <c r="E127" s="443">
        <v>13</v>
      </c>
      <c r="F127" s="462">
        <v>0</v>
      </c>
      <c r="G127" s="443">
        <v>0</v>
      </c>
      <c r="H127" s="462">
        <v>0</v>
      </c>
      <c r="I127" s="443">
        <v>22</v>
      </c>
      <c r="J127" s="462">
        <v>1</v>
      </c>
      <c r="K127" s="443">
        <v>0</v>
      </c>
      <c r="L127" s="444">
        <v>38</v>
      </c>
      <c r="M127" s="150" t="s">
        <v>1063</v>
      </c>
    </row>
    <row r="128" spans="1:13">
      <c r="A128" s="119" t="s">
        <v>641</v>
      </c>
      <c r="B128" s="98" t="s">
        <v>642</v>
      </c>
      <c r="C128" s="443">
        <v>0</v>
      </c>
      <c r="D128" s="462">
        <v>1</v>
      </c>
      <c r="E128" s="443">
        <v>31</v>
      </c>
      <c r="F128" s="462">
        <v>2</v>
      </c>
      <c r="G128" s="443">
        <v>1</v>
      </c>
      <c r="H128" s="462">
        <v>0</v>
      </c>
      <c r="I128" s="443">
        <v>78</v>
      </c>
      <c r="J128" s="462">
        <v>4</v>
      </c>
      <c r="K128" s="443">
        <v>11</v>
      </c>
      <c r="L128" s="444">
        <v>128</v>
      </c>
      <c r="M128" s="150" t="s">
        <v>1064</v>
      </c>
    </row>
    <row r="129" spans="1:13">
      <c r="A129" s="119" t="s">
        <v>643</v>
      </c>
      <c r="B129" s="98" t="s">
        <v>644</v>
      </c>
      <c r="C129" s="443">
        <v>0</v>
      </c>
      <c r="D129" s="462">
        <v>0</v>
      </c>
      <c r="E129" s="443">
        <v>12</v>
      </c>
      <c r="F129" s="462">
        <v>1</v>
      </c>
      <c r="G129" s="443">
        <v>0</v>
      </c>
      <c r="H129" s="462">
        <v>4</v>
      </c>
      <c r="I129" s="443">
        <v>7</v>
      </c>
      <c r="J129" s="462">
        <v>0</v>
      </c>
      <c r="K129" s="443">
        <v>1</v>
      </c>
      <c r="L129" s="444">
        <v>25</v>
      </c>
      <c r="M129" s="150" t="s">
        <v>1065</v>
      </c>
    </row>
    <row r="130" spans="1:13">
      <c r="A130" s="119" t="s">
        <v>645</v>
      </c>
      <c r="B130" s="98" t="s">
        <v>646</v>
      </c>
      <c r="C130" s="443">
        <v>2</v>
      </c>
      <c r="D130" s="462">
        <v>3</v>
      </c>
      <c r="E130" s="443">
        <v>48</v>
      </c>
      <c r="F130" s="462">
        <v>5</v>
      </c>
      <c r="G130" s="443">
        <v>2</v>
      </c>
      <c r="H130" s="462">
        <v>0</v>
      </c>
      <c r="I130" s="443">
        <v>53</v>
      </c>
      <c r="J130" s="462">
        <v>0</v>
      </c>
      <c r="K130" s="443">
        <v>8</v>
      </c>
      <c r="L130" s="444">
        <v>121</v>
      </c>
      <c r="M130" s="150" t="s">
        <v>1064</v>
      </c>
    </row>
    <row r="131" spans="1:13">
      <c r="A131" s="119" t="s">
        <v>647</v>
      </c>
      <c r="B131" s="98" t="s">
        <v>648</v>
      </c>
      <c r="C131" s="443">
        <v>0</v>
      </c>
      <c r="D131" s="462">
        <v>0</v>
      </c>
      <c r="E131" s="443">
        <v>7</v>
      </c>
      <c r="F131" s="462">
        <v>0</v>
      </c>
      <c r="G131" s="443">
        <v>0</v>
      </c>
      <c r="H131" s="462">
        <v>0</v>
      </c>
      <c r="I131" s="443">
        <v>32</v>
      </c>
      <c r="J131" s="462">
        <v>1</v>
      </c>
      <c r="K131" s="443">
        <v>3</v>
      </c>
      <c r="L131" s="444">
        <v>43</v>
      </c>
      <c r="M131" s="150" t="s">
        <v>1063</v>
      </c>
    </row>
    <row r="132" spans="1:13">
      <c r="A132" s="119" t="s">
        <v>649</v>
      </c>
      <c r="B132" s="98" t="s">
        <v>650</v>
      </c>
      <c r="C132" s="443">
        <v>0</v>
      </c>
      <c r="D132" s="462">
        <v>0</v>
      </c>
      <c r="E132" s="443">
        <v>16</v>
      </c>
      <c r="F132" s="462">
        <v>28</v>
      </c>
      <c r="G132" s="443">
        <v>2</v>
      </c>
      <c r="H132" s="462">
        <v>1</v>
      </c>
      <c r="I132" s="443">
        <v>101</v>
      </c>
      <c r="J132" s="462">
        <v>0</v>
      </c>
      <c r="K132" s="443">
        <v>8</v>
      </c>
      <c r="L132" s="444">
        <v>156</v>
      </c>
      <c r="M132" s="150" t="s">
        <v>1064</v>
      </c>
    </row>
    <row r="133" spans="1:13">
      <c r="A133" s="119" t="s">
        <v>651</v>
      </c>
      <c r="B133" s="98" t="s">
        <v>652</v>
      </c>
      <c r="C133" s="443">
        <v>0</v>
      </c>
      <c r="D133" s="462">
        <v>0</v>
      </c>
      <c r="E133" s="443">
        <v>5</v>
      </c>
      <c r="F133" s="462">
        <v>1</v>
      </c>
      <c r="G133" s="443">
        <v>0</v>
      </c>
      <c r="H133" s="462">
        <v>0</v>
      </c>
      <c r="I133" s="443">
        <v>3</v>
      </c>
      <c r="J133" s="462">
        <v>0</v>
      </c>
      <c r="K133" s="443">
        <v>0</v>
      </c>
      <c r="L133" s="444">
        <v>9</v>
      </c>
      <c r="M133" s="150" t="s">
        <v>1067</v>
      </c>
    </row>
    <row r="134" spans="1:13">
      <c r="A134" s="119" t="s">
        <v>653</v>
      </c>
      <c r="B134" s="98" t="s">
        <v>654</v>
      </c>
      <c r="C134" s="443">
        <v>2</v>
      </c>
      <c r="D134" s="462">
        <v>1</v>
      </c>
      <c r="E134" s="443">
        <v>64</v>
      </c>
      <c r="F134" s="462">
        <v>19</v>
      </c>
      <c r="G134" s="443">
        <v>3</v>
      </c>
      <c r="H134" s="462">
        <v>1</v>
      </c>
      <c r="I134" s="443">
        <v>17</v>
      </c>
      <c r="J134" s="462">
        <v>2</v>
      </c>
      <c r="K134" s="443">
        <v>3</v>
      </c>
      <c r="L134" s="444">
        <v>112</v>
      </c>
      <c r="M134" s="150" t="s">
        <v>1067</v>
      </c>
    </row>
    <row r="135" spans="1:13">
      <c r="A135" s="119" t="s">
        <v>655</v>
      </c>
      <c r="B135" s="98" t="s">
        <v>656</v>
      </c>
      <c r="C135" s="443">
        <v>0</v>
      </c>
      <c r="D135" s="462">
        <v>0</v>
      </c>
      <c r="E135" s="443">
        <v>35</v>
      </c>
      <c r="F135" s="462">
        <v>28</v>
      </c>
      <c r="G135" s="443">
        <v>0</v>
      </c>
      <c r="H135" s="462">
        <v>0</v>
      </c>
      <c r="I135" s="443">
        <v>40</v>
      </c>
      <c r="J135" s="462">
        <v>0</v>
      </c>
      <c r="K135" s="443">
        <v>2</v>
      </c>
      <c r="L135" s="444">
        <v>105</v>
      </c>
      <c r="M135" s="150" t="s">
        <v>1065</v>
      </c>
    </row>
    <row r="136" spans="1:13">
      <c r="A136" s="119" t="s">
        <v>657</v>
      </c>
      <c r="B136" s="98" t="s">
        <v>658</v>
      </c>
      <c r="C136" s="443">
        <v>3</v>
      </c>
      <c r="D136" s="462">
        <v>3</v>
      </c>
      <c r="E136" s="443">
        <v>98</v>
      </c>
      <c r="F136" s="462">
        <v>63</v>
      </c>
      <c r="G136" s="443">
        <v>1</v>
      </c>
      <c r="H136" s="462">
        <v>0</v>
      </c>
      <c r="I136" s="443">
        <v>201</v>
      </c>
      <c r="J136" s="462">
        <v>2</v>
      </c>
      <c r="K136" s="443">
        <v>9</v>
      </c>
      <c r="L136" s="444">
        <v>380</v>
      </c>
      <c r="M136" s="150" t="s">
        <v>1066</v>
      </c>
    </row>
    <row r="137" spans="1:13">
      <c r="A137" s="119" t="s">
        <v>659</v>
      </c>
      <c r="B137" s="98" t="s">
        <v>660</v>
      </c>
      <c r="C137" s="443">
        <v>0</v>
      </c>
      <c r="D137" s="462">
        <v>0</v>
      </c>
      <c r="E137" s="443">
        <v>8</v>
      </c>
      <c r="F137" s="462">
        <v>18</v>
      </c>
      <c r="G137" s="443">
        <v>1</v>
      </c>
      <c r="H137" s="462">
        <v>0</v>
      </c>
      <c r="I137" s="443">
        <v>29</v>
      </c>
      <c r="J137" s="462">
        <v>2</v>
      </c>
      <c r="K137" s="443">
        <v>0</v>
      </c>
      <c r="L137" s="444">
        <v>58</v>
      </c>
      <c r="M137" s="150" t="s">
        <v>1063</v>
      </c>
    </row>
    <row r="138" spans="1:13">
      <c r="A138" s="119" t="s">
        <v>661</v>
      </c>
      <c r="B138" s="98" t="s">
        <v>662</v>
      </c>
      <c r="C138" s="443">
        <v>1</v>
      </c>
      <c r="D138" s="462">
        <v>1</v>
      </c>
      <c r="E138" s="443">
        <v>11</v>
      </c>
      <c r="F138" s="462">
        <v>3</v>
      </c>
      <c r="G138" s="443">
        <v>0</v>
      </c>
      <c r="H138" s="462">
        <v>0</v>
      </c>
      <c r="I138" s="443">
        <v>25</v>
      </c>
      <c r="J138" s="462">
        <v>1</v>
      </c>
      <c r="K138" s="443">
        <v>2</v>
      </c>
      <c r="L138" s="444">
        <v>44</v>
      </c>
      <c r="M138" s="150" t="s">
        <v>1063</v>
      </c>
    </row>
    <row r="139" spans="1:13">
      <c r="A139" s="119" t="s">
        <v>663</v>
      </c>
      <c r="B139" s="98" t="s">
        <v>664</v>
      </c>
      <c r="C139" s="443">
        <v>0</v>
      </c>
      <c r="D139" s="462">
        <v>0</v>
      </c>
      <c r="E139" s="443">
        <v>9</v>
      </c>
      <c r="F139" s="462">
        <v>0</v>
      </c>
      <c r="G139" s="443">
        <v>0</v>
      </c>
      <c r="H139" s="462">
        <v>0</v>
      </c>
      <c r="I139" s="443">
        <v>79</v>
      </c>
      <c r="J139" s="462">
        <v>15</v>
      </c>
      <c r="K139" s="443">
        <v>2</v>
      </c>
      <c r="L139" s="444">
        <v>105</v>
      </c>
      <c r="M139" s="150" t="s">
        <v>1063</v>
      </c>
    </row>
    <row r="140" spans="1:13">
      <c r="A140" s="119" t="s">
        <v>665</v>
      </c>
      <c r="B140" s="98" t="s">
        <v>666</v>
      </c>
      <c r="C140" s="443">
        <v>1</v>
      </c>
      <c r="D140" s="462">
        <v>0</v>
      </c>
      <c r="E140" s="443">
        <v>9</v>
      </c>
      <c r="F140" s="462">
        <v>21</v>
      </c>
      <c r="G140" s="443">
        <v>0</v>
      </c>
      <c r="H140" s="462">
        <v>0</v>
      </c>
      <c r="I140" s="443">
        <v>16</v>
      </c>
      <c r="J140" s="462">
        <v>0</v>
      </c>
      <c r="K140" s="443">
        <v>4</v>
      </c>
      <c r="L140" s="444">
        <v>51</v>
      </c>
      <c r="M140" s="150" t="s">
        <v>1065</v>
      </c>
    </row>
    <row r="141" spans="1:13">
      <c r="A141" s="119" t="s">
        <v>667</v>
      </c>
      <c r="B141" s="98" t="s">
        <v>668</v>
      </c>
      <c r="C141" s="443">
        <v>4</v>
      </c>
      <c r="D141" s="462">
        <v>3</v>
      </c>
      <c r="E141" s="443">
        <v>36</v>
      </c>
      <c r="F141" s="462">
        <v>10</v>
      </c>
      <c r="G141" s="443">
        <v>1</v>
      </c>
      <c r="H141" s="462">
        <v>0</v>
      </c>
      <c r="I141" s="443">
        <v>37</v>
      </c>
      <c r="J141" s="462">
        <v>0</v>
      </c>
      <c r="K141" s="443">
        <v>7</v>
      </c>
      <c r="L141" s="444">
        <v>98</v>
      </c>
      <c r="M141" s="150" t="s">
        <v>1064</v>
      </c>
    </row>
    <row r="142" spans="1:13">
      <c r="A142" s="119" t="s">
        <v>669</v>
      </c>
      <c r="B142" s="98" t="s">
        <v>670</v>
      </c>
      <c r="C142" s="443">
        <v>0</v>
      </c>
      <c r="D142" s="462">
        <v>5</v>
      </c>
      <c r="E142" s="443">
        <v>59</v>
      </c>
      <c r="F142" s="462">
        <v>1</v>
      </c>
      <c r="G142" s="443">
        <v>4</v>
      </c>
      <c r="H142" s="462">
        <v>11</v>
      </c>
      <c r="I142" s="443">
        <v>44</v>
      </c>
      <c r="J142" s="462">
        <v>10</v>
      </c>
      <c r="K142" s="443">
        <v>24</v>
      </c>
      <c r="L142" s="444">
        <v>158</v>
      </c>
      <c r="M142" s="150" t="s">
        <v>1064</v>
      </c>
    </row>
    <row r="143" spans="1:13">
      <c r="A143" s="119" t="s">
        <v>671</v>
      </c>
      <c r="B143" s="98" t="s">
        <v>672</v>
      </c>
      <c r="C143" s="443">
        <v>1</v>
      </c>
      <c r="D143" s="462">
        <v>1</v>
      </c>
      <c r="E143" s="443">
        <v>47</v>
      </c>
      <c r="F143" s="462">
        <v>41</v>
      </c>
      <c r="G143" s="443">
        <v>0</v>
      </c>
      <c r="H143" s="462">
        <v>1</v>
      </c>
      <c r="I143" s="443">
        <v>40</v>
      </c>
      <c r="J143" s="462">
        <v>1</v>
      </c>
      <c r="K143" s="443">
        <v>5</v>
      </c>
      <c r="L143" s="444">
        <v>137</v>
      </c>
      <c r="M143" s="150" t="s">
        <v>1064</v>
      </c>
    </row>
    <row r="144" spans="1:13">
      <c r="A144" s="119" t="s">
        <v>673</v>
      </c>
      <c r="B144" s="98" t="s">
        <v>674</v>
      </c>
      <c r="C144" s="443">
        <v>0</v>
      </c>
      <c r="D144" s="462">
        <v>0</v>
      </c>
      <c r="E144" s="443">
        <v>10</v>
      </c>
      <c r="F144" s="462">
        <v>6</v>
      </c>
      <c r="G144" s="443">
        <v>0</v>
      </c>
      <c r="H144" s="462">
        <v>0</v>
      </c>
      <c r="I144" s="443">
        <v>38</v>
      </c>
      <c r="J144" s="462">
        <v>0</v>
      </c>
      <c r="K144" s="443">
        <v>4</v>
      </c>
      <c r="L144" s="444">
        <v>58</v>
      </c>
      <c r="M144" s="150" t="s">
        <v>1063</v>
      </c>
    </row>
    <row r="145" spans="1:13">
      <c r="A145" s="119" t="s">
        <v>675</v>
      </c>
      <c r="B145" s="98" t="s">
        <v>676</v>
      </c>
      <c r="C145" s="443">
        <v>0</v>
      </c>
      <c r="D145" s="462">
        <v>4</v>
      </c>
      <c r="E145" s="443">
        <v>9</v>
      </c>
      <c r="F145" s="462">
        <v>11</v>
      </c>
      <c r="G145" s="443">
        <v>3</v>
      </c>
      <c r="H145" s="462">
        <v>0</v>
      </c>
      <c r="I145" s="443">
        <v>54</v>
      </c>
      <c r="J145" s="462">
        <v>0</v>
      </c>
      <c r="K145" s="443">
        <v>8</v>
      </c>
      <c r="L145" s="444">
        <v>89</v>
      </c>
      <c r="M145" s="150" t="s">
        <v>1063</v>
      </c>
    </row>
    <row r="146" spans="1:13">
      <c r="A146" s="119" t="s">
        <v>677</v>
      </c>
      <c r="B146" s="98" t="s">
        <v>678</v>
      </c>
      <c r="C146" s="443">
        <v>1</v>
      </c>
      <c r="D146" s="462">
        <v>1</v>
      </c>
      <c r="E146" s="443">
        <v>37</v>
      </c>
      <c r="F146" s="462">
        <v>0</v>
      </c>
      <c r="G146" s="443">
        <v>1</v>
      </c>
      <c r="H146" s="462">
        <v>3</v>
      </c>
      <c r="I146" s="443">
        <v>47</v>
      </c>
      <c r="J146" s="462">
        <v>2</v>
      </c>
      <c r="K146" s="443">
        <v>31</v>
      </c>
      <c r="L146" s="444">
        <v>123</v>
      </c>
      <c r="M146" s="150" t="s">
        <v>1063</v>
      </c>
    </row>
    <row r="147" spans="1:13">
      <c r="A147" s="119" t="s">
        <v>679</v>
      </c>
      <c r="B147" s="98" t="s">
        <v>680</v>
      </c>
      <c r="C147" s="443">
        <v>0</v>
      </c>
      <c r="D147" s="462">
        <v>1</v>
      </c>
      <c r="E147" s="443">
        <v>12</v>
      </c>
      <c r="F147" s="462">
        <v>0</v>
      </c>
      <c r="G147" s="443">
        <v>0</v>
      </c>
      <c r="H147" s="462">
        <v>0</v>
      </c>
      <c r="I147" s="443">
        <v>34</v>
      </c>
      <c r="J147" s="462">
        <v>0</v>
      </c>
      <c r="K147" s="443">
        <v>4</v>
      </c>
      <c r="L147" s="444">
        <v>51</v>
      </c>
      <c r="M147" s="150" t="s">
        <v>1063</v>
      </c>
    </row>
    <row r="148" spans="1:13">
      <c r="A148" s="119" t="s">
        <v>681</v>
      </c>
      <c r="B148" s="98" t="s">
        <v>682</v>
      </c>
      <c r="C148" s="443">
        <v>0</v>
      </c>
      <c r="D148" s="462">
        <v>0</v>
      </c>
      <c r="E148" s="443">
        <v>17</v>
      </c>
      <c r="F148" s="462">
        <v>0</v>
      </c>
      <c r="G148" s="443">
        <v>1</v>
      </c>
      <c r="H148" s="462">
        <v>0</v>
      </c>
      <c r="I148" s="443">
        <v>11</v>
      </c>
      <c r="J148" s="462">
        <v>1</v>
      </c>
      <c r="K148" s="443">
        <v>0</v>
      </c>
      <c r="L148" s="444">
        <v>30</v>
      </c>
      <c r="M148" s="150" t="s">
        <v>1063</v>
      </c>
    </row>
    <row r="149" spans="1:13">
      <c r="A149" s="119" t="s">
        <v>683</v>
      </c>
      <c r="B149" s="98" t="s">
        <v>684</v>
      </c>
      <c r="C149" s="443">
        <v>2</v>
      </c>
      <c r="D149" s="462">
        <v>4</v>
      </c>
      <c r="E149" s="443">
        <v>20</v>
      </c>
      <c r="F149" s="462">
        <v>4</v>
      </c>
      <c r="G149" s="443">
        <v>3</v>
      </c>
      <c r="H149" s="462">
        <v>2</v>
      </c>
      <c r="I149" s="443">
        <v>68</v>
      </c>
      <c r="J149" s="462">
        <v>1</v>
      </c>
      <c r="K149" s="443">
        <v>9</v>
      </c>
      <c r="L149" s="444">
        <v>113</v>
      </c>
      <c r="M149" s="150" t="s">
        <v>1063</v>
      </c>
    </row>
    <row r="150" spans="1:13">
      <c r="A150" s="119" t="s">
        <v>685</v>
      </c>
      <c r="B150" s="98" t="s">
        <v>686</v>
      </c>
      <c r="C150" s="443">
        <v>0</v>
      </c>
      <c r="D150" s="462">
        <v>0</v>
      </c>
      <c r="E150" s="443">
        <v>14</v>
      </c>
      <c r="F150" s="462">
        <v>14</v>
      </c>
      <c r="G150" s="443">
        <v>0</v>
      </c>
      <c r="H150" s="462">
        <v>0</v>
      </c>
      <c r="I150" s="443">
        <v>18</v>
      </c>
      <c r="J150" s="462">
        <v>3</v>
      </c>
      <c r="K150" s="443">
        <v>0</v>
      </c>
      <c r="L150" s="444">
        <v>49</v>
      </c>
      <c r="M150" s="150" t="s">
        <v>1063</v>
      </c>
    </row>
    <row r="151" spans="1:13">
      <c r="A151" s="119" t="s">
        <v>687</v>
      </c>
      <c r="B151" s="98" t="s">
        <v>688</v>
      </c>
      <c r="C151" s="443">
        <v>0</v>
      </c>
      <c r="D151" s="462">
        <v>0</v>
      </c>
      <c r="E151" s="443">
        <v>28</v>
      </c>
      <c r="F151" s="462">
        <v>9</v>
      </c>
      <c r="G151" s="443">
        <v>5</v>
      </c>
      <c r="H151" s="462">
        <v>0</v>
      </c>
      <c r="I151" s="443">
        <v>60</v>
      </c>
      <c r="J151" s="462">
        <v>4</v>
      </c>
      <c r="K151" s="443">
        <v>6</v>
      </c>
      <c r="L151" s="444">
        <v>112</v>
      </c>
      <c r="M151" s="150" t="s">
        <v>1064</v>
      </c>
    </row>
    <row r="152" spans="1:13">
      <c r="A152" s="119" t="s">
        <v>689</v>
      </c>
      <c r="B152" s="98" t="s">
        <v>690</v>
      </c>
      <c r="C152" s="443">
        <v>1</v>
      </c>
      <c r="D152" s="462">
        <v>0</v>
      </c>
      <c r="E152" s="443">
        <v>13</v>
      </c>
      <c r="F152" s="462">
        <v>4</v>
      </c>
      <c r="G152" s="443">
        <v>2</v>
      </c>
      <c r="H152" s="462">
        <v>1</v>
      </c>
      <c r="I152" s="443">
        <v>40</v>
      </c>
      <c r="J152" s="462">
        <v>1</v>
      </c>
      <c r="K152" s="443">
        <v>0</v>
      </c>
      <c r="L152" s="444">
        <v>62</v>
      </c>
      <c r="M152" s="150" t="s">
        <v>1063</v>
      </c>
    </row>
    <row r="153" spans="1:13">
      <c r="A153" s="119" t="s">
        <v>691</v>
      </c>
      <c r="B153" s="98" t="s">
        <v>692</v>
      </c>
      <c r="C153" s="443">
        <v>0</v>
      </c>
      <c r="D153" s="462">
        <v>0</v>
      </c>
      <c r="E153" s="443">
        <v>15</v>
      </c>
      <c r="F153" s="462">
        <v>5</v>
      </c>
      <c r="G153" s="443">
        <v>1</v>
      </c>
      <c r="H153" s="462">
        <v>0</v>
      </c>
      <c r="I153" s="443">
        <v>30</v>
      </c>
      <c r="J153" s="462">
        <v>0</v>
      </c>
      <c r="K153" s="443">
        <v>1</v>
      </c>
      <c r="L153" s="444">
        <v>52</v>
      </c>
      <c r="M153" s="150" t="s">
        <v>1063</v>
      </c>
    </row>
    <row r="154" spans="1:13">
      <c r="A154" s="119" t="s">
        <v>693</v>
      </c>
      <c r="B154" s="98" t="s">
        <v>694</v>
      </c>
      <c r="C154" s="443">
        <v>6</v>
      </c>
      <c r="D154" s="462">
        <v>6</v>
      </c>
      <c r="E154" s="443">
        <v>145</v>
      </c>
      <c r="F154" s="462">
        <v>30</v>
      </c>
      <c r="G154" s="443">
        <v>10</v>
      </c>
      <c r="H154" s="462">
        <v>0</v>
      </c>
      <c r="I154" s="443">
        <v>242</v>
      </c>
      <c r="J154" s="462">
        <v>4</v>
      </c>
      <c r="K154" s="443">
        <v>15</v>
      </c>
      <c r="L154" s="444">
        <v>458</v>
      </c>
      <c r="M154" s="150" t="s">
        <v>1066</v>
      </c>
    </row>
    <row r="155" spans="1:13">
      <c r="A155" s="119" t="s">
        <v>695</v>
      </c>
      <c r="B155" s="98" t="s">
        <v>696</v>
      </c>
      <c r="C155" s="443">
        <v>3</v>
      </c>
      <c r="D155" s="462">
        <v>1</v>
      </c>
      <c r="E155" s="443">
        <v>14</v>
      </c>
      <c r="F155" s="462">
        <v>1</v>
      </c>
      <c r="G155" s="443">
        <v>1</v>
      </c>
      <c r="H155" s="462">
        <v>2</v>
      </c>
      <c r="I155" s="443">
        <v>110</v>
      </c>
      <c r="J155" s="462">
        <v>0</v>
      </c>
      <c r="K155" s="443">
        <v>3</v>
      </c>
      <c r="L155" s="444">
        <v>135</v>
      </c>
      <c r="M155" s="150" t="s">
        <v>1063</v>
      </c>
    </row>
    <row r="156" spans="1:13">
      <c r="A156" s="119" t="s">
        <v>697</v>
      </c>
      <c r="B156" s="98" t="s">
        <v>698</v>
      </c>
      <c r="C156" s="443">
        <v>0</v>
      </c>
      <c r="D156" s="462">
        <v>0</v>
      </c>
      <c r="E156" s="443">
        <v>33</v>
      </c>
      <c r="F156" s="462">
        <v>12</v>
      </c>
      <c r="G156" s="443">
        <v>0</v>
      </c>
      <c r="H156" s="462">
        <v>0</v>
      </c>
      <c r="I156" s="443">
        <v>11</v>
      </c>
      <c r="J156" s="462">
        <v>0</v>
      </c>
      <c r="K156" s="443">
        <v>4</v>
      </c>
      <c r="L156" s="444">
        <v>60</v>
      </c>
      <c r="M156" s="150" t="s">
        <v>1063</v>
      </c>
    </row>
    <row r="157" spans="1:13">
      <c r="A157" s="119" t="s">
        <v>699</v>
      </c>
      <c r="B157" s="98" t="s">
        <v>700</v>
      </c>
      <c r="C157" s="443">
        <v>3</v>
      </c>
      <c r="D157" s="462">
        <v>7</v>
      </c>
      <c r="E157" s="443">
        <v>123</v>
      </c>
      <c r="F157" s="462">
        <v>7</v>
      </c>
      <c r="G157" s="443">
        <v>16</v>
      </c>
      <c r="H157" s="462">
        <v>6</v>
      </c>
      <c r="I157" s="443">
        <v>465</v>
      </c>
      <c r="J157" s="462">
        <v>18</v>
      </c>
      <c r="K157" s="443">
        <v>31</v>
      </c>
      <c r="L157" s="444">
        <v>676</v>
      </c>
      <c r="M157" s="150" t="s">
        <v>1066</v>
      </c>
    </row>
    <row r="158" spans="1:13">
      <c r="A158" s="119" t="s">
        <v>701</v>
      </c>
      <c r="B158" s="98" t="s">
        <v>702</v>
      </c>
      <c r="C158" s="443">
        <v>1</v>
      </c>
      <c r="D158" s="462">
        <v>2</v>
      </c>
      <c r="E158" s="443">
        <v>11</v>
      </c>
      <c r="F158" s="462">
        <v>0</v>
      </c>
      <c r="G158" s="443">
        <v>0</v>
      </c>
      <c r="H158" s="462">
        <v>2</v>
      </c>
      <c r="I158" s="443">
        <v>4</v>
      </c>
      <c r="J158" s="462">
        <v>0</v>
      </c>
      <c r="K158" s="443">
        <v>1</v>
      </c>
      <c r="L158" s="444">
        <v>21</v>
      </c>
      <c r="M158" s="150" t="s">
        <v>1063</v>
      </c>
    </row>
    <row r="159" spans="1:13">
      <c r="A159" s="119" t="s">
        <v>703</v>
      </c>
      <c r="B159" s="98" t="s">
        <v>704</v>
      </c>
      <c r="C159" s="443">
        <v>0</v>
      </c>
      <c r="D159" s="462">
        <v>0</v>
      </c>
      <c r="E159" s="443">
        <v>4</v>
      </c>
      <c r="F159" s="462">
        <v>3</v>
      </c>
      <c r="G159" s="443">
        <v>0</v>
      </c>
      <c r="H159" s="462">
        <v>0</v>
      </c>
      <c r="I159" s="443">
        <v>45</v>
      </c>
      <c r="J159" s="462">
        <v>0</v>
      </c>
      <c r="K159" s="443">
        <v>7</v>
      </c>
      <c r="L159" s="444">
        <v>59</v>
      </c>
      <c r="M159" s="150" t="s">
        <v>1063</v>
      </c>
    </row>
    <row r="160" spans="1:13">
      <c r="A160" s="119" t="s">
        <v>705</v>
      </c>
      <c r="B160" s="98" t="s">
        <v>706</v>
      </c>
      <c r="C160" s="443">
        <v>0</v>
      </c>
      <c r="D160" s="462">
        <v>0</v>
      </c>
      <c r="E160" s="443">
        <v>26</v>
      </c>
      <c r="F160" s="462">
        <v>10</v>
      </c>
      <c r="G160" s="443">
        <v>0</v>
      </c>
      <c r="H160" s="462">
        <v>0</v>
      </c>
      <c r="I160" s="443">
        <v>31</v>
      </c>
      <c r="J160" s="462">
        <v>17</v>
      </c>
      <c r="K160" s="443">
        <v>2</v>
      </c>
      <c r="L160" s="444">
        <v>86</v>
      </c>
      <c r="M160" s="150" t="s">
        <v>1063</v>
      </c>
    </row>
    <row r="161" spans="1:13">
      <c r="A161" s="119" t="s">
        <v>707</v>
      </c>
      <c r="B161" s="98" t="s">
        <v>708</v>
      </c>
      <c r="C161" s="443">
        <v>0</v>
      </c>
      <c r="D161" s="462">
        <v>1</v>
      </c>
      <c r="E161" s="443">
        <v>17</v>
      </c>
      <c r="F161" s="462">
        <v>5</v>
      </c>
      <c r="G161" s="443">
        <v>1</v>
      </c>
      <c r="H161" s="462">
        <v>0</v>
      </c>
      <c r="I161" s="443">
        <v>43</v>
      </c>
      <c r="J161" s="462">
        <v>1</v>
      </c>
      <c r="K161" s="443">
        <v>2</v>
      </c>
      <c r="L161" s="444">
        <v>70</v>
      </c>
      <c r="M161" s="150" t="s">
        <v>1063</v>
      </c>
    </row>
    <row r="162" spans="1:13">
      <c r="A162" s="119" t="s">
        <v>709</v>
      </c>
      <c r="B162" s="98" t="s">
        <v>710</v>
      </c>
      <c r="C162" s="443">
        <v>0</v>
      </c>
      <c r="D162" s="462">
        <v>3</v>
      </c>
      <c r="E162" s="443">
        <v>51</v>
      </c>
      <c r="F162" s="462">
        <v>0</v>
      </c>
      <c r="G162" s="443">
        <v>41</v>
      </c>
      <c r="H162" s="462">
        <v>8</v>
      </c>
      <c r="I162" s="443">
        <v>34</v>
      </c>
      <c r="J162" s="462">
        <v>0</v>
      </c>
      <c r="K162" s="443">
        <v>13</v>
      </c>
      <c r="L162" s="444">
        <v>150</v>
      </c>
      <c r="M162" s="150" t="s">
        <v>1063</v>
      </c>
    </row>
    <row r="163" spans="1:13">
      <c r="A163" s="119" t="s">
        <v>711</v>
      </c>
      <c r="B163" s="98" t="s">
        <v>712</v>
      </c>
      <c r="C163" s="443">
        <v>0</v>
      </c>
      <c r="D163" s="462">
        <v>5</v>
      </c>
      <c r="E163" s="443">
        <v>24</v>
      </c>
      <c r="F163" s="462">
        <v>0</v>
      </c>
      <c r="G163" s="443">
        <v>51</v>
      </c>
      <c r="H163" s="462">
        <v>7</v>
      </c>
      <c r="I163" s="443">
        <v>157</v>
      </c>
      <c r="J163" s="462">
        <v>2</v>
      </c>
      <c r="K163" s="443">
        <v>33</v>
      </c>
      <c r="L163" s="444">
        <v>279</v>
      </c>
      <c r="M163" s="150" t="s">
        <v>1063</v>
      </c>
    </row>
    <row r="164" spans="1:13">
      <c r="A164" s="119" t="s">
        <v>713</v>
      </c>
      <c r="B164" s="98" t="s">
        <v>714</v>
      </c>
      <c r="C164" s="443">
        <v>1</v>
      </c>
      <c r="D164" s="462">
        <v>0</v>
      </c>
      <c r="E164" s="443">
        <v>22</v>
      </c>
      <c r="F164" s="462">
        <v>1</v>
      </c>
      <c r="G164" s="443">
        <v>7</v>
      </c>
      <c r="H164" s="462">
        <v>0</v>
      </c>
      <c r="I164" s="443">
        <v>55</v>
      </c>
      <c r="J164" s="462">
        <v>0</v>
      </c>
      <c r="K164" s="443">
        <v>7</v>
      </c>
      <c r="L164" s="444">
        <v>93</v>
      </c>
      <c r="M164" s="150" t="s">
        <v>1063</v>
      </c>
    </row>
    <row r="165" spans="1:13">
      <c r="A165" s="119" t="s">
        <v>715</v>
      </c>
      <c r="B165" s="98" t="s">
        <v>716</v>
      </c>
      <c r="C165" s="443">
        <v>0</v>
      </c>
      <c r="D165" s="462">
        <v>0</v>
      </c>
      <c r="E165" s="443">
        <v>49</v>
      </c>
      <c r="F165" s="462">
        <v>29</v>
      </c>
      <c r="G165" s="443">
        <v>0</v>
      </c>
      <c r="H165" s="462">
        <v>0</v>
      </c>
      <c r="I165" s="443">
        <v>24</v>
      </c>
      <c r="J165" s="462">
        <v>5</v>
      </c>
      <c r="K165" s="443">
        <v>2</v>
      </c>
      <c r="L165" s="444">
        <v>109</v>
      </c>
      <c r="M165" s="150" t="s">
        <v>1064</v>
      </c>
    </row>
    <row r="166" spans="1:13">
      <c r="A166" s="119" t="s">
        <v>717</v>
      </c>
      <c r="B166" s="98" t="s">
        <v>718</v>
      </c>
      <c r="C166" s="443">
        <v>3</v>
      </c>
      <c r="D166" s="462">
        <v>2</v>
      </c>
      <c r="E166" s="443">
        <v>26</v>
      </c>
      <c r="F166" s="462">
        <v>0</v>
      </c>
      <c r="G166" s="443">
        <v>5</v>
      </c>
      <c r="H166" s="462">
        <v>2</v>
      </c>
      <c r="I166" s="443">
        <v>150</v>
      </c>
      <c r="J166" s="462">
        <v>0</v>
      </c>
      <c r="K166" s="443">
        <v>6</v>
      </c>
      <c r="L166" s="444">
        <v>194</v>
      </c>
      <c r="M166" s="150" t="s">
        <v>1063</v>
      </c>
    </row>
    <row r="167" spans="1:13">
      <c r="A167" s="119" t="s">
        <v>719</v>
      </c>
      <c r="B167" s="98" t="s">
        <v>720</v>
      </c>
      <c r="C167" s="443">
        <v>0</v>
      </c>
      <c r="D167" s="462">
        <v>3</v>
      </c>
      <c r="E167" s="443">
        <v>37</v>
      </c>
      <c r="F167" s="462">
        <v>3</v>
      </c>
      <c r="G167" s="443">
        <v>3</v>
      </c>
      <c r="H167" s="462">
        <v>0</v>
      </c>
      <c r="I167" s="443">
        <v>92</v>
      </c>
      <c r="J167" s="462">
        <v>0</v>
      </c>
      <c r="K167" s="443">
        <v>6</v>
      </c>
      <c r="L167" s="444">
        <v>144</v>
      </c>
      <c r="M167" s="150" t="s">
        <v>1064</v>
      </c>
    </row>
    <row r="168" spans="1:13">
      <c r="A168" s="119" t="s">
        <v>721</v>
      </c>
      <c r="B168" s="98" t="s">
        <v>722</v>
      </c>
      <c r="C168" s="443">
        <v>9</v>
      </c>
      <c r="D168" s="462">
        <v>7</v>
      </c>
      <c r="E168" s="443">
        <v>142</v>
      </c>
      <c r="F168" s="462">
        <v>15</v>
      </c>
      <c r="G168" s="443">
        <v>75</v>
      </c>
      <c r="H168" s="462">
        <v>13</v>
      </c>
      <c r="I168" s="443">
        <v>180</v>
      </c>
      <c r="J168" s="462">
        <v>0</v>
      </c>
      <c r="K168" s="443">
        <v>49</v>
      </c>
      <c r="L168" s="444">
        <v>490</v>
      </c>
      <c r="M168" s="150" t="s">
        <v>1066</v>
      </c>
    </row>
    <row r="169" spans="1:13">
      <c r="A169" s="119" t="s">
        <v>723</v>
      </c>
      <c r="B169" s="98" t="s">
        <v>724</v>
      </c>
      <c r="C169" s="443">
        <v>0</v>
      </c>
      <c r="D169" s="462">
        <v>4</v>
      </c>
      <c r="E169" s="443">
        <v>7</v>
      </c>
      <c r="F169" s="462">
        <v>1</v>
      </c>
      <c r="G169" s="443">
        <v>0</v>
      </c>
      <c r="H169" s="462">
        <v>0</v>
      </c>
      <c r="I169" s="443">
        <v>22</v>
      </c>
      <c r="J169" s="462">
        <v>0</v>
      </c>
      <c r="K169" s="443">
        <v>4</v>
      </c>
      <c r="L169" s="444">
        <v>38</v>
      </c>
      <c r="M169" s="150" t="s">
        <v>1063</v>
      </c>
    </row>
    <row r="170" spans="1:13">
      <c r="A170" s="119" t="s">
        <v>725</v>
      </c>
      <c r="B170" s="98" t="s">
        <v>726</v>
      </c>
      <c r="C170" s="443">
        <v>0</v>
      </c>
      <c r="D170" s="462">
        <v>0</v>
      </c>
      <c r="E170" s="443">
        <v>7</v>
      </c>
      <c r="F170" s="462">
        <v>4</v>
      </c>
      <c r="G170" s="443">
        <v>4</v>
      </c>
      <c r="H170" s="462">
        <v>0</v>
      </c>
      <c r="I170" s="443">
        <v>24</v>
      </c>
      <c r="J170" s="462">
        <v>0</v>
      </c>
      <c r="K170" s="443">
        <v>5</v>
      </c>
      <c r="L170" s="444">
        <v>44</v>
      </c>
      <c r="M170" s="150" t="s">
        <v>1063</v>
      </c>
    </row>
    <row r="171" spans="1:13">
      <c r="A171" s="119" t="s">
        <v>727</v>
      </c>
      <c r="B171" s="98" t="s">
        <v>728</v>
      </c>
      <c r="C171" s="443">
        <v>1</v>
      </c>
      <c r="D171" s="462">
        <v>1</v>
      </c>
      <c r="E171" s="443">
        <v>29</v>
      </c>
      <c r="F171" s="462">
        <v>35</v>
      </c>
      <c r="G171" s="443">
        <v>8</v>
      </c>
      <c r="H171" s="462">
        <v>0</v>
      </c>
      <c r="I171" s="443">
        <v>66</v>
      </c>
      <c r="J171" s="462">
        <v>7</v>
      </c>
      <c r="K171" s="443">
        <v>6</v>
      </c>
      <c r="L171" s="444">
        <v>153</v>
      </c>
      <c r="M171" s="150" t="s">
        <v>1064</v>
      </c>
    </row>
    <row r="172" spans="1:13">
      <c r="A172" s="119" t="s">
        <v>729</v>
      </c>
      <c r="B172" s="98" t="s">
        <v>730</v>
      </c>
      <c r="C172" s="443">
        <v>1</v>
      </c>
      <c r="D172" s="462">
        <v>0</v>
      </c>
      <c r="E172" s="443">
        <v>10</v>
      </c>
      <c r="F172" s="462">
        <v>0</v>
      </c>
      <c r="G172" s="443">
        <v>0</v>
      </c>
      <c r="H172" s="462">
        <v>0</v>
      </c>
      <c r="I172" s="443">
        <v>34</v>
      </c>
      <c r="J172" s="462">
        <v>0</v>
      </c>
      <c r="K172" s="443">
        <v>6</v>
      </c>
      <c r="L172" s="444">
        <v>51</v>
      </c>
      <c r="M172" s="150" t="s">
        <v>1063</v>
      </c>
    </row>
    <row r="173" spans="1:13">
      <c r="A173" s="119" t="s">
        <v>731</v>
      </c>
      <c r="B173" s="98" t="s">
        <v>732</v>
      </c>
      <c r="C173" s="443">
        <v>0</v>
      </c>
      <c r="D173" s="462">
        <v>1</v>
      </c>
      <c r="E173" s="443">
        <v>25</v>
      </c>
      <c r="F173" s="462">
        <v>0</v>
      </c>
      <c r="G173" s="443">
        <v>2</v>
      </c>
      <c r="H173" s="462">
        <v>3</v>
      </c>
      <c r="I173" s="443">
        <v>44</v>
      </c>
      <c r="J173" s="462">
        <v>4</v>
      </c>
      <c r="K173" s="443">
        <v>6</v>
      </c>
      <c r="L173" s="444">
        <v>85</v>
      </c>
      <c r="M173" s="150" t="s">
        <v>1063</v>
      </c>
    </row>
    <row r="174" spans="1:13">
      <c r="A174" s="119" t="s">
        <v>733</v>
      </c>
      <c r="B174" s="98" t="s">
        <v>734</v>
      </c>
      <c r="C174" s="443">
        <v>0</v>
      </c>
      <c r="D174" s="462">
        <v>0</v>
      </c>
      <c r="E174" s="443">
        <v>20</v>
      </c>
      <c r="F174" s="462">
        <v>1</v>
      </c>
      <c r="G174" s="443">
        <v>43</v>
      </c>
      <c r="H174" s="462">
        <v>0</v>
      </c>
      <c r="I174" s="443">
        <v>31</v>
      </c>
      <c r="J174" s="462">
        <v>1</v>
      </c>
      <c r="K174" s="443">
        <v>6</v>
      </c>
      <c r="L174" s="444">
        <v>102</v>
      </c>
      <c r="M174" s="150" t="s">
        <v>1063</v>
      </c>
    </row>
    <row r="175" spans="1:13">
      <c r="A175" s="119" t="s">
        <v>735</v>
      </c>
      <c r="B175" s="98" t="s">
        <v>736</v>
      </c>
      <c r="C175" s="443">
        <v>3</v>
      </c>
      <c r="D175" s="462">
        <v>1</v>
      </c>
      <c r="E175" s="443">
        <v>33</v>
      </c>
      <c r="F175" s="462">
        <v>10</v>
      </c>
      <c r="G175" s="443">
        <v>92</v>
      </c>
      <c r="H175" s="462">
        <v>0</v>
      </c>
      <c r="I175" s="443">
        <v>81</v>
      </c>
      <c r="J175" s="462">
        <v>2</v>
      </c>
      <c r="K175" s="443">
        <v>7</v>
      </c>
      <c r="L175" s="444">
        <v>229</v>
      </c>
      <c r="M175" s="150" t="s">
        <v>1064</v>
      </c>
    </row>
    <row r="176" spans="1:13">
      <c r="A176" s="119" t="s">
        <v>737</v>
      </c>
      <c r="B176" s="98" t="s">
        <v>738</v>
      </c>
      <c r="C176" s="443">
        <v>0</v>
      </c>
      <c r="D176" s="462">
        <v>2</v>
      </c>
      <c r="E176" s="443">
        <v>24</v>
      </c>
      <c r="F176" s="462">
        <v>5</v>
      </c>
      <c r="G176" s="443">
        <v>0</v>
      </c>
      <c r="H176" s="462">
        <v>1</v>
      </c>
      <c r="I176" s="443">
        <v>18</v>
      </c>
      <c r="J176" s="462">
        <v>0</v>
      </c>
      <c r="K176" s="443">
        <v>9</v>
      </c>
      <c r="L176" s="444">
        <v>59</v>
      </c>
      <c r="M176" s="150" t="s">
        <v>1063</v>
      </c>
    </row>
    <row r="177" spans="1:13">
      <c r="A177" s="119" t="s">
        <v>739</v>
      </c>
      <c r="B177" s="98" t="s">
        <v>740</v>
      </c>
      <c r="C177" s="443">
        <v>0</v>
      </c>
      <c r="D177" s="462">
        <v>0</v>
      </c>
      <c r="E177" s="443">
        <v>19</v>
      </c>
      <c r="F177" s="462">
        <v>7</v>
      </c>
      <c r="G177" s="443">
        <v>93</v>
      </c>
      <c r="H177" s="462">
        <v>4</v>
      </c>
      <c r="I177" s="443">
        <v>46</v>
      </c>
      <c r="J177" s="462">
        <v>2</v>
      </c>
      <c r="K177" s="443">
        <v>3</v>
      </c>
      <c r="L177" s="444">
        <v>174</v>
      </c>
      <c r="M177" s="150" t="s">
        <v>1063</v>
      </c>
    </row>
    <row r="178" spans="1:13">
      <c r="A178" s="119" t="s">
        <v>741</v>
      </c>
      <c r="B178" s="98" t="s">
        <v>742</v>
      </c>
      <c r="C178" s="443">
        <v>0</v>
      </c>
      <c r="D178" s="462">
        <v>0</v>
      </c>
      <c r="E178" s="443">
        <v>7</v>
      </c>
      <c r="F178" s="462">
        <v>1</v>
      </c>
      <c r="G178" s="443">
        <v>1</v>
      </c>
      <c r="H178" s="462">
        <v>0</v>
      </c>
      <c r="I178" s="443">
        <v>20</v>
      </c>
      <c r="J178" s="462">
        <v>0</v>
      </c>
      <c r="K178" s="443">
        <v>2</v>
      </c>
      <c r="L178" s="444">
        <v>31</v>
      </c>
      <c r="M178" s="150" t="s">
        <v>1063</v>
      </c>
    </row>
    <row r="179" spans="1:13">
      <c r="A179" s="119" t="s">
        <v>743</v>
      </c>
      <c r="B179" s="98" t="s">
        <v>744</v>
      </c>
      <c r="C179" s="443">
        <v>6</v>
      </c>
      <c r="D179" s="462">
        <v>1</v>
      </c>
      <c r="E179" s="443">
        <v>51</v>
      </c>
      <c r="F179" s="462">
        <v>1</v>
      </c>
      <c r="G179" s="443">
        <v>28</v>
      </c>
      <c r="H179" s="462">
        <v>1</v>
      </c>
      <c r="I179" s="443">
        <v>351</v>
      </c>
      <c r="J179" s="462">
        <v>1</v>
      </c>
      <c r="K179" s="443">
        <v>26</v>
      </c>
      <c r="L179" s="444">
        <v>466</v>
      </c>
      <c r="M179" s="150" t="s">
        <v>1064</v>
      </c>
    </row>
    <row r="180" spans="1:13">
      <c r="A180" s="119" t="s">
        <v>745</v>
      </c>
      <c r="B180" s="98" t="s">
        <v>746</v>
      </c>
      <c r="C180" s="443">
        <v>3</v>
      </c>
      <c r="D180" s="462">
        <v>0</v>
      </c>
      <c r="E180" s="443">
        <v>9</v>
      </c>
      <c r="F180" s="462">
        <v>1</v>
      </c>
      <c r="G180" s="443">
        <v>8</v>
      </c>
      <c r="H180" s="462">
        <v>0</v>
      </c>
      <c r="I180" s="443">
        <v>10</v>
      </c>
      <c r="J180" s="462">
        <v>4</v>
      </c>
      <c r="K180" s="443">
        <v>8</v>
      </c>
      <c r="L180" s="444">
        <v>43</v>
      </c>
      <c r="M180" s="150" t="s">
        <v>1063</v>
      </c>
    </row>
    <row r="181" spans="1:13">
      <c r="A181" s="119" t="s">
        <v>747</v>
      </c>
      <c r="B181" s="98" t="s">
        <v>748</v>
      </c>
      <c r="C181" s="443">
        <v>0</v>
      </c>
      <c r="D181" s="462">
        <v>2</v>
      </c>
      <c r="E181" s="443">
        <v>17</v>
      </c>
      <c r="F181" s="462">
        <v>0</v>
      </c>
      <c r="G181" s="443">
        <v>9</v>
      </c>
      <c r="H181" s="462">
        <v>0</v>
      </c>
      <c r="I181" s="443">
        <v>68</v>
      </c>
      <c r="J181" s="462">
        <v>0</v>
      </c>
      <c r="K181" s="443">
        <v>6</v>
      </c>
      <c r="L181" s="444">
        <v>102</v>
      </c>
      <c r="M181" s="150" t="s">
        <v>1063</v>
      </c>
    </row>
    <row r="182" spans="1:13">
      <c r="A182" s="119" t="s">
        <v>749</v>
      </c>
      <c r="B182" s="98" t="s">
        <v>750</v>
      </c>
      <c r="C182" s="443">
        <v>1</v>
      </c>
      <c r="D182" s="462">
        <v>4</v>
      </c>
      <c r="E182" s="443">
        <v>21</v>
      </c>
      <c r="F182" s="462">
        <v>0</v>
      </c>
      <c r="G182" s="443">
        <v>12</v>
      </c>
      <c r="H182" s="462">
        <v>5</v>
      </c>
      <c r="I182" s="443">
        <v>23</v>
      </c>
      <c r="J182" s="462">
        <v>3</v>
      </c>
      <c r="K182" s="443">
        <v>26</v>
      </c>
      <c r="L182" s="444">
        <v>95</v>
      </c>
      <c r="M182" s="150" t="s">
        <v>1063</v>
      </c>
    </row>
    <row r="183" spans="1:13">
      <c r="A183" s="119" t="s">
        <v>751</v>
      </c>
      <c r="B183" s="98" t="s">
        <v>752</v>
      </c>
      <c r="C183" s="443">
        <v>0</v>
      </c>
      <c r="D183" s="462">
        <v>0</v>
      </c>
      <c r="E183" s="443">
        <v>4</v>
      </c>
      <c r="F183" s="462">
        <v>5</v>
      </c>
      <c r="G183" s="443">
        <v>1</v>
      </c>
      <c r="H183" s="462">
        <v>0</v>
      </c>
      <c r="I183" s="443">
        <v>36</v>
      </c>
      <c r="J183" s="462">
        <v>0</v>
      </c>
      <c r="K183" s="443">
        <v>0</v>
      </c>
      <c r="L183" s="444">
        <v>46</v>
      </c>
      <c r="M183" s="150" t="s">
        <v>1063</v>
      </c>
    </row>
    <row r="184" spans="1:13">
      <c r="A184" s="119" t="s">
        <v>753</v>
      </c>
      <c r="B184" s="98" t="s">
        <v>754</v>
      </c>
      <c r="C184" s="443">
        <v>0</v>
      </c>
      <c r="D184" s="462">
        <v>0</v>
      </c>
      <c r="E184" s="443">
        <v>1</v>
      </c>
      <c r="F184" s="462">
        <v>1</v>
      </c>
      <c r="G184" s="443">
        <v>2</v>
      </c>
      <c r="H184" s="462">
        <v>0</v>
      </c>
      <c r="I184" s="443">
        <v>1</v>
      </c>
      <c r="J184" s="462">
        <v>0</v>
      </c>
      <c r="K184" s="443">
        <v>0</v>
      </c>
      <c r="L184" s="444">
        <v>5</v>
      </c>
      <c r="M184" s="150" t="s">
        <v>1067</v>
      </c>
    </row>
    <row r="185" spans="1:13">
      <c r="A185" s="119" t="s">
        <v>755</v>
      </c>
      <c r="B185" s="98" t="s">
        <v>756</v>
      </c>
      <c r="C185" s="443">
        <v>0</v>
      </c>
      <c r="D185" s="462">
        <v>0</v>
      </c>
      <c r="E185" s="443">
        <v>2</v>
      </c>
      <c r="F185" s="462">
        <v>24</v>
      </c>
      <c r="G185" s="443">
        <v>0</v>
      </c>
      <c r="H185" s="462">
        <v>0</v>
      </c>
      <c r="I185" s="443">
        <v>4</v>
      </c>
      <c r="J185" s="462">
        <v>0</v>
      </c>
      <c r="K185" s="443">
        <v>0</v>
      </c>
      <c r="L185" s="444">
        <v>30</v>
      </c>
      <c r="M185" s="150" t="s">
        <v>1063</v>
      </c>
    </row>
    <row r="186" spans="1:13">
      <c r="A186" s="119" t="s">
        <v>757</v>
      </c>
      <c r="B186" s="98" t="s">
        <v>758</v>
      </c>
      <c r="C186" s="443">
        <v>0</v>
      </c>
      <c r="D186" s="462">
        <v>0</v>
      </c>
      <c r="E186" s="443">
        <v>16</v>
      </c>
      <c r="F186" s="462">
        <v>10</v>
      </c>
      <c r="G186" s="443">
        <v>0</v>
      </c>
      <c r="H186" s="462">
        <v>0</v>
      </c>
      <c r="I186" s="443">
        <v>0</v>
      </c>
      <c r="J186" s="462">
        <v>0</v>
      </c>
      <c r="K186" s="443">
        <v>0</v>
      </c>
      <c r="L186" s="444">
        <v>26</v>
      </c>
      <c r="M186" s="150" t="s">
        <v>1063</v>
      </c>
    </row>
    <row r="187" spans="1:13">
      <c r="A187" s="119" t="s">
        <v>759</v>
      </c>
      <c r="B187" s="98" t="s">
        <v>760</v>
      </c>
      <c r="C187" s="443">
        <v>0</v>
      </c>
      <c r="D187" s="462">
        <v>2</v>
      </c>
      <c r="E187" s="443">
        <v>21</v>
      </c>
      <c r="F187" s="462">
        <v>3</v>
      </c>
      <c r="G187" s="443">
        <v>0</v>
      </c>
      <c r="H187" s="462">
        <v>0</v>
      </c>
      <c r="I187" s="443">
        <v>22</v>
      </c>
      <c r="J187" s="462">
        <v>0</v>
      </c>
      <c r="K187" s="443">
        <v>1</v>
      </c>
      <c r="L187" s="444">
        <v>49</v>
      </c>
      <c r="M187" s="150" t="s">
        <v>1063</v>
      </c>
    </row>
    <row r="188" spans="1:13">
      <c r="A188" s="119" t="s">
        <v>761</v>
      </c>
      <c r="B188" s="98" t="s">
        <v>762</v>
      </c>
      <c r="C188" s="443">
        <v>0</v>
      </c>
      <c r="D188" s="462">
        <v>0</v>
      </c>
      <c r="E188" s="443">
        <v>15</v>
      </c>
      <c r="F188" s="462">
        <v>0</v>
      </c>
      <c r="G188" s="443">
        <v>0</v>
      </c>
      <c r="H188" s="462">
        <v>1</v>
      </c>
      <c r="I188" s="443">
        <v>11</v>
      </c>
      <c r="J188" s="462">
        <v>0</v>
      </c>
      <c r="K188" s="443">
        <v>2</v>
      </c>
      <c r="L188" s="444">
        <v>29</v>
      </c>
      <c r="M188" s="150" t="s">
        <v>1063</v>
      </c>
    </row>
    <row r="189" spans="1:13">
      <c r="A189" s="119" t="s">
        <v>763</v>
      </c>
      <c r="B189" s="98" t="s">
        <v>764</v>
      </c>
      <c r="C189" s="443">
        <v>1</v>
      </c>
      <c r="D189" s="462">
        <v>2</v>
      </c>
      <c r="E189" s="443">
        <v>34</v>
      </c>
      <c r="F189" s="462">
        <v>1</v>
      </c>
      <c r="G189" s="443">
        <v>5</v>
      </c>
      <c r="H189" s="462">
        <v>1</v>
      </c>
      <c r="I189" s="443">
        <v>98</v>
      </c>
      <c r="J189" s="462">
        <v>0</v>
      </c>
      <c r="K189" s="443">
        <v>5</v>
      </c>
      <c r="L189" s="444">
        <v>147</v>
      </c>
      <c r="M189" s="150" t="s">
        <v>1064</v>
      </c>
    </row>
    <row r="190" spans="1:13">
      <c r="A190" s="119" t="s">
        <v>765</v>
      </c>
      <c r="B190" s="98" t="s">
        <v>766</v>
      </c>
      <c r="C190" s="443">
        <v>2</v>
      </c>
      <c r="D190" s="462">
        <v>0</v>
      </c>
      <c r="E190" s="443">
        <v>2</v>
      </c>
      <c r="F190" s="462">
        <v>3</v>
      </c>
      <c r="G190" s="443">
        <v>1</v>
      </c>
      <c r="H190" s="462">
        <v>0</v>
      </c>
      <c r="I190" s="443">
        <v>19</v>
      </c>
      <c r="J190" s="462">
        <v>0</v>
      </c>
      <c r="K190" s="443">
        <v>0</v>
      </c>
      <c r="L190" s="444">
        <v>27</v>
      </c>
      <c r="M190" s="150" t="s">
        <v>1063</v>
      </c>
    </row>
    <row r="191" spans="1:13">
      <c r="A191" s="119" t="s">
        <v>767</v>
      </c>
      <c r="B191" s="98" t="s">
        <v>768</v>
      </c>
      <c r="C191" s="443">
        <v>1</v>
      </c>
      <c r="D191" s="462">
        <v>5</v>
      </c>
      <c r="E191" s="443">
        <v>89</v>
      </c>
      <c r="F191" s="462">
        <v>18</v>
      </c>
      <c r="G191" s="443">
        <v>3</v>
      </c>
      <c r="H191" s="462">
        <v>1</v>
      </c>
      <c r="I191" s="443">
        <v>328</v>
      </c>
      <c r="J191" s="462">
        <v>1</v>
      </c>
      <c r="K191" s="443">
        <v>19</v>
      </c>
      <c r="L191" s="444">
        <v>465</v>
      </c>
      <c r="M191" s="150" t="s">
        <v>1066</v>
      </c>
    </row>
    <row r="192" spans="1:13">
      <c r="A192" s="119" t="s">
        <v>769</v>
      </c>
      <c r="B192" s="98" t="s">
        <v>770</v>
      </c>
      <c r="C192" s="443">
        <v>0</v>
      </c>
      <c r="D192" s="462">
        <v>0</v>
      </c>
      <c r="E192" s="443">
        <v>13</v>
      </c>
      <c r="F192" s="462">
        <v>1</v>
      </c>
      <c r="G192" s="443">
        <v>5</v>
      </c>
      <c r="H192" s="462">
        <v>0</v>
      </c>
      <c r="I192" s="443">
        <v>90</v>
      </c>
      <c r="J192" s="462">
        <v>1</v>
      </c>
      <c r="K192" s="443">
        <v>10</v>
      </c>
      <c r="L192" s="444">
        <v>120</v>
      </c>
      <c r="M192" s="150" t="s">
        <v>1063</v>
      </c>
    </row>
    <row r="193" spans="1:13">
      <c r="A193" s="119" t="s">
        <v>771</v>
      </c>
      <c r="B193" s="98" t="s">
        <v>772</v>
      </c>
      <c r="C193" s="443">
        <v>0</v>
      </c>
      <c r="D193" s="462">
        <v>0</v>
      </c>
      <c r="E193" s="443">
        <v>42</v>
      </c>
      <c r="F193" s="462">
        <v>9</v>
      </c>
      <c r="G193" s="443">
        <v>3</v>
      </c>
      <c r="H193" s="462">
        <v>2</v>
      </c>
      <c r="I193" s="443">
        <v>79</v>
      </c>
      <c r="J193" s="462">
        <v>3</v>
      </c>
      <c r="K193" s="443">
        <v>9</v>
      </c>
      <c r="L193" s="444">
        <v>147</v>
      </c>
      <c r="M193" s="150" t="s">
        <v>1064</v>
      </c>
    </row>
    <row r="194" spans="1:13">
      <c r="A194" s="119" t="s">
        <v>773</v>
      </c>
      <c r="B194" s="98" t="s">
        <v>774</v>
      </c>
      <c r="C194" s="443">
        <v>0</v>
      </c>
      <c r="D194" s="462">
        <v>5</v>
      </c>
      <c r="E194" s="443">
        <v>8</v>
      </c>
      <c r="F194" s="462">
        <v>1</v>
      </c>
      <c r="G194" s="443">
        <v>2</v>
      </c>
      <c r="H194" s="462">
        <v>0</v>
      </c>
      <c r="I194" s="443">
        <v>16</v>
      </c>
      <c r="J194" s="462">
        <v>1</v>
      </c>
      <c r="K194" s="443">
        <v>5</v>
      </c>
      <c r="L194" s="444">
        <v>38</v>
      </c>
      <c r="M194" s="150" t="s">
        <v>1063</v>
      </c>
    </row>
    <row r="195" spans="1:13">
      <c r="A195" s="119" t="s">
        <v>775</v>
      </c>
      <c r="B195" s="98" t="s">
        <v>776</v>
      </c>
      <c r="C195" s="443">
        <v>3</v>
      </c>
      <c r="D195" s="462">
        <v>4</v>
      </c>
      <c r="E195" s="443">
        <v>66</v>
      </c>
      <c r="F195" s="462">
        <v>0</v>
      </c>
      <c r="G195" s="443">
        <v>24</v>
      </c>
      <c r="H195" s="462">
        <v>4</v>
      </c>
      <c r="I195" s="443">
        <v>290</v>
      </c>
      <c r="J195" s="462">
        <v>0</v>
      </c>
      <c r="K195" s="443">
        <v>17</v>
      </c>
      <c r="L195" s="444">
        <v>408</v>
      </c>
      <c r="M195" s="150" t="s">
        <v>1063</v>
      </c>
    </row>
    <row r="196" spans="1:13">
      <c r="A196" s="119" t="s">
        <v>777</v>
      </c>
      <c r="B196" s="98" t="s">
        <v>778</v>
      </c>
      <c r="C196" s="443">
        <v>0</v>
      </c>
      <c r="D196" s="462">
        <v>1</v>
      </c>
      <c r="E196" s="443">
        <v>45</v>
      </c>
      <c r="F196" s="462">
        <v>1</v>
      </c>
      <c r="G196" s="443">
        <v>2</v>
      </c>
      <c r="H196" s="462">
        <v>3</v>
      </c>
      <c r="I196" s="443">
        <v>170</v>
      </c>
      <c r="J196" s="462">
        <v>7</v>
      </c>
      <c r="K196" s="443">
        <v>13</v>
      </c>
      <c r="L196" s="444">
        <v>242</v>
      </c>
      <c r="M196" s="150" t="s">
        <v>1064</v>
      </c>
    </row>
    <row r="197" spans="1:13">
      <c r="A197" s="119" t="s">
        <v>779</v>
      </c>
      <c r="B197" s="98" t="s">
        <v>780</v>
      </c>
      <c r="C197" s="443">
        <v>0</v>
      </c>
      <c r="D197" s="462">
        <v>0</v>
      </c>
      <c r="E197" s="443">
        <v>34</v>
      </c>
      <c r="F197" s="462">
        <v>1</v>
      </c>
      <c r="G197" s="443">
        <v>111</v>
      </c>
      <c r="H197" s="462">
        <v>0</v>
      </c>
      <c r="I197" s="443">
        <v>40</v>
      </c>
      <c r="J197" s="462">
        <v>0</v>
      </c>
      <c r="K197" s="443">
        <v>6</v>
      </c>
      <c r="L197" s="444">
        <v>192</v>
      </c>
      <c r="M197" s="150" t="s">
        <v>1063</v>
      </c>
    </row>
    <row r="198" spans="1:13">
      <c r="A198" s="119" t="s">
        <v>781</v>
      </c>
      <c r="B198" s="98" t="s">
        <v>782</v>
      </c>
      <c r="C198" s="443">
        <v>0</v>
      </c>
      <c r="D198" s="462">
        <v>0</v>
      </c>
      <c r="E198" s="443">
        <v>18</v>
      </c>
      <c r="F198" s="462">
        <v>0</v>
      </c>
      <c r="G198" s="443">
        <v>4</v>
      </c>
      <c r="H198" s="462">
        <v>1</v>
      </c>
      <c r="I198" s="443">
        <v>29</v>
      </c>
      <c r="J198" s="462">
        <v>0</v>
      </c>
      <c r="K198" s="443">
        <v>4</v>
      </c>
      <c r="L198" s="444">
        <v>56</v>
      </c>
      <c r="M198" s="150" t="s">
        <v>1063</v>
      </c>
    </row>
    <row r="199" spans="1:13">
      <c r="A199" s="119" t="s">
        <v>783</v>
      </c>
      <c r="B199" s="98" t="s">
        <v>784</v>
      </c>
      <c r="C199" s="443">
        <v>0</v>
      </c>
      <c r="D199" s="462">
        <v>0</v>
      </c>
      <c r="E199" s="443">
        <v>25</v>
      </c>
      <c r="F199" s="462">
        <v>0</v>
      </c>
      <c r="G199" s="443">
        <v>1</v>
      </c>
      <c r="H199" s="462">
        <v>4</v>
      </c>
      <c r="I199" s="443">
        <v>91</v>
      </c>
      <c r="J199" s="462">
        <v>13</v>
      </c>
      <c r="K199" s="443">
        <v>8</v>
      </c>
      <c r="L199" s="444">
        <v>142</v>
      </c>
      <c r="M199" s="150" t="s">
        <v>1063</v>
      </c>
    </row>
    <row r="200" spans="1:13">
      <c r="A200" s="119" t="s">
        <v>785</v>
      </c>
      <c r="B200" s="98" t="s">
        <v>786</v>
      </c>
      <c r="C200" s="443">
        <v>8</v>
      </c>
      <c r="D200" s="462">
        <v>3</v>
      </c>
      <c r="E200" s="443">
        <v>79</v>
      </c>
      <c r="F200" s="462">
        <v>17</v>
      </c>
      <c r="G200" s="443">
        <v>159</v>
      </c>
      <c r="H200" s="462">
        <v>1</v>
      </c>
      <c r="I200" s="443">
        <v>130</v>
      </c>
      <c r="J200" s="462">
        <v>8</v>
      </c>
      <c r="K200" s="443">
        <v>14</v>
      </c>
      <c r="L200" s="444">
        <v>419</v>
      </c>
      <c r="M200" s="150" t="s">
        <v>1066</v>
      </c>
    </row>
    <row r="201" spans="1:13">
      <c r="A201" s="119" t="s">
        <v>787</v>
      </c>
      <c r="B201" s="98" t="s">
        <v>788</v>
      </c>
      <c r="C201" s="443">
        <v>0</v>
      </c>
      <c r="D201" s="462">
        <v>0</v>
      </c>
      <c r="E201" s="443">
        <v>7</v>
      </c>
      <c r="F201" s="462">
        <v>1</v>
      </c>
      <c r="G201" s="443">
        <v>3</v>
      </c>
      <c r="H201" s="462">
        <v>0</v>
      </c>
      <c r="I201" s="443">
        <v>31</v>
      </c>
      <c r="J201" s="462">
        <v>0</v>
      </c>
      <c r="K201" s="443">
        <v>6</v>
      </c>
      <c r="L201" s="444">
        <v>48</v>
      </c>
      <c r="M201" s="150" t="s">
        <v>1063</v>
      </c>
    </row>
    <row r="202" spans="1:13">
      <c r="A202" s="119" t="s">
        <v>789</v>
      </c>
      <c r="B202" s="98" t="s">
        <v>790</v>
      </c>
      <c r="C202" s="443">
        <v>0</v>
      </c>
      <c r="D202" s="462">
        <v>0</v>
      </c>
      <c r="E202" s="443">
        <v>1</v>
      </c>
      <c r="F202" s="462">
        <v>2</v>
      </c>
      <c r="G202" s="443">
        <v>0</v>
      </c>
      <c r="H202" s="462">
        <v>0</v>
      </c>
      <c r="I202" s="443">
        <v>15</v>
      </c>
      <c r="J202" s="462">
        <v>0</v>
      </c>
      <c r="K202" s="443">
        <v>2</v>
      </c>
      <c r="L202" s="444">
        <v>20</v>
      </c>
      <c r="M202" s="150" t="s">
        <v>1063</v>
      </c>
    </row>
    <row r="203" spans="1:13">
      <c r="A203" s="119" t="s">
        <v>791</v>
      </c>
      <c r="B203" s="98" t="s">
        <v>792</v>
      </c>
      <c r="C203" s="443">
        <v>1</v>
      </c>
      <c r="D203" s="462">
        <v>0</v>
      </c>
      <c r="E203" s="443">
        <v>5</v>
      </c>
      <c r="F203" s="462">
        <v>0</v>
      </c>
      <c r="G203" s="443">
        <v>3</v>
      </c>
      <c r="H203" s="462">
        <v>1</v>
      </c>
      <c r="I203" s="443">
        <v>84</v>
      </c>
      <c r="J203" s="462">
        <v>0</v>
      </c>
      <c r="K203" s="443">
        <v>8</v>
      </c>
      <c r="L203" s="444">
        <v>102</v>
      </c>
      <c r="M203" s="150" t="s">
        <v>1063</v>
      </c>
    </row>
    <row r="204" spans="1:13">
      <c r="A204" s="119" t="s">
        <v>793</v>
      </c>
      <c r="B204" s="98" t="s">
        <v>794</v>
      </c>
      <c r="C204" s="443">
        <v>3</v>
      </c>
      <c r="D204" s="462">
        <v>8</v>
      </c>
      <c r="E204" s="443">
        <v>170</v>
      </c>
      <c r="F204" s="462">
        <v>0</v>
      </c>
      <c r="G204" s="443">
        <v>107</v>
      </c>
      <c r="H204" s="462">
        <v>6</v>
      </c>
      <c r="I204" s="443">
        <v>507</v>
      </c>
      <c r="J204" s="462">
        <v>0</v>
      </c>
      <c r="K204" s="443">
        <v>68</v>
      </c>
      <c r="L204" s="444">
        <v>869</v>
      </c>
      <c r="M204" s="150" t="s">
        <v>1064</v>
      </c>
    </row>
    <row r="205" spans="1:13">
      <c r="A205" s="119" t="s">
        <v>795</v>
      </c>
      <c r="B205" s="98" t="s">
        <v>796</v>
      </c>
      <c r="C205" s="443">
        <v>5</v>
      </c>
      <c r="D205" s="462">
        <v>8</v>
      </c>
      <c r="E205" s="443">
        <v>325</v>
      </c>
      <c r="F205" s="462">
        <v>0</v>
      </c>
      <c r="G205" s="443">
        <v>149</v>
      </c>
      <c r="H205" s="462">
        <v>11</v>
      </c>
      <c r="I205" s="443">
        <v>1121</v>
      </c>
      <c r="J205" s="462">
        <v>1</v>
      </c>
      <c r="K205" s="443">
        <v>87</v>
      </c>
      <c r="L205" s="444">
        <v>1707</v>
      </c>
      <c r="M205" s="150" t="s">
        <v>1066</v>
      </c>
    </row>
    <row r="206" spans="1:13">
      <c r="A206" s="119" t="s">
        <v>797</v>
      </c>
      <c r="B206" s="98" t="s">
        <v>798</v>
      </c>
      <c r="C206" s="443">
        <v>4</v>
      </c>
      <c r="D206" s="462">
        <v>0</v>
      </c>
      <c r="E206" s="443">
        <v>17</v>
      </c>
      <c r="F206" s="462">
        <v>13</v>
      </c>
      <c r="G206" s="443">
        <v>2</v>
      </c>
      <c r="H206" s="462">
        <v>0</v>
      </c>
      <c r="I206" s="443">
        <v>43</v>
      </c>
      <c r="J206" s="462">
        <v>1</v>
      </c>
      <c r="K206" s="443">
        <v>4</v>
      </c>
      <c r="L206" s="444">
        <v>84</v>
      </c>
      <c r="M206" s="150" t="s">
        <v>1063</v>
      </c>
    </row>
    <row r="207" spans="1:13">
      <c r="A207" s="119" t="s">
        <v>799</v>
      </c>
      <c r="B207" s="98" t="s">
        <v>800</v>
      </c>
      <c r="C207" s="443">
        <v>0</v>
      </c>
      <c r="D207" s="462">
        <v>2</v>
      </c>
      <c r="E207" s="443">
        <v>56</v>
      </c>
      <c r="F207" s="462">
        <v>0</v>
      </c>
      <c r="G207" s="443">
        <v>94</v>
      </c>
      <c r="H207" s="462">
        <v>4</v>
      </c>
      <c r="I207" s="443">
        <v>242</v>
      </c>
      <c r="J207" s="462">
        <v>0</v>
      </c>
      <c r="K207" s="443">
        <v>23</v>
      </c>
      <c r="L207" s="444">
        <v>421</v>
      </c>
      <c r="M207" s="150" t="s">
        <v>1063</v>
      </c>
    </row>
    <row r="208" spans="1:13">
      <c r="A208" s="119" t="s">
        <v>801</v>
      </c>
      <c r="B208" s="98" t="s">
        <v>802</v>
      </c>
      <c r="C208" s="443">
        <v>0</v>
      </c>
      <c r="D208" s="462">
        <v>0</v>
      </c>
      <c r="E208" s="443">
        <v>18</v>
      </c>
      <c r="F208" s="462">
        <v>22</v>
      </c>
      <c r="G208" s="443">
        <v>3</v>
      </c>
      <c r="H208" s="462">
        <v>0</v>
      </c>
      <c r="I208" s="443">
        <v>33</v>
      </c>
      <c r="J208" s="462">
        <v>0</v>
      </c>
      <c r="K208" s="443">
        <v>3</v>
      </c>
      <c r="L208" s="444">
        <v>79</v>
      </c>
      <c r="M208" s="150" t="s">
        <v>1067</v>
      </c>
    </row>
    <row r="209" spans="1:13">
      <c r="A209" s="119" t="s">
        <v>803</v>
      </c>
      <c r="B209" s="98" t="s">
        <v>804</v>
      </c>
      <c r="C209" s="443">
        <v>1</v>
      </c>
      <c r="D209" s="462">
        <v>5</v>
      </c>
      <c r="E209" s="443">
        <v>18</v>
      </c>
      <c r="F209" s="462">
        <v>0</v>
      </c>
      <c r="G209" s="443">
        <v>1</v>
      </c>
      <c r="H209" s="462">
        <v>0</v>
      </c>
      <c r="I209" s="443">
        <v>34</v>
      </c>
      <c r="J209" s="462">
        <v>0</v>
      </c>
      <c r="K209" s="443">
        <v>4</v>
      </c>
      <c r="L209" s="444">
        <v>63</v>
      </c>
      <c r="M209" s="150" t="s">
        <v>1063</v>
      </c>
    </row>
    <row r="210" spans="1:13">
      <c r="A210" s="119" t="s">
        <v>805</v>
      </c>
      <c r="B210" s="98" t="s">
        <v>806</v>
      </c>
      <c r="C210" s="443">
        <v>0</v>
      </c>
      <c r="D210" s="462">
        <v>0</v>
      </c>
      <c r="E210" s="443">
        <v>10</v>
      </c>
      <c r="F210" s="462">
        <v>9</v>
      </c>
      <c r="G210" s="443">
        <v>0</v>
      </c>
      <c r="H210" s="462">
        <v>0</v>
      </c>
      <c r="I210" s="443">
        <v>11</v>
      </c>
      <c r="J210" s="462">
        <v>0</v>
      </c>
      <c r="K210" s="443">
        <v>0</v>
      </c>
      <c r="L210" s="444">
        <v>30</v>
      </c>
      <c r="M210" s="150" t="s">
        <v>1063</v>
      </c>
    </row>
    <row r="211" spans="1:13">
      <c r="A211" s="119" t="s">
        <v>807</v>
      </c>
      <c r="B211" s="98" t="s">
        <v>808</v>
      </c>
      <c r="C211" s="443">
        <v>2</v>
      </c>
      <c r="D211" s="462">
        <v>4</v>
      </c>
      <c r="E211" s="443">
        <v>95</v>
      </c>
      <c r="F211" s="462">
        <v>16</v>
      </c>
      <c r="G211" s="443">
        <v>6</v>
      </c>
      <c r="H211" s="462">
        <v>0</v>
      </c>
      <c r="I211" s="443">
        <v>144</v>
      </c>
      <c r="J211" s="462">
        <v>23</v>
      </c>
      <c r="K211" s="443">
        <v>19</v>
      </c>
      <c r="L211" s="444">
        <v>309</v>
      </c>
      <c r="M211" s="150" t="s">
        <v>1066</v>
      </c>
    </row>
    <row r="212" spans="1:13">
      <c r="A212" s="119" t="s">
        <v>809</v>
      </c>
      <c r="B212" s="98" t="s">
        <v>810</v>
      </c>
      <c r="C212" s="443">
        <v>0</v>
      </c>
      <c r="D212" s="462">
        <v>0</v>
      </c>
      <c r="E212" s="443">
        <v>8</v>
      </c>
      <c r="F212" s="462">
        <v>1</v>
      </c>
      <c r="G212" s="443">
        <v>0</v>
      </c>
      <c r="H212" s="462">
        <v>0</v>
      </c>
      <c r="I212" s="443">
        <v>42</v>
      </c>
      <c r="J212" s="462">
        <v>7</v>
      </c>
      <c r="K212" s="443">
        <v>4</v>
      </c>
      <c r="L212" s="444">
        <v>62</v>
      </c>
      <c r="M212" s="150" t="s">
        <v>1063</v>
      </c>
    </row>
    <row r="213" spans="1:13">
      <c r="A213" s="119" t="s">
        <v>811</v>
      </c>
      <c r="B213" s="98" t="s">
        <v>812</v>
      </c>
      <c r="C213" s="443">
        <v>0</v>
      </c>
      <c r="D213" s="462">
        <v>2</v>
      </c>
      <c r="E213" s="443">
        <v>11</v>
      </c>
      <c r="F213" s="462">
        <v>0</v>
      </c>
      <c r="G213" s="443">
        <v>1</v>
      </c>
      <c r="H213" s="462">
        <v>0</v>
      </c>
      <c r="I213" s="443">
        <v>53</v>
      </c>
      <c r="J213" s="462">
        <v>1</v>
      </c>
      <c r="K213" s="443">
        <v>10</v>
      </c>
      <c r="L213" s="444">
        <v>78</v>
      </c>
      <c r="M213" s="150" t="s">
        <v>1063</v>
      </c>
    </row>
    <row r="214" spans="1:13">
      <c r="A214" s="119" t="s">
        <v>813</v>
      </c>
      <c r="B214" s="98" t="s">
        <v>814</v>
      </c>
      <c r="C214" s="443">
        <v>6</v>
      </c>
      <c r="D214" s="462">
        <v>0</v>
      </c>
      <c r="E214" s="443">
        <v>49</v>
      </c>
      <c r="F214" s="462">
        <v>74</v>
      </c>
      <c r="G214" s="443">
        <v>0</v>
      </c>
      <c r="H214" s="462">
        <v>0</v>
      </c>
      <c r="I214" s="443">
        <v>35</v>
      </c>
      <c r="J214" s="462">
        <v>0</v>
      </c>
      <c r="K214" s="443">
        <v>2</v>
      </c>
      <c r="L214" s="444">
        <v>166</v>
      </c>
      <c r="M214" s="150" t="s">
        <v>1063</v>
      </c>
    </row>
    <row r="215" spans="1:13">
      <c r="A215" s="119" t="s">
        <v>815</v>
      </c>
      <c r="B215" s="98" t="s">
        <v>816</v>
      </c>
      <c r="C215" s="443">
        <v>1</v>
      </c>
      <c r="D215" s="462">
        <v>1</v>
      </c>
      <c r="E215" s="443">
        <v>17</v>
      </c>
      <c r="F215" s="462">
        <v>2</v>
      </c>
      <c r="G215" s="443">
        <v>1</v>
      </c>
      <c r="H215" s="462">
        <v>0</v>
      </c>
      <c r="I215" s="443">
        <v>70</v>
      </c>
      <c r="J215" s="462">
        <v>0</v>
      </c>
      <c r="K215" s="443">
        <v>4</v>
      </c>
      <c r="L215" s="444">
        <v>96</v>
      </c>
      <c r="M215" s="150" t="s">
        <v>1063</v>
      </c>
    </row>
    <row r="216" spans="1:13">
      <c r="A216" s="119" t="s">
        <v>817</v>
      </c>
      <c r="B216" s="98" t="s">
        <v>818</v>
      </c>
      <c r="C216" s="443">
        <v>1</v>
      </c>
      <c r="D216" s="462">
        <v>1</v>
      </c>
      <c r="E216" s="443">
        <v>35</v>
      </c>
      <c r="F216" s="462">
        <v>0</v>
      </c>
      <c r="G216" s="443">
        <v>18</v>
      </c>
      <c r="H216" s="462">
        <v>1</v>
      </c>
      <c r="I216" s="443">
        <v>27</v>
      </c>
      <c r="J216" s="462">
        <v>0</v>
      </c>
      <c r="K216" s="443">
        <v>10</v>
      </c>
      <c r="L216" s="444">
        <v>93</v>
      </c>
      <c r="M216" s="150" t="s">
        <v>1063</v>
      </c>
    </row>
    <row r="217" spans="1:13">
      <c r="A217" s="119" t="s">
        <v>819</v>
      </c>
      <c r="B217" s="98" t="s">
        <v>820</v>
      </c>
      <c r="C217" s="443">
        <v>1</v>
      </c>
      <c r="D217" s="462">
        <v>0</v>
      </c>
      <c r="E217" s="443">
        <v>16</v>
      </c>
      <c r="F217" s="462">
        <v>19</v>
      </c>
      <c r="G217" s="443">
        <v>2</v>
      </c>
      <c r="H217" s="462">
        <v>0</v>
      </c>
      <c r="I217" s="443">
        <v>45</v>
      </c>
      <c r="J217" s="462">
        <v>1</v>
      </c>
      <c r="K217" s="443">
        <v>0</v>
      </c>
      <c r="L217" s="444">
        <v>84</v>
      </c>
      <c r="M217" s="150" t="s">
        <v>1063</v>
      </c>
    </row>
    <row r="218" spans="1:13">
      <c r="A218" s="119" t="s">
        <v>821</v>
      </c>
      <c r="B218" s="98" t="s">
        <v>822</v>
      </c>
      <c r="C218" s="443">
        <v>1</v>
      </c>
      <c r="D218" s="462">
        <v>0</v>
      </c>
      <c r="E218" s="443">
        <v>42</v>
      </c>
      <c r="F218" s="462">
        <v>2</v>
      </c>
      <c r="G218" s="443">
        <v>26</v>
      </c>
      <c r="H218" s="462">
        <v>5</v>
      </c>
      <c r="I218" s="443">
        <v>126</v>
      </c>
      <c r="J218" s="462">
        <v>0</v>
      </c>
      <c r="K218" s="443">
        <v>22</v>
      </c>
      <c r="L218" s="444">
        <v>224</v>
      </c>
      <c r="M218" s="150" t="s">
        <v>1063</v>
      </c>
    </row>
    <row r="219" spans="1:13">
      <c r="A219" s="119" t="s">
        <v>823</v>
      </c>
      <c r="B219" s="98" t="s">
        <v>824</v>
      </c>
      <c r="C219" s="443">
        <v>1</v>
      </c>
      <c r="D219" s="462">
        <v>1</v>
      </c>
      <c r="E219" s="443">
        <v>35</v>
      </c>
      <c r="F219" s="462">
        <v>0</v>
      </c>
      <c r="G219" s="443">
        <v>4</v>
      </c>
      <c r="H219" s="462">
        <v>1</v>
      </c>
      <c r="I219" s="443">
        <v>30</v>
      </c>
      <c r="J219" s="462">
        <v>2</v>
      </c>
      <c r="K219" s="443">
        <v>3</v>
      </c>
      <c r="L219" s="444">
        <v>77</v>
      </c>
      <c r="M219" s="150" t="s">
        <v>1066</v>
      </c>
    </row>
    <row r="220" spans="1:13">
      <c r="A220" s="119" t="s">
        <v>825</v>
      </c>
      <c r="B220" s="98" t="s">
        <v>826</v>
      </c>
      <c r="C220" s="443">
        <v>10</v>
      </c>
      <c r="D220" s="462">
        <v>2</v>
      </c>
      <c r="E220" s="443">
        <v>127</v>
      </c>
      <c r="F220" s="462">
        <v>44</v>
      </c>
      <c r="G220" s="443">
        <v>7</v>
      </c>
      <c r="H220" s="462">
        <v>0</v>
      </c>
      <c r="I220" s="443">
        <v>181</v>
      </c>
      <c r="J220" s="462">
        <v>3</v>
      </c>
      <c r="K220" s="443">
        <v>16</v>
      </c>
      <c r="L220" s="444">
        <v>390</v>
      </c>
      <c r="M220" s="150" t="s">
        <v>1066</v>
      </c>
    </row>
    <row r="221" spans="1:13">
      <c r="A221" s="119" t="s">
        <v>827</v>
      </c>
      <c r="B221" s="98" t="s">
        <v>828</v>
      </c>
      <c r="C221" s="443">
        <v>2</v>
      </c>
      <c r="D221" s="462">
        <v>1</v>
      </c>
      <c r="E221" s="443">
        <v>69</v>
      </c>
      <c r="F221" s="462">
        <v>0</v>
      </c>
      <c r="G221" s="443">
        <v>46</v>
      </c>
      <c r="H221" s="462">
        <v>6</v>
      </c>
      <c r="I221" s="443">
        <v>76</v>
      </c>
      <c r="J221" s="462">
        <v>0</v>
      </c>
      <c r="K221" s="443">
        <v>20</v>
      </c>
      <c r="L221" s="444">
        <v>220</v>
      </c>
      <c r="M221" s="150" t="s">
        <v>1064</v>
      </c>
    </row>
    <row r="222" spans="1:13">
      <c r="A222" s="119" t="s">
        <v>829</v>
      </c>
      <c r="B222" s="98" t="s">
        <v>830</v>
      </c>
      <c r="C222" s="443">
        <v>0</v>
      </c>
      <c r="D222" s="462">
        <v>0</v>
      </c>
      <c r="E222" s="443">
        <v>63</v>
      </c>
      <c r="F222" s="462">
        <v>28</v>
      </c>
      <c r="G222" s="443">
        <v>1</v>
      </c>
      <c r="H222" s="462">
        <v>0</v>
      </c>
      <c r="I222" s="443">
        <v>65</v>
      </c>
      <c r="J222" s="462">
        <v>13</v>
      </c>
      <c r="K222" s="443">
        <v>5</v>
      </c>
      <c r="L222" s="444">
        <v>175</v>
      </c>
      <c r="M222" s="150" t="s">
        <v>1064</v>
      </c>
    </row>
    <row r="223" spans="1:13">
      <c r="A223" s="119" t="s">
        <v>831</v>
      </c>
      <c r="B223" s="98" t="s">
        <v>832</v>
      </c>
      <c r="C223" s="443">
        <v>0</v>
      </c>
      <c r="D223" s="462">
        <v>0</v>
      </c>
      <c r="E223" s="443">
        <v>45</v>
      </c>
      <c r="F223" s="462">
        <v>1</v>
      </c>
      <c r="G223" s="443">
        <v>0</v>
      </c>
      <c r="H223" s="462">
        <v>1</v>
      </c>
      <c r="I223" s="443">
        <v>30</v>
      </c>
      <c r="J223" s="462">
        <v>0</v>
      </c>
      <c r="K223" s="443">
        <v>3</v>
      </c>
      <c r="L223" s="444">
        <v>80</v>
      </c>
      <c r="M223" s="150" t="s">
        <v>1067</v>
      </c>
    </row>
    <row r="224" spans="1:13">
      <c r="A224" s="119" t="s">
        <v>833</v>
      </c>
      <c r="B224" s="98" t="s">
        <v>834</v>
      </c>
      <c r="C224" s="443">
        <v>0</v>
      </c>
      <c r="D224" s="462">
        <v>0</v>
      </c>
      <c r="E224" s="443">
        <v>3</v>
      </c>
      <c r="F224" s="462">
        <v>0</v>
      </c>
      <c r="G224" s="443">
        <v>0</v>
      </c>
      <c r="H224" s="462">
        <v>0</v>
      </c>
      <c r="I224" s="443">
        <v>2</v>
      </c>
      <c r="J224" s="462">
        <v>0</v>
      </c>
      <c r="K224" s="443">
        <v>1</v>
      </c>
      <c r="L224" s="444">
        <v>6</v>
      </c>
      <c r="M224" s="150" t="s">
        <v>1067</v>
      </c>
    </row>
    <row r="225" spans="1:13">
      <c r="A225" s="119" t="s">
        <v>835</v>
      </c>
      <c r="B225" s="98" t="s">
        <v>836</v>
      </c>
      <c r="C225" s="443">
        <v>0</v>
      </c>
      <c r="D225" s="462">
        <v>1</v>
      </c>
      <c r="E225" s="443">
        <v>25</v>
      </c>
      <c r="F225" s="462">
        <v>0</v>
      </c>
      <c r="G225" s="443">
        <v>15</v>
      </c>
      <c r="H225" s="462">
        <v>3</v>
      </c>
      <c r="I225" s="443">
        <v>19</v>
      </c>
      <c r="J225" s="462">
        <v>0</v>
      </c>
      <c r="K225" s="443">
        <v>7</v>
      </c>
      <c r="L225" s="444">
        <v>70</v>
      </c>
      <c r="M225" s="150" t="s">
        <v>1063</v>
      </c>
    </row>
    <row r="226" spans="1:13">
      <c r="A226" s="119" t="s">
        <v>837</v>
      </c>
      <c r="B226" s="98" t="s">
        <v>838</v>
      </c>
      <c r="C226" s="443">
        <v>2</v>
      </c>
      <c r="D226" s="462">
        <v>2</v>
      </c>
      <c r="E226" s="443">
        <v>16</v>
      </c>
      <c r="F226" s="462">
        <v>9</v>
      </c>
      <c r="G226" s="443">
        <v>0</v>
      </c>
      <c r="H226" s="462">
        <v>0</v>
      </c>
      <c r="I226" s="443">
        <v>20</v>
      </c>
      <c r="J226" s="462">
        <v>0</v>
      </c>
      <c r="K226" s="443">
        <v>6</v>
      </c>
      <c r="L226" s="444">
        <v>55</v>
      </c>
      <c r="M226" s="150" t="s">
        <v>1063</v>
      </c>
    </row>
    <row r="227" spans="1:13">
      <c r="A227" s="119" t="s">
        <v>839</v>
      </c>
      <c r="B227" s="98" t="s">
        <v>840</v>
      </c>
      <c r="C227" s="443">
        <v>1</v>
      </c>
      <c r="D227" s="462">
        <v>3</v>
      </c>
      <c r="E227" s="443">
        <v>118</v>
      </c>
      <c r="F227" s="462">
        <v>4</v>
      </c>
      <c r="G227" s="443">
        <v>14</v>
      </c>
      <c r="H227" s="462">
        <v>0</v>
      </c>
      <c r="I227" s="443">
        <v>204</v>
      </c>
      <c r="J227" s="462">
        <v>1</v>
      </c>
      <c r="K227" s="443">
        <v>15</v>
      </c>
      <c r="L227" s="444">
        <v>360</v>
      </c>
      <c r="M227" s="150" t="s">
        <v>1066</v>
      </c>
    </row>
    <row r="228" spans="1:13">
      <c r="A228" s="119" t="s">
        <v>841</v>
      </c>
      <c r="B228" s="98" t="s">
        <v>842</v>
      </c>
      <c r="C228" s="443">
        <v>1</v>
      </c>
      <c r="D228" s="462">
        <v>3</v>
      </c>
      <c r="E228" s="443">
        <v>79</v>
      </c>
      <c r="F228" s="462">
        <v>24</v>
      </c>
      <c r="G228" s="443">
        <v>0</v>
      </c>
      <c r="H228" s="462">
        <v>0</v>
      </c>
      <c r="I228" s="443">
        <v>83</v>
      </c>
      <c r="J228" s="462">
        <v>0</v>
      </c>
      <c r="K228" s="443">
        <v>10</v>
      </c>
      <c r="L228" s="444">
        <v>200</v>
      </c>
      <c r="M228" s="150" t="s">
        <v>1065</v>
      </c>
    </row>
    <row r="229" spans="1:13">
      <c r="A229" s="119" t="s">
        <v>843</v>
      </c>
      <c r="B229" s="98" t="s">
        <v>844</v>
      </c>
      <c r="C229" s="443">
        <v>0</v>
      </c>
      <c r="D229" s="462">
        <v>0</v>
      </c>
      <c r="E229" s="443">
        <v>1</v>
      </c>
      <c r="F229" s="462">
        <v>0</v>
      </c>
      <c r="G229" s="443">
        <v>0</v>
      </c>
      <c r="H229" s="462">
        <v>2</v>
      </c>
      <c r="I229" s="443">
        <v>18</v>
      </c>
      <c r="J229" s="462">
        <v>0</v>
      </c>
      <c r="K229" s="443">
        <v>13</v>
      </c>
      <c r="L229" s="444">
        <v>34</v>
      </c>
      <c r="M229" s="150" t="s">
        <v>1068</v>
      </c>
    </row>
    <row r="230" spans="1:13">
      <c r="A230" s="119" t="s">
        <v>845</v>
      </c>
      <c r="B230" s="98" t="s">
        <v>846</v>
      </c>
      <c r="C230" s="443">
        <v>0</v>
      </c>
      <c r="D230" s="462">
        <v>0</v>
      </c>
      <c r="E230" s="443">
        <v>6</v>
      </c>
      <c r="F230" s="462">
        <v>9</v>
      </c>
      <c r="G230" s="443">
        <v>0</v>
      </c>
      <c r="H230" s="462">
        <v>0</v>
      </c>
      <c r="I230" s="443">
        <v>14</v>
      </c>
      <c r="J230" s="462">
        <v>1</v>
      </c>
      <c r="K230" s="443">
        <v>1</v>
      </c>
      <c r="L230" s="444">
        <v>31</v>
      </c>
      <c r="M230" s="150" t="s">
        <v>1068</v>
      </c>
    </row>
    <row r="231" spans="1:13">
      <c r="A231" s="119" t="s">
        <v>847</v>
      </c>
      <c r="B231" s="98" t="s">
        <v>848</v>
      </c>
      <c r="C231" s="443">
        <v>0</v>
      </c>
      <c r="D231" s="462">
        <v>0</v>
      </c>
      <c r="E231" s="443">
        <v>46</v>
      </c>
      <c r="F231" s="462">
        <v>26</v>
      </c>
      <c r="G231" s="443">
        <v>1</v>
      </c>
      <c r="H231" s="462">
        <v>0</v>
      </c>
      <c r="I231" s="443">
        <v>59</v>
      </c>
      <c r="J231" s="462">
        <v>0</v>
      </c>
      <c r="K231" s="443">
        <v>1</v>
      </c>
      <c r="L231" s="444">
        <v>133</v>
      </c>
      <c r="M231" s="150" t="s">
        <v>1068</v>
      </c>
    </row>
    <row r="232" spans="1:13">
      <c r="A232" s="119" t="s">
        <v>849</v>
      </c>
      <c r="B232" s="98" t="s">
        <v>850</v>
      </c>
      <c r="C232" s="443">
        <v>0</v>
      </c>
      <c r="D232" s="462">
        <v>0</v>
      </c>
      <c r="E232" s="443">
        <v>2</v>
      </c>
      <c r="F232" s="462">
        <v>5</v>
      </c>
      <c r="G232" s="443">
        <v>0</v>
      </c>
      <c r="H232" s="462">
        <v>0</v>
      </c>
      <c r="I232" s="443">
        <v>24</v>
      </c>
      <c r="J232" s="462">
        <v>0</v>
      </c>
      <c r="K232" s="443">
        <v>0</v>
      </c>
      <c r="L232" s="444">
        <v>31</v>
      </c>
      <c r="M232" s="150" t="s">
        <v>1068</v>
      </c>
    </row>
    <row r="233" spans="1:13">
      <c r="A233" s="119" t="s">
        <v>851</v>
      </c>
      <c r="B233" s="98" t="s">
        <v>852</v>
      </c>
      <c r="C233" s="443">
        <v>0</v>
      </c>
      <c r="D233" s="462">
        <v>0</v>
      </c>
      <c r="E233" s="443">
        <v>27</v>
      </c>
      <c r="F233" s="462">
        <v>16</v>
      </c>
      <c r="G233" s="443">
        <v>0</v>
      </c>
      <c r="H233" s="462">
        <v>0</v>
      </c>
      <c r="I233" s="443">
        <v>32</v>
      </c>
      <c r="J233" s="462">
        <v>0</v>
      </c>
      <c r="K233" s="443">
        <v>2</v>
      </c>
      <c r="L233" s="444">
        <v>77</v>
      </c>
      <c r="M233" s="150" t="s">
        <v>1068</v>
      </c>
    </row>
    <row r="234" spans="1:13">
      <c r="A234" s="119" t="s">
        <v>853</v>
      </c>
      <c r="B234" s="98" t="s">
        <v>854</v>
      </c>
      <c r="C234" s="443">
        <v>1</v>
      </c>
      <c r="D234" s="462">
        <v>0</v>
      </c>
      <c r="E234" s="443">
        <v>18</v>
      </c>
      <c r="F234" s="462">
        <v>8</v>
      </c>
      <c r="G234" s="443">
        <v>0</v>
      </c>
      <c r="H234" s="462">
        <v>0</v>
      </c>
      <c r="I234" s="443">
        <v>8</v>
      </c>
      <c r="J234" s="462">
        <v>0</v>
      </c>
      <c r="K234" s="443">
        <v>3</v>
      </c>
      <c r="L234" s="444">
        <v>38</v>
      </c>
      <c r="M234" s="150" t="s">
        <v>1068</v>
      </c>
    </row>
    <row r="235" spans="1:13">
      <c r="A235" s="119" t="s">
        <v>855</v>
      </c>
      <c r="B235" s="98" t="s">
        <v>856</v>
      </c>
      <c r="C235" s="443">
        <v>0</v>
      </c>
      <c r="D235" s="462">
        <v>0</v>
      </c>
      <c r="E235" s="443">
        <v>6</v>
      </c>
      <c r="F235" s="462">
        <v>33</v>
      </c>
      <c r="G235" s="443">
        <v>25</v>
      </c>
      <c r="H235" s="462">
        <v>0</v>
      </c>
      <c r="I235" s="443">
        <v>46</v>
      </c>
      <c r="J235" s="462">
        <v>0</v>
      </c>
      <c r="K235" s="443">
        <v>0</v>
      </c>
      <c r="L235" s="444">
        <v>110</v>
      </c>
      <c r="M235" s="150" t="s">
        <v>1068</v>
      </c>
    </row>
    <row r="236" spans="1:13">
      <c r="A236" s="119" t="s">
        <v>857</v>
      </c>
      <c r="B236" s="98" t="s">
        <v>858</v>
      </c>
      <c r="C236" s="443">
        <v>0</v>
      </c>
      <c r="D236" s="462">
        <v>1</v>
      </c>
      <c r="E236" s="443">
        <v>37</v>
      </c>
      <c r="F236" s="462">
        <v>2</v>
      </c>
      <c r="G236" s="443">
        <v>0</v>
      </c>
      <c r="H236" s="462">
        <v>1</v>
      </c>
      <c r="I236" s="443">
        <v>107</v>
      </c>
      <c r="J236" s="462">
        <v>0</v>
      </c>
      <c r="K236" s="443">
        <v>5</v>
      </c>
      <c r="L236" s="444">
        <v>153</v>
      </c>
      <c r="M236" s="150" t="s">
        <v>1068</v>
      </c>
    </row>
    <row r="237" spans="1:13">
      <c r="A237" s="119" t="s">
        <v>859</v>
      </c>
      <c r="B237" s="98" t="s">
        <v>860</v>
      </c>
      <c r="C237" s="443">
        <v>2</v>
      </c>
      <c r="D237" s="462">
        <v>1</v>
      </c>
      <c r="E237" s="443">
        <v>37</v>
      </c>
      <c r="F237" s="462">
        <v>1</v>
      </c>
      <c r="G237" s="443">
        <v>7</v>
      </c>
      <c r="H237" s="462">
        <v>1</v>
      </c>
      <c r="I237" s="443">
        <v>107</v>
      </c>
      <c r="J237" s="462">
        <v>0</v>
      </c>
      <c r="K237" s="443">
        <v>2</v>
      </c>
      <c r="L237" s="444">
        <v>158</v>
      </c>
      <c r="M237" s="150" t="s">
        <v>1068</v>
      </c>
    </row>
    <row r="238" spans="1:13">
      <c r="A238" s="119" t="s">
        <v>861</v>
      </c>
      <c r="B238" s="98" t="s">
        <v>862</v>
      </c>
      <c r="C238" s="443">
        <v>0</v>
      </c>
      <c r="D238" s="462">
        <v>1</v>
      </c>
      <c r="E238" s="443">
        <v>9</v>
      </c>
      <c r="F238" s="462">
        <v>5</v>
      </c>
      <c r="G238" s="443">
        <v>0</v>
      </c>
      <c r="H238" s="462">
        <v>0</v>
      </c>
      <c r="I238" s="443">
        <v>55</v>
      </c>
      <c r="J238" s="462">
        <v>0</v>
      </c>
      <c r="K238" s="443">
        <v>2</v>
      </c>
      <c r="L238" s="444">
        <v>72</v>
      </c>
      <c r="M238" s="150" t="s">
        <v>1068</v>
      </c>
    </row>
    <row r="239" spans="1:13">
      <c r="A239" s="119" t="s">
        <v>863</v>
      </c>
      <c r="B239" s="98" t="s">
        <v>864</v>
      </c>
      <c r="C239" s="443">
        <v>2</v>
      </c>
      <c r="D239" s="462">
        <v>0</v>
      </c>
      <c r="E239" s="443">
        <v>21</v>
      </c>
      <c r="F239" s="462">
        <v>2</v>
      </c>
      <c r="G239" s="443">
        <v>1</v>
      </c>
      <c r="H239" s="462">
        <v>70</v>
      </c>
      <c r="I239" s="443">
        <v>110</v>
      </c>
      <c r="J239" s="462">
        <v>0</v>
      </c>
      <c r="K239" s="443">
        <v>11</v>
      </c>
      <c r="L239" s="444">
        <v>217</v>
      </c>
      <c r="M239" s="150" t="s">
        <v>1068</v>
      </c>
    </row>
    <row r="240" spans="1:13">
      <c r="A240" s="119" t="s">
        <v>865</v>
      </c>
      <c r="B240" s="98" t="s">
        <v>866</v>
      </c>
      <c r="C240" s="443">
        <v>0</v>
      </c>
      <c r="D240" s="462">
        <v>3</v>
      </c>
      <c r="E240" s="443">
        <v>24</v>
      </c>
      <c r="F240" s="462">
        <v>8</v>
      </c>
      <c r="G240" s="443">
        <v>25</v>
      </c>
      <c r="H240" s="462">
        <v>0</v>
      </c>
      <c r="I240" s="443">
        <v>59</v>
      </c>
      <c r="J240" s="462">
        <v>4</v>
      </c>
      <c r="K240" s="443">
        <v>4</v>
      </c>
      <c r="L240" s="444">
        <v>127</v>
      </c>
      <c r="M240" s="150" t="s">
        <v>1068</v>
      </c>
    </row>
    <row r="241" spans="1:13">
      <c r="A241" s="119" t="s">
        <v>867</v>
      </c>
      <c r="B241" s="98" t="s">
        <v>868</v>
      </c>
      <c r="C241" s="443">
        <v>0</v>
      </c>
      <c r="D241" s="462">
        <v>0</v>
      </c>
      <c r="E241" s="443">
        <v>20</v>
      </c>
      <c r="F241" s="462">
        <v>5</v>
      </c>
      <c r="G241" s="443">
        <v>0</v>
      </c>
      <c r="H241" s="462">
        <v>0</v>
      </c>
      <c r="I241" s="443">
        <v>6</v>
      </c>
      <c r="J241" s="462">
        <v>0</v>
      </c>
      <c r="K241" s="443">
        <v>2</v>
      </c>
      <c r="L241" s="444">
        <v>33</v>
      </c>
      <c r="M241" s="150" t="s">
        <v>1068</v>
      </c>
    </row>
    <row r="242" spans="1:13">
      <c r="A242" s="119" t="s">
        <v>869</v>
      </c>
      <c r="B242" s="98" t="s">
        <v>870</v>
      </c>
      <c r="C242" s="443">
        <v>0</v>
      </c>
      <c r="D242" s="462">
        <v>0</v>
      </c>
      <c r="E242" s="443">
        <v>1</v>
      </c>
      <c r="F242" s="462">
        <v>0</v>
      </c>
      <c r="G242" s="443">
        <v>0</v>
      </c>
      <c r="H242" s="462">
        <v>1</v>
      </c>
      <c r="I242" s="443">
        <v>1</v>
      </c>
      <c r="J242" s="462">
        <v>0</v>
      </c>
      <c r="K242" s="443">
        <v>0</v>
      </c>
      <c r="L242" s="444">
        <v>3</v>
      </c>
      <c r="M242" s="150" t="s">
        <v>1068</v>
      </c>
    </row>
    <row r="243" spans="1:13">
      <c r="A243" s="119" t="s">
        <v>871</v>
      </c>
      <c r="B243" s="98" t="s">
        <v>872</v>
      </c>
      <c r="C243" s="443">
        <v>0</v>
      </c>
      <c r="D243" s="462">
        <v>0</v>
      </c>
      <c r="E243" s="443">
        <v>67</v>
      </c>
      <c r="F243" s="462">
        <v>11</v>
      </c>
      <c r="G243" s="443">
        <v>0</v>
      </c>
      <c r="H243" s="462">
        <v>0</v>
      </c>
      <c r="I243" s="443">
        <v>15</v>
      </c>
      <c r="J243" s="462">
        <v>0</v>
      </c>
      <c r="K243" s="443">
        <v>1</v>
      </c>
      <c r="L243" s="444">
        <v>94</v>
      </c>
      <c r="M243" s="150" t="s">
        <v>1068</v>
      </c>
    </row>
    <row r="244" spans="1:13">
      <c r="A244" s="119" t="s">
        <v>873</v>
      </c>
      <c r="B244" s="98" t="s">
        <v>874</v>
      </c>
      <c r="C244" s="443">
        <v>0</v>
      </c>
      <c r="D244" s="462">
        <v>1</v>
      </c>
      <c r="E244" s="443">
        <v>11</v>
      </c>
      <c r="F244" s="462">
        <v>2</v>
      </c>
      <c r="G244" s="443">
        <v>6</v>
      </c>
      <c r="H244" s="462">
        <v>1</v>
      </c>
      <c r="I244" s="443">
        <v>44</v>
      </c>
      <c r="J244" s="462">
        <v>0</v>
      </c>
      <c r="K244" s="443">
        <v>4</v>
      </c>
      <c r="L244" s="444">
        <v>69</v>
      </c>
      <c r="M244" s="150" t="s">
        <v>1068</v>
      </c>
    </row>
    <row r="245" spans="1:13">
      <c r="A245" s="119" t="s">
        <v>875</v>
      </c>
      <c r="B245" s="98" t="s">
        <v>876</v>
      </c>
      <c r="C245" s="443">
        <v>0</v>
      </c>
      <c r="D245" s="462">
        <v>0</v>
      </c>
      <c r="E245" s="443">
        <v>26</v>
      </c>
      <c r="F245" s="462">
        <v>5</v>
      </c>
      <c r="G245" s="443">
        <v>0</v>
      </c>
      <c r="H245" s="462">
        <v>0</v>
      </c>
      <c r="I245" s="443">
        <v>8</v>
      </c>
      <c r="J245" s="462">
        <v>0</v>
      </c>
      <c r="K245" s="443">
        <v>5</v>
      </c>
      <c r="L245" s="444">
        <v>44</v>
      </c>
      <c r="M245" s="150" t="s">
        <v>1068</v>
      </c>
    </row>
    <row r="246" spans="1:13">
      <c r="A246" s="119" t="s">
        <v>877</v>
      </c>
      <c r="B246" s="98" t="s">
        <v>878</v>
      </c>
      <c r="C246" s="443">
        <v>0</v>
      </c>
      <c r="D246" s="462">
        <v>0</v>
      </c>
      <c r="E246" s="443">
        <v>4</v>
      </c>
      <c r="F246" s="462">
        <v>1</v>
      </c>
      <c r="G246" s="443">
        <v>0</v>
      </c>
      <c r="H246" s="462">
        <v>0</v>
      </c>
      <c r="I246" s="443">
        <v>7</v>
      </c>
      <c r="J246" s="462">
        <v>0</v>
      </c>
      <c r="K246" s="443">
        <v>0</v>
      </c>
      <c r="L246" s="444">
        <v>12</v>
      </c>
      <c r="M246" s="150" t="s">
        <v>1068</v>
      </c>
    </row>
    <row r="247" spans="1:13">
      <c r="A247" s="119" t="s">
        <v>879</v>
      </c>
      <c r="B247" s="98" t="s">
        <v>880</v>
      </c>
      <c r="C247" s="443">
        <v>0</v>
      </c>
      <c r="D247" s="462">
        <v>0</v>
      </c>
      <c r="E247" s="443">
        <v>6</v>
      </c>
      <c r="F247" s="462">
        <v>12</v>
      </c>
      <c r="G247" s="443">
        <v>13</v>
      </c>
      <c r="H247" s="462">
        <v>0</v>
      </c>
      <c r="I247" s="443">
        <v>28</v>
      </c>
      <c r="J247" s="462">
        <v>0</v>
      </c>
      <c r="K247" s="443">
        <v>2</v>
      </c>
      <c r="L247" s="444">
        <v>61</v>
      </c>
      <c r="M247" s="150" t="s">
        <v>1068</v>
      </c>
    </row>
    <row r="248" spans="1:13">
      <c r="A248" s="119" t="s">
        <v>881</v>
      </c>
      <c r="B248" s="98" t="s">
        <v>882</v>
      </c>
      <c r="C248" s="443">
        <v>0</v>
      </c>
      <c r="D248" s="462">
        <v>0</v>
      </c>
      <c r="E248" s="443">
        <v>16</v>
      </c>
      <c r="F248" s="462">
        <v>1</v>
      </c>
      <c r="G248" s="443">
        <v>0</v>
      </c>
      <c r="H248" s="462">
        <v>0</v>
      </c>
      <c r="I248" s="443">
        <v>11</v>
      </c>
      <c r="J248" s="462">
        <v>0</v>
      </c>
      <c r="K248" s="443">
        <v>0</v>
      </c>
      <c r="L248" s="444">
        <v>28</v>
      </c>
      <c r="M248" s="150" t="s">
        <v>1068</v>
      </c>
    </row>
    <row r="249" spans="1:13">
      <c r="A249" s="119" t="s">
        <v>883</v>
      </c>
      <c r="B249" s="98" t="s">
        <v>884</v>
      </c>
      <c r="C249" s="443">
        <v>0</v>
      </c>
      <c r="D249" s="462">
        <v>2</v>
      </c>
      <c r="E249" s="443">
        <v>33</v>
      </c>
      <c r="F249" s="462">
        <v>3</v>
      </c>
      <c r="G249" s="443">
        <v>2</v>
      </c>
      <c r="H249" s="462">
        <v>0</v>
      </c>
      <c r="I249" s="443">
        <v>72</v>
      </c>
      <c r="J249" s="462">
        <v>0</v>
      </c>
      <c r="K249" s="443">
        <v>4</v>
      </c>
      <c r="L249" s="444">
        <v>116</v>
      </c>
      <c r="M249" s="150" t="s">
        <v>1068</v>
      </c>
    </row>
    <row r="250" spans="1:13">
      <c r="A250" s="119" t="s">
        <v>885</v>
      </c>
      <c r="B250" s="98" t="s">
        <v>886</v>
      </c>
      <c r="C250" s="443">
        <v>0</v>
      </c>
      <c r="D250" s="462">
        <v>0</v>
      </c>
      <c r="E250" s="443">
        <v>6</v>
      </c>
      <c r="F250" s="462">
        <v>2</v>
      </c>
      <c r="G250" s="443">
        <v>3</v>
      </c>
      <c r="H250" s="462">
        <v>1</v>
      </c>
      <c r="I250" s="443">
        <v>8</v>
      </c>
      <c r="J250" s="462">
        <v>0</v>
      </c>
      <c r="K250" s="443">
        <v>4</v>
      </c>
      <c r="L250" s="444">
        <v>24</v>
      </c>
      <c r="M250" s="150" t="s">
        <v>1068</v>
      </c>
    </row>
    <row r="251" spans="1:13">
      <c r="A251" s="119" t="s">
        <v>887</v>
      </c>
      <c r="B251" s="98" t="s">
        <v>888</v>
      </c>
      <c r="C251" s="443">
        <v>0</v>
      </c>
      <c r="D251" s="462">
        <v>0</v>
      </c>
      <c r="E251" s="443">
        <v>96</v>
      </c>
      <c r="F251" s="462">
        <v>65</v>
      </c>
      <c r="G251" s="443">
        <v>0</v>
      </c>
      <c r="H251" s="462">
        <v>0</v>
      </c>
      <c r="I251" s="443">
        <v>12</v>
      </c>
      <c r="J251" s="462">
        <v>0</v>
      </c>
      <c r="K251" s="443">
        <v>5</v>
      </c>
      <c r="L251" s="444">
        <v>178</v>
      </c>
      <c r="M251" s="150" t="s">
        <v>1068</v>
      </c>
    </row>
    <row r="252" spans="1:13">
      <c r="A252" s="119" t="s">
        <v>889</v>
      </c>
      <c r="B252" s="98" t="s">
        <v>890</v>
      </c>
      <c r="C252" s="443">
        <v>0</v>
      </c>
      <c r="D252" s="462">
        <v>0</v>
      </c>
      <c r="E252" s="443">
        <v>10</v>
      </c>
      <c r="F252" s="462">
        <v>0</v>
      </c>
      <c r="G252" s="443">
        <v>1</v>
      </c>
      <c r="H252" s="462">
        <v>0</v>
      </c>
      <c r="I252" s="443">
        <v>16</v>
      </c>
      <c r="J252" s="462">
        <v>0</v>
      </c>
      <c r="K252" s="443">
        <v>17</v>
      </c>
      <c r="L252" s="444">
        <v>44</v>
      </c>
      <c r="M252" s="150" t="s">
        <v>1068</v>
      </c>
    </row>
    <row r="253" spans="1:13">
      <c r="A253" s="119" t="s">
        <v>891</v>
      </c>
      <c r="B253" s="98" t="s">
        <v>892</v>
      </c>
      <c r="C253" s="443">
        <v>1</v>
      </c>
      <c r="D253" s="462">
        <v>0</v>
      </c>
      <c r="E253" s="443">
        <v>45</v>
      </c>
      <c r="F253" s="462">
        <v>0</v>
      </c>
      <c r="G253" s="443">
        <v>7</v>
      </c>
      <c r="H253" s="462">
        <v>1</v>
      </c>
      <c r="I253" s="443">
        <v>219</v>
      </c>
      <c r="J253" s="462">
        <v>1</v>
      </c>
      <c r="K253" s="443">
        <v>5</v>
      </c>
      <c r="L253" s="444">
        <v>279</v>
      </c>
      <c r="M253" s="150" t="s">
        <v>1068</v>
      </c>
    </row>
    <row r="254" spans="1:13">
      <c r="A254" s="119" t="s">
        <v>893</v>
      </c>
      <c r="B254" s="98" t="s">
        <v>894</v>
      </c>
      <c r="C254" s="443">
        <v>0</v>
      </c>
      <c r="D254" s="462">
        <v>0</v>
      </c>
      <c r="E254" s="443">
        <v>53</v>
      </c>
      <c r="F254" s="462">
        <v>21</v>
      </c>
      <c r="G254" s="443">
        <v>0</v>
      </c>
      <c r="H254" s="462">
        <v>0</v>
      </c>
      <c r="I254" s="443">
        <v>75</v>
      </c>
      <c r="J254" s="462">
        <v>0</v>
      </c>
      <c r="K254" s="443">
        <v>4</v>
      </c>
      <c r="L254" s="444">
        <v>153</v>
      </c>
      <c r="M254" s="150" t="s">
        <v>1068</v>
      </c>
    </row>
    <row r="255" spans="1:13">
      <c r="A255" s="119" t="s">
        <v>895</v>
      </c>
      <c r="B255" s="98" t="s">
        <v>896</v>
      </c>
      <c r="C255" s="443">
        <v>0</v>
      </c>
      <c r="D255" s="462">
        <v>2</v>
      </c>
      <c r="E255" s="443">
        <v>24</v>
      </c>
      <c r="F255" s="462">
        <v>1</v>
      </c>
      <c r="G255" s="443">
        <v>0</v>
      </c>
      <c r="H255" s="462">
        <v>1</v>
      </c>
      <c r="I255" s="443">
        <v>44</v>
      </c>
      <c r="J255" s="462">
        <v>0</v>
      </c>
      <c r="K255" s="443">
        <v>4</v>
      </c>
      <c r="L255" s="444">
        <v>76</v>
      </c>
      <c r="M255" s="150" t="s">
        <v>1068</v>
      </c>
    </row>
    <row r="256" spans="1:13">
      <c r="A256" s="119" t="s">
        <v>897</v>
      </c>
      <c r="B256" s="98" t="s">
        <v>898</v>
      </c>
      <c r="C256" s="443">
        <v>0</v>
      </c>
      <c r="D256" s="462">
        <v>1</v>
      </c>
      <c r="E256" s="443">
        <v>25</v>
      </c>
      <c r="F256" s="462">
        <v>0</v>
      </c>
      <c r="G256" s="443">
        <v>0</v>
      </c>
      <c r="H256" s="462">
        <v>1</v>
      </c>
      <c r="I256" s="443">
        <v>55</v>
      </c>
      <c r="J256" s="462">
        <v>0</v>
      </c>
      <c r="K256" s="443">
        <v>14</v>
      </c>
      <c r="L256" s="444">
        <v>96</v>
      </c>
      <c r="M256" s="150" t="s">
        <v>1068</v>
      </c>
    </row>
    <row r="257" spans="1:13">
      <c r="A257" s="119" t="s">
        <v>899</v>
      </c>
      <c r="B257" s="98" t="s">
        <v>900</v>
      </c>
      <c r="C257" s="443">
        <v>0</v>
      </c>
      <c r="D257" s="462">
        <v>0</v>
      </c>
      <c r="E257" s="443">
        <v>20</v>
      </c>
      <c r="F257" s="462">
        <v>3</v>
      </c>
      <c r="G257" s="443">
        <v>4</v>
      </c>
      <c r="H257" s="462">
        <v>0</v>
      </c>
      <c r="I257" s="443">
        <v>46</v>
      </c>
      <c r="J257" s="462">
        <v>0</v>
      </c>
      <c r="K257" s="443">
        <v>1</v>
      </c>
      <c r="L257" s="444">
        <v>74</v>
      </c>
      <c r="M257" s="150" t="s">
        <v>1068</v>
      </c>
    </row>
    <row r="258" spans="1:13">
      <c r="A258" s="119" t="s">
        <v>901</v>
      </c>
      <c r="B258" s="98" t="s">
        <v>902</v>
      </c>
      <c r="C258" s="443">
        <v>0</v>
      </c>
      <c r="D258" s="462">
        <v>0</v>
      </c>
      <c r="E258" s="443">
        <v>6</v>
      </c>
      <c r="F258" s="462">
        <v>3</v>
      </c>
      <c r="G258" s="443">
        <v>1</v>
      </c>
      <c r="H258" s="462">
        <v>0</v>
      </c>
      <c r="I258" s="443">
        <v>33</v>
      </c>
      <c r="J258" s="462">
        <v>0</v>
      </c>
      <c r="K258" s="443">
        <v>2</v>
      </c>
      <c r="L258" s="444">
        <v>45</v>
      </c>
      <c r="M258" s="150" t="s">
        <v>1068</v>
      </c>
    </row>
    <row r="259" spans="1:13">
      <c r="A259" s="119" t="s">
        <v>903</v>
      </c>
      <c r="B259" s="98" t="s">
        <v>904</v>
      </c>
      <c r="C259" s="443">
        <v>0</v>
      </c>
      <c r="D259" s="462">
        <v>1</v>
      </c>
      <c r="E259" s="443">
        <v>3</v>
      </c>
      <c r="F259" s="462">
        <v>0</v>
      </c>
      <c r="G259" s="443">
        <v>0</v>
      </c>
      <c r="H259" s="462">
        <v>0</v>
      </c>
      <c r="I259" s="443">
        <v>2</v>
      </c>
      <c r="J259" s="462">
        <v>0</v>
      </c>
      <c r="K259" s="443">
        <v>1</v>
      </c>
      <c r="L259" s="444">
        <v>7</v>
      </c>
      <c r="M259" s="150" t="s">
        <v>1068</v>
      </c>
    </row>
    <row r="260" spans="1:13">
      <c r="A260" s="119" t="s">
        <v>905</v>
      </c>
      <c r="B260" s="98" t="s">
        <v>906</v>
      </c>
      <c r="C260" s="443">
        <v>1</v>
      </c>
      <c r="D260" s="462">
        <v>0</v>
      </c>
      <c r="E260" s="443">
        <v>16</v>
      </c>
      <c r="F260" s="462">
        <v>0</v>
      </c>
      <c r="G260" s="443">
        <v>16</v>
      </c>
      <c r="H260" s="462">
        <v>0</v>
      </c>
      <c r="I260" s="443">
        <v>20</v>
      </c>
      <c r="J260" s="462">
        <v>0</v>
      </c>
      <c r="K260" s="443">
        <v>7</v>
      </c>
      <c r="L260" s="444">
        <v>60</v>
      </c>
      <c r="M260" s="150" t="s">
        <v>1068</v>
      </c>
    </row>
    <row r="261" spans="1:13">
      <c r="A261" s="119" t="s">
        <v>907</v>
      </c>
      <c r="B261" s="98" t="s">
        <v>908</v>
      </c>
      <c r="C261" s="443">
        <v>0</v>
      </c>
      <c r="D261" s="462">
        <v>0</v>
      </c>
      <c r="E261" s="443">
        <v>8</v>
      </c>
      <c r="F261" s="462">
        <v>4</v>
      </c>
      <c r="G261" s="443">
        <v>0</v>
      </c>
      <c r="H261" s="462">
        <v>0</v>
      </c>
      <c r="I261" s="443">
        <v>16</v>
      </c>
      <c r="J261" s="462">
        <v>0</v>
      </c>
      <c r="K261" s="443">
        <v>1</v>
      </c>
      <c r="L261" s="444">
        <v>29</v>
      </c>
      <c r="M261" s="150" t="s">
        <v>1068</v>
      </c>
    </row>
    <row r="262" spans="1:13">
      <c r="A262" s="119" t="s">
        <v>909</v>
      </c>
      <c r="B262" s="98" t="s">
        <v>910</v>
      </c>
      <c r="C262" s="443">
        <v>0</v>
      </c>
      <c r="D262" s="462">
        <v>1</v>
      </c>
      <c r="E262" s="443">
        <v>30</v>
      </c>
      <c r="F262" s="462">
        <v>0</v>
      </c>
      <c r="G262" s="443">
        <v>2</v>
      </c>
      <c r="H262" s="462">
        <v>0</v>
      </c>
      <c r="I262" s="443">
        <v>44</v>
      </c>
      <c r="J262" s="462">
        <v>0</v>
      </c>
      <c r="K262" s="443">
        <v>12</v>
      </c>
      <c r="L262" s="444">
        <v>89</v>
      </c>
      <c r="M262" s="150" t="s">
        <v>1068</v>
      </c>
    </row>
    <row r="263" spans="1:13">
      <c r="A263" s="119" t="s">
        <v>911</v>
      </c>
      <c r="B263" s="98" t="s">
        <v>912</v>
      </c>
      <c r="C263" s="443">
        <v>1</v>
      </c>
      <c r="D263" s="462">
        <v>2</v>
      </c>
      <c r="E263" s="443">
        <v>43</v>
      </c>
      <c r="F263" s="462">
        <v>5</v>
      </c>
      <c r="G263" s="443">
        <v>3</v>
      </c>
      <c r="H263" s="462">
        <v>1</v>
      </c>
      <c r="I263" s="443">
        <v>54</v>
      </c>
      <c r="J263" s="462">
        <v>0</v>
      </c>
      <c r="K263" s="443">
        <v>11</v>
      </c>
      <c r="L263" s="444">
        <v>120</v>
      </c>
      <c r="M263" s="150" t="s">
        <v>1068</v>
      </c>
    </row>
    <row r="264" spans="1:13">
      <c r="A264" s="119" t="s">
        <v>913</v>
      </c>
      <c r="B264" s="98" t="s">
        <v>914</v>
      </c>
      <c r="C264" s="443">
        <v>0</v>
      </c>
      <c r="D264" s="462">
        <v>0</v>
      </c>
      <c r="E264" s="443">
        <v>20</v>
      </c>
      <c r="F264" s="462">
        <v>0</v>
      </c>
      <c r="G264" s="443">
        <v>12</v>
      </c>
      <c r="H264" s="462">
        <v>2</v>
      </c>
      <c r="I264" s="443">
        <v>191</v>
      </c>
      <c r="J264" s="462">
        <v>0</v>
      </c>
      <c r="K264" s="443">
        <v>9</v>
      </c>
      <c r="L264" s="444">
        <v>234</v>
      </c>
      <c r="M264" s="150" t="s">
        <v>1068</v>
      </c>
    </row>
    <row r="265" spans="1:13">
      <c r="A265" s="119" t="s">
        <v>915</v>
      </c>
      <c r="B265" s="98" t="s">
        <v>916</v>
      </c>
      <c r="C265" s="443">
        <v>0</v>
      </c>
      <c r="D265" s="462">
        <v>0</v>
      </c>
      <c r="E265" s="443">
        <v>1</v>
      </c>
      <c r="F265" s="462">
        <v>0</v>
      </c>
      <c r="G265" s="443">
        <v>1</v>
      </c>
      <c r="H265" s="462">
        <v>0</v>
      </c>
      <c r="I265" s="443">
        <v>40</v>
      </c>
      <c r="J265" s="462">
        <v>0</v>
      </c>
      <c r="K265" s="443">
        <v>5</v>
      </c>
      <c r="L265" s="444">
        <v>47</v>
      </c>
      <c r="M265" s="150" t="s">
        <v>1068</v>
      </c>
    </row>
    <row r="266" spans="1:13">
      <c r="A266" s="119" t="s">
        <v>917</v>
      </c>
      <c r="B266" s="98" t="s">
        <v>918</v>
      </c>
      <c r="C266" s="443">
        <v>0</v>
      </c>
      <c r="D266" s="462">
        <v>1</v>
      </c>
      <c r="E266" s="443">
        <v>49</v>
      </c>
      <c r="F266" s="462">
        <v>2</v>
      </c>
      <c r="G266" s="443">
        <v>3</v>
      </c>
      <c r="H266" s="462">
        <v>0</v>
      </c>
      <c r="I266" s="443">
        <v>56</v>
      </c>
      <c r="J266" s="462">
        <v>0</v>
      </c>
      <c r="K266" s="443">
        <v>16</v>
      </c>
      <c r="L266" s="444">
        <v>127</v>
      </c>
      <c r="M266" s="150" t="s">
        <v>1068</v>
      </c>
    </row>
    <row r="267" spans="1:13">
      <c r="A267" s="119" t="s">
        <v>919</v>
      </c>
      <c r="B267" s="98" t="s">
        <v>920</v>
      </c>
      <c r="C267" s="443">
        <v>0</v>
      </c>
      <c r="D267" s="462">
        <v>0</v>
      </c>
      <c r="E267" s="443">
        <v>9</v>
      </c>
      <c r="F267" s="462">
        <v>0</v>
      </c>
      <c r="G267" s="443">
        <v>0</v>
      </c>
      <c r="H267" s="462">
        <v>0</v>
      </c>
      <c r="I267" s="443">
        <v>10</v>
      </c>
      <c r="J267" s="462">
        <v>0</v>
      </c>
      <c r="K267" s="443">
        <v>2</v>
      </c>
      <c r="L267" s="444">
        <v>21</v>
      </c>
      <c r="M267" s="150" t="s">
        <v>1068</v>
      </c>
    </row>
    <row r="268" spans="1:13">
      <c r="A268" s="119" t="s">
        <v>921</v>
      </c>
      <c r="B268" s="98" t="s">
        <v>922</v>
      </c>
      <c r="C268" s="443">
        <v>0</v>
      </c>
      <c r="D268" s="462">
        <v>0</v>
      </c>
      <c r="E268" s="443">
        <v>9</v>
      </c>
      <c r="F268" s="462">
        <v>1</v>
      </c>
      <c r="G268" s="443">
        <v>0</v>
      </c>
      <c r="H268" s="462">
        <v>0</v>
      </c>
      <c r="I268" s="443">
        <v>85</v>
      </c>
      <c r="J268" s="462">
        <v>0</v>
      </c>
      <c r="K268" s="443">
        <v>5</v>
      </c>
      <c r="L268" s="444">
        <v>100</v>
      </c>
      <c r="M268" s="150" t="s">
        <v>1068</v>
      </c>
    </row>
    <row r="269" spans="1:13">
      <c r="A269" s="119" t="s">
        <v>923</v>
      </c>
      <c r="B269" s="98" t="s">
        <v>924</v>
      </c>
      <c r="C269" s="443">
        <v>1</v>
      </c>
      <c r="D269" s="462">
        <v>2</v>
      </c>
      <c r="E269" s="443">
        <v>56</v>
      </c>
      <c r="F269" s="462">
        <v>3</v>
      </c>
      <c r="G269" s="443">
        <v>8</v>
      </c>
      <c r="H269" s="462">
        <v>0</v>
      </c>
      <c r="I269" s="443">
        <v>215</v>
      </c>
      <c r="J269" s="462">
        <v>0</v>
      </c>
      <c r="K269" s="443">
        <v>18</v>
      </c>
      <c r="L269" s="444">
        <v>303</v>
      </c>
      <c r="M269" s="150" t="s">
        <v>1068</v>
      </c>
    </row>
    <row r="270" spans="1:13">
      <c r="A270" s="119" t="s">
        <v>925</v>
      </c>
      <c r="B270" s="98" t="s">
        <v>926</v>
      </c>
      <c r="C270" s="443">
        <v>0</v>
      </c>
      <c r="D270" s="462">
        <v>0</v>
      </c>
      <c r="E270" s="443">
        <v>31</v>
      </c>
      <c r="F270" s="462">
        <v>2</v>
      </c>
      <c r="G270" s="443">
        <v>5</v>
      </c>
      <c r="H270" s="462">
        <v>1</v>
      </c>
      <c r="I270" s="443">
        <v>133</v>
      </c>
      <c r="J270" s="462">
        <v>0</v>
      </c>
      <c r="K270" s="443">
        <v>11</v>
      </c>
      <c r="L270" s="444">
        <v>183</v>
      </c>
      <c r="M270" s="150" t="s">
        <v>1068</v>
      </c>
    </row>
    <row r="271" spans="1:13">
      <c r="A271" s="119" t="s">
        <v>927</v>
      </c>
      <c r="B271" s="98" t="s">
        <v>928</v>
      </c>
      <c r="C271" s="443">
        <v>2</v>
      </c>
      <c r="D271" s="462">
        <v>0</v>
      </c>
      <c r="E271" s="443">
        <v>27</v>
      </c>
      <c r="F271" s="462">
        <v>5</v>
      </c>
      <c r="G271" s="443">
        <v>0</v>
      </c>
      <c r="H271" s="462">
        <v>0</v>
      </c>
      <c r="I271" s="443">
        <v>8</v>
      </c>
      <c r="J271" s="462">
        <v>0</v>
      </c>
      <c r="K271" s="443">
        <v>0</v>
      </c>
      <c r="L271" s="444">
        <v>42</v>
      </c>
      <c r="M271" s="150" t="s">
        <v>1068</v>
      </c>
    </row>
    <row r="272" spans="1:13">
      <c r="A272" s="119" t="s">
        <v>929</v>
      </c>
      <c r="B272" s="98" t="s">
        <v>930</v>
      </c>
      <c r="C272" s="443">
        <v>0</v>
      </c>
      <c r="D272" s="462">
        <v>0</v>
      </c>
      <c r="E272" s="443">
        <v>2</v>
      </c>
      <c r="F272" s="462">
        <v>0</v>
      </c>
      <c r="G272" s="443">
        <v>0</v>
      </c>
      <c r="H272" s="462">
        <v>0</v>
      </c>
      <c r="I272" s="443">
        <v>13</v>
      </c>
      <c r="J272" s="462">
        <v>0</v>
      </c>
      <c r="K272" s="443">
        <v>0</v>
      </c>
      <c r="L272" s="444">
        <v>15</v>
      </c>
      <c r="M272" s="150" t="s">
        <v>1068</v>
      </c>
    </row>
    <row r="273" spans="1:13">
      <c r="A273" s="119" t="s">
        <v>931</v>
      </c>
      <c r="B273" s="98" t="s">
        <v>932</v>
      </c>
      <c r="C273" s="443">
        <v>0</v>
      </c>
      <c r="D273" s="462">
        <v>0</v>
      </c>
      <c r="E273" s="443">
        <v>26</v>
      </c>
      <c r="F273" s="462">
        <v>7</v>
      </c>
      <c r="G273" s="443">
        <v>0</v>
      </c>
      <c r="H273" s="462">
        <v>0</v>
      </c>
      <c r="I273" s="443">
        <v>35</v>
      </c>
      <c r="J273" s="462">
        <v>0</v>
      </c>
      <c r="K273" s="443">
        <v>1</v>
      </c>
      <c r="L273" s="444">
        <v>69</v>
      </c>
      <c r="M273" s="150" t="s">
        <v>1068</v>
      </c>
    </row>
    <row r="274" spans="1:13">
      <c r="A274" s="119" t="s">
        <v>933</v>
      </c>
      <c r="B274" s="98" t="s">
        <v>934</v>
      </c>
      <c r="C274" s="443">
        <v>0</v>
      </c>
      <c r="D274" s="462">
        <v>0</v>
      </c>
      <c r="E274" s="443">
        <v>8</v>
      </c>
      <c r="F274" s="462">
        <v>4</v>
      </c>
      <c r="G274" s="443">
        <v>15</v>
      </c>
      <c r="H274" s="462">
        <v>1</v>
      </c>
      <c r="I274" s="443">
        <v>62</v>
      </c>
      <c r="J274" s="462">
        <v>0</v>
      </c>
      <c r="K274" s="443">
        <v>2</v>
      </c>
      <c r="L274" s="444">
        <v>92</v>
      </c>
      <c r="M274" s="150" t="s">
        <v>1068</v>
      </c>
    </row>
    <row r="275" spans="1:13">
      <c r="A275" s="119" t="s">
        <v>935</v>
      </c>
      <c r="B275" s="98" t="s">
        <v>936</v>
      </c>
      <c r="C275" s="443">
        <v>1</v>
      </c>
      <c r="D275" s="462">
        <v>0</v>
      </c>
      <c r="E275" s="443">
        <v>10</v>
      </c>
      <c r="F275" s="462">
        <v>2</v>
      </c>
      <c r="G275" s="443">
        <v>0</v>
      </c>
      <c r="H275" s="462">
        <v>7</v>
      </c>
      <c r="I275" s="443">
        <v>51</v>
      </c>
      <c r="J275" s="462">
        <v>0</v>
      </c>
      <c r="K275" s="443">
        <v>24</v>
      </c>
      <c r="L275" s="444">
        <v>95</v>
      </c>
      <c r="M275" s="150" t="s">
        <v>1068</v>
      </c>
    </row>
    <row r="276" spans="1:13">
      <c r="A276" s="119" t="s">
        <v>937</v>
      </c>
      <c r="B276" s="98" t="s">
        <v>938</v>
      </c>
      <c r="C276" s="443">
        <v>1</v>
      </c>
      <c r="D276" s="462">
        <v>0</v>
      </c>
      <c r="E276" s="443">
        <v>8</v>
      </c>
      <c r="F276" s="462">
        <v>8</v>
      </c>
      <c r="G276" s="443">
        <v>1</v>
      </c>
      <c r="H276" s="462">
        <v>0</v>
      </c>
      <c r="I276" s="443">
        <v>15</v>
      </c>
      <c r="J276" s="462">
        <v>1</v>
      </c>
      <c r="K276" s="443">
        <v>3</v>
      </c>
      <c r="L276" s="444">
        <v>37</v>
      </c>
      <c r="M276" s="150" t="s">
        <v>1068</v>
      </c>
    </row>
    <row r="277" spans="1:13">
      <c r="A277" s="119" t="s">
        <v>939</v>
      </c>
      <c r="B277" s="98" t="s">
        <v>940</v>
      </c>
      <c r="C277" s="443">
        <v>1</v>
      </c>
      <c r="D277" s="462">
        <v>0</v>
      </c>
      <c r="E277" s="443">
        <v>2</v>
      </c>
      <c r="F277" s="462">
        <v>0</v>
      </c>
      <c r="G277" s="443">
        <v>0</v>
      </c>
      <c r="H277" s="462">
        <v>0</v>
      </c>
      <c r="I277" s="443">
        <v>3</v>
      </c>
      <c r="J277" s="462">
        <v>0</v>
      </c>
      <c r="K277" s="443">
        <v>0</v>
      </c>
      <c r="L277" s="444">
        <v>6</v>
      </c>
      <c r="M277" s="150" t="s">
        <v>1068</v>
      </c>
    </row>
    <row r="278" spans="1:13">
      <c r="A278" s="119" t="s">
        <v>941</v>
      </c>
      <c r="B278" s="98" t="s">
        <v>942</v>
      </c>
      <c r="C278" s="443">
        <v>0</v>
      </c>
      <c r="D278" s="462">
        <v>0</v>
      </c>
      <c r="E278" s="443">
        <v>11</v>
      </c>
      <c r="F278" s="462">
        <v>4</v>
      </c>
      <c r="G278" s="443">
        <v>1</v>
      </c>
      <c r="H278" s="462">
        <v>1</v>
      </c>
      <c r="I278" s="443">
        <v>31</v>
      </c>
      <c r="J278" s="462">
        <v>0</v>
      </c>
      <c r="K278" s="443">
        <v>2</v>
      </c>
      <c r="L278" s="444">
        <v>50</v>
      </c>
      <c r="M278" s="150" t="s">
        <v>1068</v>
      </c>
    </row>
    <row r="279" spans="1:13">
      <c r="A279" s="119" t="s">
        <v>943</v>
      </c>
      <c r="B279" s="98" t="s">
        <v>944</v>
      </c>
      <c r="C279" s="443">
        <v>0</v>
      </c>
      <c r="D279" s="462">
        <v>0</v>
      </c>
      <c r="E279" s="443">
        <v>11</v>
      </c>
      <c r="F279" s="462">
        <v>6</v>
      </c>
      <c r="G279" s="443">
        <v>0</v>
      </c>
      <c r="H279" s="462">
        <v>0</v>
      </c>
      <c r="I279" s="443">
        <v>10</v>
      </c>
      <c r="J279" s="462">
        <v>0</v>
      </c>
      <c r="K279" s="443">
        <v>1</v>
      </c>
      <c r="L279" s="444">
        <v>28</v>
      </c>
      <c r="M279" s="150" t="s">
        <v>1068</v>
      </c>
    </row>
    <row r="280" spans="1:13">
      <c r="A280" s="119" t="s">
        <v>945</v>
      </c>
      <c r="B280" s="98" t="s">
        <v>946</v>
      </c>
      <c r="C280" s="443">
        <v>1</v>
      </c>
      <c r="D280" s="462">
        <v>1</v>
      </c>
      <c r="E280" s="443">
        <v>56</v>
      </c>
      <c r="F280" s="462">
        <v>5</v>
      </c>
      <c r="G280" s="443">
        <v>2</v>
      </c>
      <c r="H280" s="462">
        <v>1</v>
      </c>
      <c r="I280" s="443">
        <v>146</v>
      </c>
      <c r="J280" s="462">
        <v>0</v>
      </c>
      <c r="K280" s="443">
        <v>9</v>
      </c>
      <c r="L280" s="444">
        <v>221</v>
      </c>
      <c r="M280" s="150" t="s">
        <v>1068</v>
      </c>
    </row>
    <row r="281" spans="1:13">
      <c r="A281" s="119" t="s">
        <v>947</v>
      </c>
      <c r="B281" s="98" t="s">
        <v>948</v>
      </c>
      <c r="C281" s="443">
        <v>0</v>
      </c>
      <c r="D281" s="462">
        <v>0</v>
      </c>
      <c r="E281" s="443">
        <v>5</v>
      </c>
      <c r="F281" s="462">
        <v>15</v>
      </c>
      <c r="G281" s="443">
        <v>12</v>
      </c>
      <c r="H281" s="462">
        <v>0</v>
      </c>
      <c r="I281" s="443">
        <v>26</v>
      </c>
      <c r="J281" s="462">
        <v>0</v>
      </c>
      <c r="K281" s="443">
        <v>2</v>
      </c>
      <c r="L281" s="444">
        <v>60</v>
      </c>
      <c r="M281" s="150" t="s">
        <v>1068</v>
      </c>
    </row>
    <row r="282" spans="1:13">
      <c r="A282" s="119" t="s">
        <v>949</v>
      </c>
      <c r="B282" s="98" t="s">
        <v>950</v>
      </c>
      <c r="C282" s="443">
        <v>0</v>
      </c>
      <c r="D282" s="462">
        <v>0</v>
      </c>
      <c r="E282" s="443">
        <v>11</v>
      </c>
      <c r="F282" s="462">
        <v>7</v>
      </c>
      <c r="G282" s="443">
        <v>0</v>
      </c>
      <c r="H282" s="462">
        <v>0</v>
      </c>
      <c r="I282" s="443">
        <v>16</v>
      </c>
      <c r="J282" s="462">
        <v>0</v>
      </c>
      <c r="K282" s="443">
        <v>3</v>
      </c>
      <c r="L282" s="444">
        <v>37</v>
      </c>
      <c r="M282" s="150" t="s">
        <v>1068</v>
      </c>
    </row>
    <row r="283" spans="1:13">
      <c r="A283" s="119" t="s">
        <v>951</v>
      </c>
      <c r="B283" s="98" t="s">
        <v>952</v>
      </c>
      <c r="C283" s="443">
        <v>0</v>
      </c>
      <c r="D283" s="462">
        <v>0</v>
      </c>
      <c r="E283" s="443">
        <v>35</v>
      </c>
      <c r="F283" s="462">
        <v>5</v>
      </c>
      <c r="G283" s="443">
        <v>0</v>
      </c>
      <c r="H283" s="462">
        <v>0</v>
      </c>
      <c r="I283" s="443">
        <v>10</v>
      </c>
      <c r="J283" s="462">
        <v>0</v>
      </c>
      <c r="K283" s="443">
        <v>2</v>
      </c>
      <c r="L283" s="444">
        <v>52</v>
      </c>
      <c r="M283" s="150" t="s">
        <v>1068</v>
      </c>
    </row>
    <row r="284" spans="1:13">
      <c r="A284" s="119" t="s">
        <v>953</v>
      </c>
      <c r="B284" s="98" t="s">
        <v>954</v>
      </c>
      <c r="C284" s="443">
        <v>0</v>
      </c>
      <c r="D284" s="462">
        <v>0</v>
      </c>
      <c r="E284" s="443">
        <v>16</v>
      </c>
      <c r="F284" s="462">
        <v>14</v>
      </c>
      <c r="G284" s="443">
        <v>0</v>
      </c>
      <c r="H284" s="462">
        <v>0</v>
      </c>
      <c r="I284" s="443">
        <v>12</v>
      </c>
      <c r="J284" s="462">
        <v>2</v>
      </c>
      <c r="K284" s="443">
        <v>0</v>
      </c>
      <c r="L284" s="444">
        <v>44</v>
      </c>
      <c r="M284" s="150" t="s">
        <v>1068</v>
      </c>
    </row>
    <row r="285" spans="1:13">
      <c r="A285" s="119" t="s">
        <v>955</v>
      </c>
      <c r="B285" s="98" t="s">
        <v>956</v>
      </c>
      <c r="C285" s="443">
        <v>0</v>
      </c>
      <c r="D285" s="462">
        <v>0</v>
      </c>
      <c r="E285" s="443">
        <v>1</v>
      </c>
      <c r="F285" s="462">
        <v>0</v>
      </c>
      <c r="G285" s="443">
        <v>0</v>
      </c>
      <c r="H285" s="462">
        <v>0</v>
      </c>
      <c r="I285" s="443">
        <v>39</v>
      </c>
      <c r="J285" s="462">
        <v>0</v>
      </c>
      <c r="K285" s="443">
        <v>2</v>
      </c>
      <c r="L285" s="444">
        <v>42</v>
      </c>
      <c r="M285" s="150" t="s">
        <v>1068</v>
      </c>
    </row>
    <row r="286" spans="1:13">
      <c r="A286" s="119" t="s">
        <v>957</v>
      </c>
      <c r="B286" s="98" t="s">
        <v>958</v>
      </c>
      <c r="C286" s="443">
        <v>0</v>
      </c>
      <c r="D286" s="462">
        <v>0</v>
      </c>
      <c r="E286" s="443">
        <v>3</v>
      </c>
      <c r="F286" s="462">
        <v>0</v>
      </c>
      <c r="G286" s="443">
        <v>1</v>
      </c>
      <c r="H286" s="462">
        <v>1</v>
      </c>
      <c r="I286" s="443">
        <v>14</v>
      </c>
      <c r="J286" s="462">
        <v>0</v>
      </c>
      <c r="K286" s="443">
        <v>0</v>
      </c>
      <c r="L286" s="444">
        <v>19</v>
      </c>
      <c r="M286" s="150" t="s">
        <v>1068</v>
      </c>
    </row>
    <row r="287" spans="1:13">
      <c r="A287" s="119" t="s">
        <v>959</v>
      </c>
      <c r="B287" s="98" t="s">
        <v>960</v>
      </c>
      <c r="C287" s="443">
        <v>0</v>
      </c>
      <c r="D287" s="462">
        <v>0</v>
      </c>
      <c r="E287" s="443">
        <v>10</v>
      </c>
      <c r="F287" s="462">
        <v>1</v>
      </c>
      <c r="G287" s="443">
        <v>2</v>
      </c>
      <c r="H287" s="462">
        <v>0</v>
      </c>
      <c r="I287" s="443">
        <v>31</v>
      </c>
      <c r="J287" s="462">
        <v>0</v>
      </c>
      <c r="K287" s="443">
        <v>2</v>
      </c>
      <c r="L287" s="444">
        <v>46</v>
      </c>
      <c r="M287" s="150" t="s">
        <v>1068</v>
      </c>
    </row>
    <row r="288" spans="1:13">
      <c r="A288" s="119" t="s">
        <v>961</v>
      </c>
      <c r="B288" s="98" t="s">
        <v>962</v>
      </c>
      <c r="C288" s="443">
        <v>1</v>
      </c>
      <c r="D288" s="462">
        <v>0</v>
      </c>
      <c r="E288" s="443">
        <v>42</v>
      </c>
      <c r="F288" s="462">
        <v>0</v>
      </c>
      <c r="G288" s="443">
        <v>6</v>
      </c>
      <c r="H288" s="462">
        <v>59</v>
      </c>
      <c r="I288" s="443">
        <v>78</v>
      </c>
      <c r="J288" s="462">
        <v>0</v>
      </c>
      <c r="K288" s="443">
        <v>15</v>
      </c>
      <c r="L288" s="444">
        <v>201</v>
      </c>
      <c r="M288" s="150" t="s">
        <v>1068</v>
      </c>
    </row>
    <row r="289" spans="1:13">
      <c r="A289" s="119" t="s">
        <v>963</v>
      </c>
      <c r="B289" s="98" t="s">
        <v>964</v>
      </c>
      <c r="C289" s="443">
        <v>0</v>
      </c>
      <c r="D289" s="462">
        <v>0</v>
      </c>
      <c r="E289" s="443">
        <v>36</v>
      </c>
      <c r="F289" s="462">
        <v>21</v>
      </c>
      <c r="G289" s="443">
        <v>0</v>
      </c>
      <c r="H289" s="462">
        <v>0</v>
      </c>
      <c r="I289" s="443">
        <v>3</v>
      </c>
      <c r="J289" s="462">
        <v>0</v>
      </c>
      <c r="K289" s="443">
        <v>1</v>
      </c>
      <c r="L289" s="444">
        <v>61</v>
      </c>
      <c r="M289" s="150" t="s">
        <v>1068</v>
      </c>
    </row>
    <row r="290" spans="1:13">
      <c r="A290" s="119" t="s">
        <v>965</v>
      </c>
      <c r="B290" s="98" t="s">
        <v>966</v>
      </c>
      <c r="C290" s="443">
        <v>0</v>
      </c>
      <c r="D290" s="462">
        <v>0</v>
      </c>
      <c r="E290" s="443">
        <v>10</v>
      </c>
      <c r="F290" s="462">
        <v>3</v>
      </c>
      <c r="G290" s="443">
        <v>0</v>
      </c>
      <c r="H290" s="462">
        <v>0</v>
      </c>
      <c r="I290" s="443">
        <v>0</v>
      </c>
      <c r="J290" s="462">
        <v>0</v>
      </c>
      <c r="K290" s="443">
        <v>0</v>
      </c>
      <c r="L290" s="444">
        <v>13</v>
      </c>
      <c r="M290" s="150" t="s">
        <v>1068</v>
      </c>
    </row>
    <row r="291" spans="1:13">
      <c r="A291" s="119" t="s">
        <v>967</v>
      </c>
      <c r="B291" s="98" t="s">
        <v>968</v>
      </c>
      <c r="C291" s="443">
        <v>0</v>
      </c>
      <c r="D291" s="462">
        <v>0</v>
      </c>
      <c r="E291" s="443">
        <v>10</v>
      </c>
      <c r="F291" s="462">
        <v>1</v>
      </c>
      <c r="G291" s="443">
        <v>0</v>
      </c>
      <c r="H291" s="462">
        <v>2</v>
      </c>
      <c r="I291" s="443">
        <v>43</v>
      </c>
      <c r="J291" s="462">
        <v>0</v>
      </c>
      <c r="K291" s="443">
        <v>1</v>
      </c>
      <c r="L291" s="444">
        <v>57</v>
      </c>
      <c r="M291" s="150" t="s">
        <v>1068</v>
      </c>
    </row>
    <row r="292" spans="1:13">
      <c r="A292" s="119" t="s">
        <v>969</v>
      </c>
      <c r="B292" s="98" t="s">
        <v>970</v>
      </c>
      <c r="C292" s="443">
        <v>1</v>
      </c>
      <c r="D292" s="462">
        <v>0</v>
      </c>
      <c r="E292" s="443">
        <v>13</v>
      </c>
      <c r="F292" s="462">
        <v>1</v>
      </c>
      <c r="G292" s="443">
        <v>0</v>
      </c>
      <c r="H292" s="462">
        <v>17</v>
      </c>
      <c r="I292" s="443">
        <v>32</v>
      </c>
      <c r="J292" s="462">
        <v>0</v>
      </c>
      <c r="K292" s="443">
        <v>6</v>
      </c>
      <c r="L292" s="444">
        <v>70</v>
      </c>
      <c r="M292" s="150" t="s">
        <v>1068</v>
      </c>
    </row>
    <row r="293" spans="1:13">
      <c r="A293" s="119" t="s">
        <v>971</v>
      </c>
      <c r="B293" s="98" t="s">
        <v>972</v>
      </c>
      <c r="C293" s="443">
        <v>0</v>
      </c>
      <c r="D293" s="462">
        <v>0</v>
      </c>
      <c r="E293" s="443">
        <v>29</v>
      </c>
      <c r="F293" s="462">
        <v>3</v>
      </c>
      <c r="G293" s="443">
        <v>0</v>
      </c>
      <c r="H293" s="462">
        <v>0</v>
      </c>
      <c r="I293" s="443">
        <v>5</v>
      </c>
      <c r="J293" s="462">
        <v>0</v>
      </c>
      <c r="K293" s="443">
        <v>0</v>
      </c>
      <c r="L293" s="444">
        <v>37</v>
      </c>
      <c r="M293" s="150" t="s">
        <v>1068</v>
      </c>
    </row>
    <row r="294" spans="1:13">
      <c r="A294" s="119" t="s">
        <v>973</v>
      </c>
      <c r="B294" s="98" t="s">
        <v>974</v>
      </c>
      <c r="C294" s="443">
        <v>0</v>
      </c>
      <c r="D294" s="462">
        <v>0</v>
      </c>
      <c r="E294" s="443">
        <v>7</v>
      </c>
      <c r="F294" s="462">
        <v>2</v>
      </c>
      <c r="G294" s="443">
        <v>1</v>
      </c>
      <c r="H294" s="462">
        <v>0</v>
      </c>
      <c r="I294" s="443">
        <v>15</v>
      </c>
      <c r="J294" s="462">
        <v>0</v>
      </c>
      <c r="K294" s="443">
        <v>2</v>
      </c>
      <c r="L294" s="444">
        <v>27</v>
      </c>
      <c r="M294" s="150" t="s">
        <v>1068</v>
      </c>
    </row>
    <row r="295" spans="1:13">
      <c r="A295" s="119" t="s">
        <v>975</v>
      </c>
      <c r="B295" s="98" t="s">
        <v>976</v>
      </c>
      <c r="C295" s="443">
        <v>0</v>
      </c>
      <c r="D295" s="462">
        <v>0</v>
      </c>
      <c r="E295" s="443">
        <v>14</v>
      </c>
      <c r="F295" s="462">
        <v>2</v>
      </c>
      <c r="G295" s="443">
        <v>6</v>
      </c>
      <c r="H295" s="462">
        <v>0</v>
      </c>
      <c r="I295" s="443">
        <v>14</v>
      </c>
      <c r="J295" s="462">
        <v>0</v>
      </c>
      <c r="K295" s="443">
        <v>0</v>
      </c>
      <c r="L295" s="444">
        <v>36</v>
      </c>
      <c r="M295" s="150" t="s">
        <v>1068</v>
      </c>
    </row>
    <row r="296" spans="1:13">
      <c r="A296" s="119" t="s">
        <v>977</v>
      </c>
      <c r="B296" s="98" t="s">
        <v>978</v>
      </c>
      <c r="C296" s="443">
        <v>0</v>
      </c>
      <c r="D296" s="462">
        <v>0</v>
      </c>
      <c r="E296" s="443">
        <v>2</v>
      </c>
      <c r="F296" s="462">
        <v>2</v>
      </c>
      <c r="G296" s="443">
        <v>8</v>
      </c>
      <c r="H296" s="462">
        <v>0</v>
      </c>
      <c r="I296" s="443">
        <v>15</v>
      </c>
      <c r="J296" s="462">
        <v>0</v>
      </c>
      <c r="K296" s="443">
        <v>0</v>
      </c>
      <c r="L296" s="444">
        <v>27</v>
      </c>
      <c r="M296" s="150" t="s">
        <v>1068</v>
      </c>
    </row>
    <row r="297" spans="1:13">
      <c r="A297" s="119" t="s">
        <v>979</v>
      </c>
      <c r="B297" s="98" t="s">
        <v>980</v>
      </c>
      <c r="C297" s="443">
        <v>0</v>
      </c>
      <c r="D297" s="462">
        <v>0</v>
      </c>
      <c r="E297" s="443">
        <v>7</v>
      </c>
      <c r="F297" s="462">
        <v>4</v>
      </c>
      <c r="G297" s="443">
        <v>0</v>
      </c>
      <c r="H297" s="462">
        <v>0</v>
      </c>
      <c r="I297" s="443">
        <v>9</v>
      </c>
      <c r="J297" s="462">
        <v>0</v>
      </c>
      <c r="K297" s="443">
        <v>0</v>
      </c>
      <c r="L297" s="444">
        <v>20</v>
      </c>
      <c r="M297" s="150" t="s">
        <v>1068</v>
      </c>
    </row>
    <row r="298" spans="1:13">
      <c r="A298" s="119" t="s">
        <v>981</v>
      </c>
      <c r="B298" s="98" t="s">
        <v>982</v>
      </c>
      <c r="C298" s="443">
        <v>0</v>
      </c>
      <c r="D298" s="462">
        <v>0</v>
      </c>
      <c r="E298" s="443">
        <v>8</v>
      </c>
      <c r="F298" s="462">
        <v>13</v>
      </c>
      <c r="G298" s="443">
        <v>0</v>
      </c>
      <c r="H298" s="462">
        <v>1</v>
      </c>
      <c r="I298" s="443">
        <v>15</v>
      </c>
      <c r="J298" s="462">
        <v>0</v>
      </c>
      <c r="K298" s="443">
        <v>8</v>
      </c>
      <c r="L298" s="444">
        <v>45</v>
      </c>
      <c r="M298" s="150" t="s">
        <v>1068</v>
      </c>
    </row>
    <row r="299" spans="1:13">
      <c r="A299" s="119" t="s">
        <v>983</v>
      </c>
      <c r="B299" s="98" t="s">
        <v>984</v>
      </c>
      <c r="C299" s="443">
        <v>0</v>
      </c>
      <c r="D299" s="462">
        <v>0</v>
      </c>
      <c r="E299" s="443">
        <v>8</v>
      </c>
      <c r="F299" s="462">
        <v>1</v>
      </c>
      <c r="G299" s="443">
        <v>2</v>
      </c>
      <c r="H299" s="462">
        <v>0</v>
      </c>
      <c r="I299" s="443">
        <v>9</v>
      </c>
      <c r="J299" s="462">
        <v>0</v>
      </c>
      <c r="K299" s="443">
        <v>1</v>
      </c>
      <c r="L299" s="444">
        <v>21</v>
      </c>
      <c r="M299" s="150" t="s">
        <v>1068</v>
      </c>
    </row>
    <row r="300" spans="1:13">
      <c r="A300" s="119" t="s">
        <v>985</v>
      </c>
      <c r="B300" s="98" t="s">
        <v>986</v>
      </c>
      <c r="C300" s="443">
        <v>0</v>
      </c>
      <c r="D300" s="462">
        <v>1</v>
      </c>
      <c r="E300" s="443">
        <v>14</v>
      </c>
      <c r="F300" s="462">
        <v>0</v>
      </c>
      <c r="G300" s="443">
        <v>1</v>
      </c>
      <c r="H300" s="462">
        <v>0</v>
      </c>
      <c r="I300" s="443">
        <v>35</v>
      </c>
      <c r="J300" s="462">
        <v>0</v>
      </c>
      <c r="K300" s="443">
        <v>1</v>
      </c>
      <c r="L300" s="444">
        <v>52</v>
      </c>
      <c r="M300" s="150" t="s">
        <v>1068</v>
      </c>
    </row>
    <row r="301" spans="1:13">
      <c r="A301" s="119" t="s">
        <v>987</v>
      </c>
      <c r="B301" s="98" t="s">
        <v>988</v>
      </c>
      <c r="C301" s="443">
        <v>0</v>
      </c>
      <c r="D301" s="462">
        <v>0</v>
      </c>
      <c r="E301" s="443">
        <v>12</v>
      </c>
      <c r="F301" s="462">
        <v>2</v>
      </c>
      <c r="G301" s="443">
        <v>0</v>
      </c>
      <c r="H301" s="462">
        <v>0</v>
      </c>
      <c r="I301" s="443">
        <v>26</v>
      </c>
      <c r="J301" s="462">
        <v>1</v>
      </c>
      <c r="K301" s="443">
        <v>2</v>
      </c>
      <c r="L301" s="444">
        <v>43</v>
      </c>
      <c r="M301" s="150" t="s">
        <v>1068</v>
      </c>
    </row>
    <row r="302" spans="1:13">
      <c r="A302" s="119" t="s">
        <v>989</v>
      </c>
      <c r="B302" s="98" t="s">
        <v>990</v>
      </c>
      <c r="C302" s="443">
        <v>0</v>
      </c>
      <c r="D302" s="462">
        <v>0</v>
      </c>
      <c r="E302" s="443">
        <v>2</v>
      </c>
      <c r="F302" s="462">
        <v>1</v>
      </c>
      <c r="G302" s="443">
        <v>0</v>
      </c>
      <c r="H302" s="462">
        <v>0</v>
      </c>
      <c r="I302" s="443">
        <v>1</v>
      </c>
      <c r="J302" s="462">
        <v>0</v>
      </c>
      <c r="K302" s="443">
        <v>0</v>
      </c>
      <c r="L302" s="444">
        <v>4</v>
      </c>
      <c r="M302" s="150" t="s">
        <v>1068</v>
      </c>
    </row>
    <row r="303" spans="1:13">
      <c r="A303" s="119" t="s">
        <v>991</v>
      </c>
      <c r="B303" s="98" t="s">
        <v>992</v>
      </c>
      <c r="C303" s="443">
        <v>0</v>
      </c>
      <c r="D303" s="462">
        <v>0</v>
      </c>
      <c r="E303" s="443">
        <v>15</v>
      </c>
      <c r="F303" s="462">
        <v>1</v>
      </c>
      <c r="G303" s="443">
        <v>0</v>
      </c>
      <c r="H303" s="462">
        <v>0</v>
      </c>
      <c r="I303" s="443">
        <v>15</v>
      </c>
      <c r="J303" s="462">
        <v>1</v>
      </c>
      <c r="K303" s="443">
        <v>2</v>
      </c>
      <c r="L303" s="444">
        <v>34</v>
      </c>
      <c r="M303" s="150" t="s">
        <v>1068</v>
      </c>
    </row>
    <row r="304" spans="1:13">
      <c r="A304" s="119" t="s">
        <v>993</v>
      </c>
      <c r="B304" s="98" t="s">
        <v>994</v>
      </c>
      <c r="C304" s="443">
        <v>0</v>
      </c>
      <c r="D304" s="462">
        <v>0</v>
      </c>
      <c r="E304" s="443">
        <v>13</v>
      </c>
      <c r="F304" s="462">
        <v>2</v>
      </c>
      <c r="G304" s="443">
        <v>2</v>
      </c>
      <c r="H304" s="462">
        <v>0</v>
      </c>
      <c r="I304" s="443">
        <v>16</v>
      </c>
      <c r="J304" s="462">
        <v>1</v>
      </c>
      <c r="K304" s="443">
        <v>2</v>
      </c>
      <c r="L304" s="444">
        <v>36</v>
      </c>
      <c r="M304" s="150" t="s">
        <v>1068</v>
      </c>
    </row>
    <row r="305" spans="1:13">
      <c r="A305" s="119" t="s">
        <v>995</v>
      </c>
      <c r="B305" s="98" t="s">
        <v>996</v>
      </c>
      <c r="C305" s="443">
        <v>0</v>
      </c>
      <c r="D305" s="462">
        <v>0</v>
      </c>
      <c r="E305" s="443">
        <v>4</v>
      </c>
      <c r="F305" s="462">
        <v>3</v>
      </c>
      <c r="G305" s="443">
        <v>0</v>
      </c>
      <c r="H305" s="462">
        <v>0</v>
      </c>
      <c r="I305" s="443">
        <v>7</v>
      </c>
      <c r="J305" s="462">
        <v>0</v>
      </c>
      <c r="K305" s="443">
        <v>0</v>
      </c>
      <c r="L305" s="444">
        <v>14</v>
      </c>
      <c r="M305" s="150" t="s">
        <v>1068</v>
      </c>
    </row>
    <row r="306" spans="1:13">
      <c r="A306" s="119" t="s">
        <v>997</v>
      </c>
      <c r="B306" s="98" t="s">
        <v>998</v>
      </c>
      <c r="C306" s="443">
        <v>0</v>
      </c>
      <c r="D306" s="462">
        <v>1</v>
      </c>
      <c r="E306" s="443">
        <v>2</v>
      </c>
      <c r="F306" s="462">
        <v>0</v>
      </c>
      <c r="G306" s="443">
        <v>4</v>
      </c>
      <c r="H306" s="462">
        <v>3</v>
      </c>
      <c r="I306" s="443">
        <v>36</v>
      </c>
      <c r="J306" s="462">
        <v>0</v>
      </c>
      <c r="K306" s="443">
        <v>14</v>
      </c>
      <c r="L306" s="444">
        <v>60</v>
      </c>
      <c r="M306" s="150" t="s">
        <v>1068</v>
      </c>
    </row>
    <row r="307" spans="1:13">
      <c r="A307" s="119" t="s">
        <v>999</v>
      </c>
      <c r="B307" s="98" t="s">
        <v>1000</v>
      </c>
      <c r="C307" s="443">
        <v>0</v>
      </c>
      <c r="D307" s="462">
        <v>0</v>
      </c>
      <c r="E307" s="443">
        <v>4</v>
      </c>
      <c r="F307" s="462">
        <v>13</v>
      </c>
      <c r="G307" s="443">
        <v>10</v>
      </c>
      <c r="H307" s="462">
        <v>0</v>
      </c>
      <c r="I307" s="443">
        <v>24</v>
      </c>
      <c r="J307" s="462">
        <v>1</v>
      </c>
      <c r="K307" s="443">
        <v>1</v>
      </c>
      <c r="L307" s="444">
        <v>53</v>
      </c>
      <c r="M307" s="150" t="s">
        <v>1068</v>
      </c>
    </row>
    <row r="308" spans="1:13">
      <c r="A308" s="119" t="s">
        <v>1001</v>
      </c>
      <c r="B308" s="98" t="s">
        <v>1002</v>
      </c>
      <c r="C308" s="443">
        <v>0</v>
      </c>
      <c r="D308" s="462">
        <v>0</v>
      </c>
      <c r="E308" s="443">
        <v>6</v>
      </c>
      <c r="F308" s="462">
        <v>3</v>
      </c>
      <c r="G308" s="443">
        <v>1</v>
      </c>
      <c r="H308" s="462">
        <v>0</v>
      </c>
      <c r="I308" s="443">
        <v>8</v>
      </c>
      <c r="J308" s="462">
        <v>0</v>
      </c>
      <c r="K308" s="443">
        <v>12</v>
      </c>
      <c r="L308" s="444">
        <v>30</v>
      </c>
      <c r="M308" s="150" t="s">
        <v>1068</v>
      </c>
    </row>
    <row r="309" spans="1:13">
      <c r="A309" s="119" t="s">
        <v>1003</v>
      </c>
      <c r="B309" s="98" t="s">
        <v>1004</v>
      </c>
      <c r="C309" s="443">
        <v>0</v>
      </c>
      <c r="D309" s="462">
        <v>0</v>
      </c>
      <c r="E309" s="443">
        <v>7</v>
      </c>
      <c r="F309" s="462">
        <v>0</v>
      </c>
      <c r="G309" s="443">
        <v>8</v>
      </c>
      <c r="H309" s="462">
        <v>0</v>
      </c>
      <c r="I309" s="443">
        <v>9</v>
      </c>
      <c r="J309" s="462">
        <v>0</v>
      </c>
      <c r="K309" s="443">
        <v>3</v>
      </c>
      <c r="L309" s="444">
        <v>27</v>
      </c>
      <c r="M309" s="150" t="s">
        <v>1068</v>
      </c>
    </row>
    <row r="310" spans="1:13">
      <c r="A310" s="119" t="s">
        <v>1005</v>
      </c>
      <c r="B310" s="98" t="s">
        <v>1006</v>
      </c>
      <c r="C310" s="443">
        <v>0</v>
      </c>
      <c r="D310" s="462">
        <v>0</v>
      </c>
      <c r="E310" s="443">
        <v>18</v>
      </c>
      <c r="F310" s="462">
        <v>2</v>
      </c>
      <c r="G310" s="443">
        <v>9</v>
      </c>
      <c r="H310" s="462">
        <v>1</v>
      </c>
      <c r="I310" s="443">
        <v>29</v>
      </c>
      <c r="J310" s="462">
        <v>0</v>
      </c>
      <c r="K310" s="443">
        <v>0</v>
      </c>
      <c r="L310" s="444">
        <v>59</v>
      </c>
      <c r="M310" s="150" t="s">
        <v>1068</v>
      </c>
    </row>
    <row r="311" spans="1:13">
      <c r="A311" s="119" t="s">
        <v>1007</v>
      </c>
      <c r="B311" s="98" t="s">
        <v>1008</v>
      </c>
      <c r="C311" s="443">
        <v>0</v>
      </c>
      <c r="D311" s="462">
        <v>0</v>
      </c>
      <c r="E311" s="443">
        <v>1</v>
      </c>
      <c r="F311" s="462">
        <v>0</v>
      </c>
      <c r="G311" s="443">
        <v>0</v>
      </c>
      <c r="H311" s="462">
        <v>0</v>
      </c>
      <c r="I311" s="443">
        <v>1</v>
      </c>
      <c r="J311" s="462">
        <v>0</v>
      </c>
      <c r="K311" s="443">
        <v>2</v>
      </c>
      <c r="L311" s="444">
        <v>4</v>
      </c>
      <c r="M311" s="150" t="s">
        <v>1068</v>
      </c>
    </row>
    <row r="312" spans="1:13">
      <c r="A312" s="119" t="s">
        <v>1009</v>
      </c>
      <c r="B312" s="98" t="s">
        <v>1010</v>
      </c>
      <c r="C312" s="443">
        <v>0</v>
      </c>
      <c r="D312" s="462">
        <v>0</v>
      </c>
      <c r="E312" s="443">
        <v>10</v>
      </c>
      <c r="F312" s="462">
        <v>0</v>
      </c>
      <c r="G312" s="443">
        <v>0</v>
      </c>
      <c r="H312" s="462">
        <v>0</v>
      </c>
      <c r="I312" s="443">
        <v>28</v>
      </c>
      <c r="J312" s="462">
        <v>0</v>
      </c>
      <c r="K312" s="443">
        <v>0</v>
      </c>
      <c r="L312" s="444">
        <v>38</v>
      </c>
      <c r="M312" s="150" t="s">
        <v>1068</v>
      </c>
    </row>
    <row r="313" spans="1:13">
      <c r="A313" s="119" t="s">
        <v>1011</v>
      </c>
      <c r="B313" s="98" t="s">
        <v>1012</v>
      </c>
      <c r="C313" s="443">
        <v>0</v>
      </c>
      <c r="D313" s="462">
        <v>0</v>
      </c>
      <c r="E313" s="443">
        <v>22</v>
      </c>
      <c r="F313" s="462">
        <v>4</v>
      </c>
      <c r="G313" s="443">
        <v>0</v>
      </c>
      <c r="H313" s="462">
        <v>0</v>
      </c>
      <c r="I313" s="443">
        <v>5</v>
      </c>
      <c r="J313" s="462">
        <v>0</v>
      </c>
      <c r="K313" s="443">
        <v>2</v>
      </c>
      <c r="L313" s="444">
        <v>33</v>
      </c>
      <c r="M313" s="150" t="s">
        <v>1068</v>
      </c>
    </row>
    <row r="314" spans="1:13">
      <c r="A314" s="119" t="s">
        <v>1013</v>
      </c>
      <c r="B314" s="98" t="s">
        <v>1014</v>
      </c>
      <c r="C314" s="443">
        <v>0</v>
      </c>
      <c r="D314" s="462">
        <v>0</v>
      </c>
      <c r="E314" s="443">
        <v>8</v>
      </c>
      <c r="F314" s="462">
        <v>13</v>
      </c>
      <c r="G314" s="443">
        <v>0</v>
      </c>
      <c r="H314" s="462">
        <v>0</v>
      </c>
      <c r="I314" s="443">
        <v>3</v>
      </c>
      <c r="J314" s="462">
        <v>0</v>
      </c>
      <c r="K314" s="443">
        <v>0</v>
      </c>
      <c r="L314" s="444">
        <v>24</v>
      </c>
      <c r="M314" s="150" t="s">
        <v>1068</v>
      </c>
    </row>
    <row r="315" spans="1:13">
      <c r="A315" s="119" t="s">
        <v>1015</v>
      </c>
      <c r="B315" s="98" t="s">
        <v>1016</v>
      </c>
      <c r="C315" s="443">
        <v>0</v>
      </c>
      <c r="D315" s="462">
        <v>0</v>
      </c>
      <c r="E315" s="443">
        <v>10</v>
      </c>
      <c r="F315" s="462">
        <v>0</v>
      </c>
      <c r="G315" s="443">
        <v>0</v>
      </c>
      <c r="H315" s="462">
        <v>0</v>
      </c>
      <c r="I315" s="443">
        <v>3</v>
      </c>
      <c r="J315" s="462">
        <v>0</v>
      </c>
      <c r="K315" s="443">
        <v>0</v>
      </c>
      <c r="L315" s="444">
        <v>13</v>
      </c>
      <c r="M315" s="150" t="s">
        <v>1069</v>
      </c>
    </row>
    <row r="316" spans="1:13">
      <c r="A316" s="119" t="s">
        <v>1017</v>
      </c>
      <c r="B316" s="98" t="s">
        <v>1018</v>
      </c>
      <c r="C316" s="443">
        <v>0</v>
      </c>
      <c r="D316" s="462">
        <v>0</v>
      </c>
      <c r="E316" s="443">
        <v>2</v>
      </c>
      <c r="F316" s="462">
        <v>0</v>
      </c>
      <c r="G316" s="443">
        <v>0</v>
      </c>
      <c r="H316" s="462">
        <v>0</v>
      </c>
      <c r="I316" s="443">
        <v>0</v>
      </c>
      <c r="J316" s="462">
        <v>0</v>
      </c>
      <c r="K316" s="443">
        <v>0</v>
      </c>
      <c r="L316" s="444">
        <v>2</v>
      </c>
      <c r="M316" s="150" t="s">
        <v>1069</v>
      </c>
    </row>
    <row r="317" spans="1:13">
      <c r="A317" s="119" t="s">
        <v>1019</v>
      </c>
      <c r="B317" s="98" t="s">
        <v>1020</v>
      </c>
      <c r="C317" s="443">
        <v>0</v>
      </c>
      <c r="D317" s="462">
        <v>0</v>
      </c>
      <c r="E317" s="443">
        <v>1</v>
      </c>
      <c r="F317" s="462">
        <v>0</v>
      </c>
      <c r="G317" s="443">
        <v>0</v>
      </c>
      <c r="H317" s="462">
        <v>1</v>
      </c>
      <c r="I317" s="443">
        <v>0</v>
      </c>
      <c r="J317" s="462">
        <v>0</v>
      </c>
      <c r="K317" s="443">
        <v>0</v>
      </c>
      <c r="L317" s="444">
        <v>2</v>
      </c>
      <c r="M317" s="150" t="s">
        <v>1069</v>
      </c>
    </row>
    <row r="318" spans="1:13">
      <c r="A318" s="119" t="s">
        <v>1023</v>
      </c>
      <c r="B318" s="98" t="s">
        <v>1024</v>
      </c>
      <c r="C318" s="443">
        <v>0</v>
      </c>
      <c r="D318" s="462">
        <v>0</v>
      </c>
      <c r="E318" s="443">
        <v>2</v>
      </c>
      <c r="F318" s="462">
        <v>0</v>
      </c>
      <c r="G318" s="443">
        <v>0</v>
      </c>
      <c r="H318" s="462">
        <v>0</v>
      </c>
      <c r="I318" s="443">
        <v>0</v>
      </c>
      <c r="J318" s="462">
        <v>0</v>
      </c>
      <c r="K318" s="443">
        <v>0</v>
      </c>
      <c r="L318" s="444">
        <v>2</v>
      </c>
      <c r="M318" s="150" t="s">
        <v>1069</v>
      </c>
    </row>
    <row r="319" spans="1:13">
      <c r="A319" s="119" t="s">
        <v>1025</v>
      </c>
      <c r="B319" s="98" t="s">
        <v>1026</v>
      </c>
      <c r="C319" s="443">
        <v>0</v>
      </c>
      <c r="D319" s="462">
        <v>0</v>
      </c>
      <c r="E319" s="443">
        <v>1</v>
      </c>
      <c r="F319" s="462">
        <v>0</v>
      </c>
      <c r="G319" s="443">
        <v>0</v>
      </c>
      <c r="H319" s="462">
        <v>0</v>
      </c>
      <c r="I319" s="443">
        <v>0</v>
      </c>
      <c r="J319" s="462">
        <v>0</v>
      </c>
      <c r="K319" s="443">
        <v>0</v>
      </c>
      <c r="L319" s="444">
        <v>1</v>
      </c>
      <c r="M319" s="150" t="s">
        <v>1069</v>
      </c>
    </row>
    <row r="320" spans="1:13">
      <c r="A320" s="119" t="s">
        <v>1029</v>
      </c>
      <c r="B320" s="98" t="s">
        <v>1030</v>
      </c>
      <c r="C320" s="443">
        <v>0</v>
      </c>
      <c r="D320" s="462">
        <v>0</v>
      </c>
      <c r="E320" s="443">
        <v>0</v>
      </c>
      <c r="F320" s="462">
        <v>0</v>
      </c>
      <c r="G320" s="443">
        <v>0</v>
      </c>
      <c r="H320" s="462">
        <v>0</v>
      </c>
      <c r="I320" s="443">
        <v>6</v>
      </c>
      <c r="J320" s="462">
        <v>0</v>
      </c>
      <c r="K320" s="443">
        <v>0</v>
      </c>
      <c r="L320" s="444">
        <v>6</v>
      </c>
      <c r="M320" s="150" t="s">
        <v>213</v>
      </c>
    </row>
    <row r="321" spans="1:13">
      <c r="A321" s="119" t="s">
        <v>1031</v>
      </c>
      <c r="B321" s="98" t="s">
        <v>1032</v>
      </c>
      <c r="C321" s="443">
        <v>0</v>
      </c>
      <c r="D321" s="462">
        <v>0</v>
      </c>
      <c r="E321" s="443">
        <v>16</v>
      </c>
      <c r="F321" s="462">
        <v>4</v>
      </c>
      <c r="G321" s="443">
        <v>0</v>
      </c>
      <c r="H321" s="462">
        <v>0</v>
      </c>
      <c r="I321" s="443">
        <v>70</v>
      </c>
      <c r="J321" s="462">
        <v>0</v>
      </c>
      <c r="K321" s="443">
        <v>9</v>
      </c>
      <c r="L321" s="444">
        <v>99</v>
      </c>
      <c r="M321" s="150" t="s">
        <v>1068</v>
      </c>
    </row>
    <row r="322" spans="1:13">
      <c r="A322" s="119" t="s">
        <v>1033</v>
      </c>
      <c r="B322" s="98" t="s">
        <v>1034</v>
      </c>
      <c r="C322" s="443">
        <v>0</v>
      </c>
      <c r="D322" s="462">
        <v>0</v>
      </c>
      <c r="E322" s="443">
        <v>6</v>
      </c>
      <c r="F322" s="462">
        <v>0</v>
      </c>
      <c r="G322" s="443">
        <v>0</v>
      </c>
      <c r="H322" s="462">
        <v>9</v>
      </c>
      <c r="I322" s="443">
        <v>24</v>
      </c>
      <c r="J322" s="462">
        <v>0</v>
      </c>
      <c r="K322" s="443">
        <v>1</v>
      </c>
      <c r="L322" s="444">
        <v>40</v>
      </c>
      <c r="M322" s="150" t="s">
        <v>1068</v>
      </c>
    </row>
    <row r="323" spans="1:13">
      <c r="A323" s="119" t="s">
        <v>1035</v>
      </c>
      <c r="B323" s="98" t="s">
        <v>1036</v>
      </c>
      <c r="C323" s="443">
        <v>1</v>
      </c>
      <c r="D323" s="462">
        <v>0</v>
      </c>
      <c r="E323" s="443">
        <v>32</v>
      </c>
      <c r="F323" s="462">
        <v>12</v>
      </c>
      <c r="G323" s="443">
        <v>3</v>
      </c>
      <c r="H323" s="462">
        <v>48</v>
      </c>
      <c r="I323" s="443">
        <v>182</v>
      </c>
      <c r="J323" s="462">
        <v>1</v>
      </c>
      <c r="K323" s="443">
        <v>13</v>
      </c>
      <c r="L323" s="444">
        <v>292</v>
      </c>
      <c r="M323" s="150" t="s">
        <v>1068</v>
      </c>
    </row>
    <row r="324" spans="1:13">
      <c r="A324" s="119" t="s">
        <v>1037</v>
      </c>
      <c r="B324" s="98" t="s">
        <v>1038</v>
      </c>
      <c r="C324" s="443">
        <v>0</v>
      </c>
      <c r="D324" s="462">
        <v>0</v>
      </c>
      <c r="E324" s="443">
        <v>8</v>
      </c>
      <c r="F324" s="462">
        <v>3</v>
      </c>
      <c r="G324" s="443">
        <v>3</v>
      </c>
      <c r="H324" s="462">
        <v>0</v>
      </c>
      <c r="I324" s="443">
        <v>0</v>
      </c>
      <c r="J324" s="462">
        <v>0</v>
      </c>
      <c r="K324" s="443">
        <v>0</v>
      </c>
      <c r="L324" s="444">
        <v>14</v>
      </c>
      <c r="M324" s="150" t="s">
        <v>1068</v>
      </c>
    </row>
    <row r="325" spans="1:13">
      <c r="A325" s="119" t="s">
        <v>1039</v>
      </c>
      <c r="B325" s="98" t="s">
        <v>1040</v>
      </c>
      <c r="C325" s="443">
        <v>0</v>
      </c>
      <c r="D325" s="462">
        <v>0</v>
      </c>
      <c r="E325" s="443">
        <v>4</v>
      </c>
      <c r="F325" s="462">
        <v>4</v>
      </c>
      <c r="G325" s="443">
        <v>0</v>
      </c>
      <c r="H325" s="462">
        <v>0</v>
      </c>
      <c r="I325" s="443">
        <v>14</v>
      </c>
      <c r="J325" s="462">
        <v>0</v>
      </c>
      <c r="K325" s="443">
        <v>0</v>
      </c>
      <c r="L325" s="444">
        <v>22</v>
      </c>
      <c r="M325" s="150" t="s">
        <v>1068</v>
      </c>
    </row>
    <row r="326" spans="1:13">
      <c r="A326" s="120" t="s">
        <v>1041</v>
      </c>
      <c r="B326" s="98" t="s">
        <v>1042</v>
      </c>
      <c r="C326" s="445">
        <v>1</v>
      </c>
      <c r="D326" s="463">
        <v>1</v>
      </c>
      <c r="E326" s="445">
        <v>22</v>
      </c>
      <c r="F326" s="463">
        <v>18</v>
      </c>
      <c r="G326" s="445">
        <v>2</v>
      </c>
      <c r="H326" s="463">
        <v>0</v>
      </c>
      <c r="I326" s="445">
        <v>29</v>
      </c>
      <c r="J326" s="463">
        <v>0</v>
      </c>
      <c r="K326" s="445">
        <v>1</v>
      </c>
      <c r="L326" s="446">
        <v>74</v>
      </c>
      <c r="M326" s="150" t="s">
        <v>1068</v>
      </c>
    </row>
    <row r="327" spans="1:13">
      <c r="A327" s="120" t="s">
        <v>1043</v>
      </c>
      <c r="B327" s="98" t="s">
        <v>1044</v>
      </c>
      <c r="C327" s="445">
        <v>0</v>
      </c>
      <c r="D327" s="463">
        <v>0</v>
      </c>
      <c r="E327" s="445">
        <v>0</v>
      </c>
      <c r="F327" s="463">
        <v>0</v>
      </c>
      <c r="G327" s="445">
        <v>0</v>
      </c>
      <c r="H327" s="463">
        <v>0</v>
      </c>
      <c r="I327" s="445">
        <v>1</v>
      </c>
      <c r="J327" s="463">
        <v>0</v>
      </c>
      <c r="K327" s="445">
        <v>0</v>
      </c>
      <c r="L327" s="446">
        <v>1</v>
      </c>
      <c r="M327" s="150" t="s">
        <v>1069</v>
      </c>
    </row>
    <row r="328" spans="1:13">
      <c r="A328" s="120" t="s">
        <v>1051</v>
      </c>
      <c r="B328" s="98" t="s">
        <v>1052</v>
      </c>
      <c r="C328" s="445">
        <v>0</v>
      </c>
      <c r="D328" s="463">
        <v>0</v>
      </c>
      <c r="E328" s="445">
        <v>1</v>
      </c>
      <c r="F328" s="463">
        <v>1</v>
      </c>
      <c r="G328" s="445">
        <v>0</v>
      </c>
      <c r="H328" s="463">
        <v>0</v>
      </c>
      <c r="I328" s="445">
        <v>2</v>
      </c>
      <c r="J328" s="463">
        <v>0</v>
      </c>
      <c r="K328" s="445">
        <v>0</v>
      </c>
      <c r="L328" s="446">
        <v>4</v>
      </c>
      <c r="M328" s="150" t="s">
        <v>1069</v>
      </c>
    </row>
    <row r="329" spans="1:13">
      <c r="A329" s="120" t="s">
        <v>1053</v>
      </c>
      <c r="B329" s="98" t="s">
        <v>1054</v>
      </c>
      <c r="C329" s="445">
        <v>2</v>
      </c>
      <c r="D329" s="463">
        <v>1</v>
      </c>
      <c r="E329" s="445">
        <v>74</v>
      </c>
      <c r="F329" s="463">
        <v>39</v>
      </c>
      <c r="G329" s="445">
        <v>6</v>
      </c>
      <c r="H329" s="463">
        <v>3</v>
      </c>
      <c r="I329" s="445">
        <v>142</v>
      </c>
      <c r="J329" s="463">
        <v>2</v>
      </c>
      <c r="K329" s="445">
        <v>10</v>
      </c>
      <c r="L329" s="446">
        <v>279</v>
      </c>
      <c r="M329" s="150" t="s">
        <v>1067</v>
      </c>
    </row>
    <row r="330" spans="1:13">
      <c r="A330" s="54"/>
      <c r="B330" s="131"/>
      <c r="C330" s="445"/>
      <c r="D330" s="463"/>
      <c r="E330" s="445"/>
      <c r="F330" s="463"/>
      <c r="G330" s="445"/>
      <c r="H330" s="463"/>
      <c r="I330" s="445"/>
      <c r="J330" s="463"/>
      <c r="K330" s="445"/>
      <c r="L330" s="447"/>
      <c r="M330" s="152"/>
    </row>
    <row r="331" spans="1:13" ht="13.9" thickBot="1">
      <c r="A331" s="52" t="s">
        <v>40</v>
      </c>
      <c r="B331" s="53"/>
      <c r="C331" s="454">
        <v>203</v>
      </c>
      <c r="D331" s="454">
        <v>228</v>
      </c>
      <c r="E331" s="454">
        <v>9267</v>
      </c>
      <c r="F331" s="454">
        <v>4754</v>
      </c>
      <c r="G331" s="454">
        <v>2049</v>
      </c>
      <c r="H331" s="454">
        <v>495</v>
      </c>
      <c r="I331" s="454">
        <v>18221</v>
      </c>
      <c r="J331" s="454">
        <v>346</v>
      </c>
      <c r="K331" s="454">
        <v>2093</v>
      </c>
      <c r="L331" s="455">
        <v>37656</v>
      </c>
      <c r="M331" s="151"/>
    </row>
  </sheetData>
  <autoFilter ref="A4:M329" xr:uid="{00000000-0009-0000-0000-00000D000000}"/>
  <mergeCells count="1">
    <mergeCell ref="C3:K3"/>
  </mergeCells>
  <phoneticPr fontId="8" type="noConversion"/>
  <hyperlinks>
    <hyperlink ref="O2" location="Home!A1" display="Home" xr:uid="{00000000-0004-0000-0D00-000000000000}"/>
  </hyperlinks>
  <printOptions horizontalCentered="1"/>
  <pageMargins left="0.7" right="0.7" top="0.75" bottom="0.5" header="0.3" footer="0.3"/>
  <pageSetup scale="72"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76"/>
  <sheetViews>
    <sheetView zoomScaleNormal="100" workbookViewId="0">
      <pane xSplit="1" ySplit="4" topLeftCell="B161" activePane="bottomRight" state="frozen"/>
      <selection pane="bottomRight" activeCell="A179" sqref="A179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30.7109375" style="173" customWidth="1"/>
    <col min="2" max="15" width="5.7109375" style="173" customWidth="1"/>
    <col min="16" max="16" width="11.140625" style="173" customWidth="1"/>
    <col min="17" max="17" width="3.28515625" style="161" customWidth="1"/>
    <col min="18" max="18" width="8.7109375" style="161" customWidth="1"/>
    <col min="19" max="19" width="2.7109375" style="161" customWidth="1"/>
    <col min="20" max="16384" width="8.7109375" style="173"/>
  </cols>
  <sheetData>
    <row r="1" spans="1:19" ht="13.9" thickBot="1">
      <c r="A1" s="44" t="s">
        <v>1209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3"/>
      <c r="P1" s="375" t="s">
        <v>260</v>
      </c>
      <c r="Q1" s="385"/>
      <c r="R1" s="726"/>
      <c r="S1" s="385"/>
    </row>
    <row r="2" spans="1:19" ht="15" thickTop="1" thickBot="1">
      <c r="A2" s="49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892"/>
      <c r="M2" s="892"/>
      <c r="N2" s="892"/>
      <c r="O2" s="892"/>
      <c r="P2" s="893"/>
      <c r="Q2" s="385"/>
      <c r="R2" s="208" t="s">
        <v>18</v>
      </c>
      <c r="S2" s="385"/>
    </row>
    <row r="3" spans="1:19" ht="13.9" thickTop="1">
      <c r="A3" s="354">
        <f>COUNTA(A5:A174)</f>
        <v>170</v>
      </c>
      <c r="B3" s="715" t="s">
        <v>42</v>
      </c>
      <c r="C3" s="715"/>
      <c r="D3" s="715"/>
      <c r="E3" s="715"/>
      <c r="F3" s="715"/>
      <c r="G3" s="715"/>
      <c r="H3" s="715"/>
      <c r="I3" s="715"/>
      <c r="J3" s="715"/>
      <c r="K3" s="715"/>
      <c r="L3" s="715"/>
      <c r="M3" s="715"/>
      <c r="N3" s="715"/>
      <c r="O3" s="715"/>
      <c r="P3" s="51"/>
      <c r="Q3" s="726"/>
      <c r="R3" s="385"/>
      <c r="S3" s="726"/>
    </row>
    <row r="4" spans="1:19" ht="52.9">
      <c r="A4" s="242" t="str">
        <f>CONCATENATE("Country (N=",A3,")")</f>
        <v>Country (N=170)</v>
      </c>
      <c r="B4" s="243" t="s">
        <v>141</v>
      </c>
      <c r="C4" s="243" t="s">
        <v>43</v>
      </c>
      <c r="D4" s="243" t="s">
        <v>44</v>
      </c>
      <c r="E4" s="243" t="s">
        <v>45</v>
      </c>
      <c r="F4" s="243" t="s">
        <v>46</v>
      </c>
      <c r="G4" s="243" t="s">
        <v>47</v>
      </c>
      <c r="H4" s="243" t="s">
        <v>48</v>
      </c>
      <c r="I4" s="243" t="s">
        <v>49</v>
      </c>
      <c r="J4" s="243" t="s">
        <v>50</v>
      </c>
      <c r="K4" s="243" t="s">
        <v>51</v>
      </c>
      <c r="L4" s="243" t="s">
        <v>52</v>
      </c>
      <c r="M4" s="243" t="s">
        <v>53</v>
      </c>
      <c r="N4" s="243" t="s">
        <v>54</v>
      </c>
      <c r="O4" s="243" t="s">
        <v>55</v>
      </c>
      <c r="P4" s="240" t="s">
        <v>1206</v>
      </c>
      <c r="Q4" s="726"/>
      <c r="R4" s="726"/>
      <c r="S4" s="726"/>
    </row>
    <row r="5" spans="1:19">
      <c r="A5" s="311" t="s">
        <v>1074</v>
      </c>
      <c r="B5" s="273">
        <v>0</v>
      </c>
      <c r="C5" s="273">
        <v>0</v>
      </c>
      <c r="D5" s="273">
        <v>0</v>
      </c>
      <c r="E5" s="273">
        <v>1</v>
      </c>
      <c r="F5" s="273">
        <v>1</v>
      </c>
      <c r="G5" s="273">
        <v>1</v>
      </c>
      <c r="H5" s="273">
        <v>0</v>
      </c>
      <c r="I5" s="273">
        <v>1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73">
        <v>0</v>
      </c>
      <c r="P5" s="303">
        <v>4</v>
      </c>
      <c r="Q5" s="726"/>
      <c r="R5" s="726"/>
      <c r="S5" s="726"/>
    </row>
    <row r="6" spans="1:19">
      <c r="A6" s="311" t="s">
        <v>1075</v>
      </c>
      <c r="B6" s="273">
        <v>0</v>
      </c>
      <c r="C6" s="273">
        <v>1</v>
      </c>
      <c r="D6" s="273">
        <v>1</v>
      </c>
      <c r="E6" s="273">
        <v>1</v>
      </c>
      <c r="F6" s="273">
        <v>0</v>
      </c>
      <c r="G6" s="273">
        <v>3</v>
      </c>
      <c r="H6" s="273">
        <v>2</v>
      </c>
      <c r="I6" s="273">
        <v>2</v>
      </c>
      <c r="J6" s="273">
        <v>3</v>
      </c>
      <c r="K6" s="273">
        <v>1</v>
      </c>
      <c r="L6" s="273">
        <v>1</v>
      </c>
      <c r="M6" s="273">
        <v>0</v>
      </c>
      <c r="N6" s="273">
        <v>1</v>
      </c>
      <c r="O6" s="273">
        <v>4</v>
      </c>
      <c r="P6" s="303">
        <v>20</v>
      </c>
      <c r="Q6" s="726"/>
      <c r="R6" s="726"/>
      <c r="S6" s="726"/>
    </row>
    <row r="7" spans="1:19">
      <c r="A7" s="311" t="s">
        <v>1076</v>
      </c>
      <c r="B7" s="273">
        <v>0</v>
      </c>
      <c r="C7" s="273">
        <v>0</v>
      </c>
      <c r="D7" s="273">
        <v>0</v>
      </c>
      <c r="E7" s="273">
        <v>0</v>
      </c>
      <c r="F7" s="273">
        <v>2</v>
      </c>
      <c r="G7" s="273">
        <v>0</v>
      </c>
      <c r="H7" s="273">
        <v>0</v>
      </c>
      <c r="I7" s="273">
        <v>1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73">
        <v>1</v>
      </c>
      <c r="P7" s="303">
        <v>4</v>
      </c>
      <c r="Q7" s="726"/>
      <c r="R7" s="726"/>
      <c r="S7" s="726"/>
    </row>
    <row r="8" spans="1:19">
      <c r="A8" s="311" t="s">
        <v>1077</v>
      </c>
      <c r="B8" s="273">
        <v>0</v>
      </c>
      <c r="C8" s="273">
        <v>0</v>
      </c>
      <c r="D8" s="273">
        <v>0</v>
      </c>
      <c r="E8" s="273">
        <v>0</v>
      </c>
      <c r="F8" s="273">
        <v>0</v>
      </c>
      <c r="G8" s="273">
        <v>1</v>
      </c>
      <c r="H8" s="273">
        <v>2</v>
      </c>
      <c r="I8" s="273">
        <v>0</v>
      </c>
      <c r="J8" s="273">
        <v>0</v>
      </c>
      <c r="K8" s="273">
        <v>1</v>
      </c>
      <c r="L8" s="273">
        <v>1</v>
      </c>
      <c r="M8" s="273">
        <v>0</v>
      </c>
      <c r="N8" s="273">
        <v>0</v>
      </c>
      <c r="O8" s="273">
        <v>1</v>
      </c>
      <c r="P8" s="303">
        <v>6</v>
      </c>
      <c r="Q8" s="726"/>
      <c r="R8" s="726"/>
      <c r="S8" s="726"/>
    </row>
    <row r="9" spans="1:19">
      <c r="A9" s="311" t="s">
        <v>1210</v>
      </c>
      <c r="B9" s="273">
        <v>0</v>
      </c>
      <c r="C9" s="273">
        <v>0</v>
      </c>
      <c r="D9" s="273">
        <v>0</v>
      </c>
      <c r="E9" s="273">
        <v>0</v>
      </c>
      <c r="F9" s="273">
        <v>0</v>
      </c>
      <c r="G9" s="273">
        <v>1</v>
      </c>
      <c r="H9" s="273">
        <v>0</v>
      </c>
      <c r="I9" s="273">
        <v>1</v>
      </c>
      <c r="J9" s="273">
        <v>0</v>
      </c>
      <c r="K9" s="273">
        <v>1</v>
      </c>
      <c r="L9" s="273">
        <v>0</v>
      </c>
      <c r="M9" s="273">
        <v>0</v>
      </c>
      <c r="N9" s="273">
        <v>0</v>
      </c>
      <c r="O9" s="273">
        <v>0</v>
      </c>
      <c r="P9" s="303">
        <v>3</v>
      </c>
      <c r="Q9" s="726"/>
      <c r="R9" s="726"/>
      <c r="S9" s="726"/>
    </row>
    <row r="10" spans="1:19">
      <c r="A10" s="311" t="s">
        <v>1211</v>
      </c>
      <c r="B10" s="273">
        <v>0</v>
      </c>
      <c r="C10" s="273">
        <v>0</v>
      </c>
      <c r="D10" s="273">
        <v>1</v>
      </c>
      <c r="E10" s="273">
        <v>1</v>
      </c>
      <c r="F10" s="273">
        <v>3</v>
      </c>
      <c r="G10" s="273">
        <v>2</v>
      </c>
      <c r="H10" s="273">
        <v>0</v>
      </c>
      <c r="I10" s="273">
        <v>2</v>
      </c>
      <c r="J10" s="273">
        <v>2</v>
      </c>
      <c r="K10" s="273">
        <v>3</v>
      </c>
      <c r="L10" s="273">
        <v>0</v>
      </c>
      <c r="M10" s="273">
        <v>1</v>
      </c>
      <c r="N10" s="273">
        <v>3</v>
      </c>
      <c r="O10" s="273">
        <v>6</v>
      </c>
      <c r="P10" s="303">
        <v>24</v>
      </c>
      <c r="Q10" s="726"/>
      <c r="R10" s="726"/>
      <c r="S10" s="726"/>
    </row>
    <row r="11" spans="1:19">
      <c r="A11" s="311" t="s">
        <v>199</v>
      </c>
      <c r="B11" s="273">
        <v>1</v>
      </c>
      <c r="C11" s="273">
        <v>17</v>
      </c>
      <c r="D11" s="273">
        <v>28</v>
      </c>
      <c r="E11" s="273">
        <v>33</v>
      </c>
      <c r="F11" s="273">
        <v>35</v>
      </c>
      <c r="G11" s="273">
        <v>38</v>
      </c>
      <c r="H11" s="273">
        <v>43</v>
      </c>
      <c r="I11" s="273">
        <v>47</v>
      </c>
      <c r="J11" s="273">
        <v>48</v>
      </c>
      <c r="K11" s="273">
        <v>48</v>
      </c>
      <c r="L11" s="273">
        <v>63</v>
      </c>
      <c r="M11" s="273">
        <v>48</v>
      </c>
      <c r="N11" s="273">
        <v>53</v>
      </c>
      <c r="O11" s="273">
        <v>57</v>
      </c>
      <c r="P11" s="303">
        <v>559</v>
      </c>
      <c r="Q11" s="726"/>
      <c r="R11" s="726"/>
      <c r="S11" s="726"/>
    </row>
    <row r="12" spans="1:19">
      <c r="A12" s="311" t="s">
        <v>1078</v>
      </c>
      <c r="B12" s="273">
        <v>0</v>
      </c>
      <c r="C12" s="273">
        <v>1</v>
      </c>
      <c r="D12" s="273">
        <v>0</v>
      </c>
      <c r="E12" s="273">
        <v>1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0</v>
      </c>
      <c r="O12" s="273">
        <v>0</v>
      </c>
      <c r="P12" s="303">
        <v>2</v>
      </c>
      <c r="Q12" s="726"/>
      <c r="R12" s="726"/>
      <c r="S12" s="726"/>
    </row>
    <row r="13" spans="1:19">
      <c r="A13" s="311" t="s">
        <v>1212</v>
      </c>
      <c r="B13" s="273">
        <v>0</v>
      </c>
      <c r="C13" s="273">
        <v>0</v>
      </c>
      <c r="D13" s="273">
        <v>0</v>
      </c>
      <c r="E13" s="273">
        <v>0</v>
      </c>
      <c r="F13" s="273">
        <v>0</v>
      </c>
      <c r="G13" s="273">
        <v>1</v>
      </c>
      <c r="H13" s="273">
        <v>1</v>
      </c>
      <c r="I13" s="273">
        <v>1</v>
      </c>
      <c r="J13" s="273">
        <v>2</v>
      </c>
      <c r="K13" s="273">
        <v>0</v>
      </c>
      <c r="L13" s="273">
        <v>1</v>
      </c>
      <c r="M13" s="273">
        <v>1</v>
      </c>
      <c r="N13" s="273">
        <v>0</v>
      </c>
      <c r="O13" s="273">
        <v>0</v>
      </c>
      <c r="P13" s="303">
        <v>7</v>
      </c>
      <c r="Q13" s="726"/>
      <c r="R13" s="726"/>
      <c r="S13" s="726"/>
    </row>
    <row r="14" spans="1:19">
      <c r="A14" s="311" t="s">
        <v>1079</v>
      </c>
      <c r="B14" s="273">
        <v>0</v>
      </c>
      <c r="C14" s="273">
        <v>3</v>
      </c>
      <c r="D14" s="273">
        <v>1</v>
      </c>
      <c r="E14" s="273">
        <v>2</v>
      </c>
      <c r="F14" s="273">
        <v>2</v>
      </c>
      <c r="G14" s="273">
        <v>0</v>
      </c>
      <c r="H14" s="273">
        <v>3</v>
      </c>
      <c r="I14" s="273">
        <v>5</v>
      </c>
      <c r="J14" s="273">
        <v>3</v>
      </c>
      <c r="K14" s="273">
        <v>1</v>
      </c>
      <c r="L14" s="273">
        <v>2</v>
      </c>
      <c r="M14" s="273">
        <v>1</v>
      </c>
      <c r="N14" s="273">
        <v>2</v>
      </c>
      <c r="O14" s="273">
        <v>1</v>
      </c>
      <c r="P14" s="303">
        <v>26</v>
      </c>
      <c r="Q14" s="726"/>
      <c r="R14" s="726"/>
      <c r="S14" s="726"/>
    </row>
    <row r="15" spans="1:19">
      <c r="A15" s="311" t="s">
        <v>1213</v>
      </c>
      <c r="B15" s="273">
        <v>0</v>
      </c>
      <c r="C15" s="273">
        <v>0</v>
      </c>
      <c r="D15" s="273">
        <v>0</v>
      </c>
      <c r="E15" s="273">
        <v>0</v>
      </c>
      <c r="F15" s="273">
        <v>0</v>
      </c>
      <c r="G15" s="273">
        <v>3</v>
      </c>
      <c r="H15" s="273">
        <v>0</v>
      </c>
      <c r="I15" s="273">
        <v>2</v>
      </c>
      <c r="J15" s="273">
        <v>0</v>
      </c>
      <c r="K15" s="273">
        <v>1</v>
      </c>
      <c r="L15" s="273">
        <v>0</v>
      </c>
      <c r="M15" s="273">
        <v>1</v>
      </c>
      <c r="N15" s="273">
        <v>0</v>
      </c>
      <c r="O15" s="273">
        <v>0</v>
      </c>
      <c r="P15" s="303">
        <v>7</v>
      </c>
      <c r="Q15" s="726"/>
      <c r="R15" s="726"/>
      <c r="S15" s="726"/>
    </row>
    <row r="16" spans="1:19">
      <c r="A16" s="311" t="s">
        <v>1080</v>
      </c>
      <c r="B16" s="273">
        <v>0</v>
      </c>
      <c r="C16" s="273">
        <v>0</v>
      </c>
      <c r="D16" s="273">
        <v>2</v>
      </c>
      <c r="E16" s="273">
        <v>0</v>
      </c>
      <c r="F16" s="273">
        <v>1</v>
      </c>
      <c r="G16" s="273">
        <v>2</v>
      </c>
      <c r="H16" s="273">
        <v>0</v>
      </c>
      <c r="I16" s="273">
        <v>0</v>
      </c>
      <c r="J16" s="273">
        <v>4</v>
      </c>
      <c r="K16" s="273">
        <v>1</v>
      </c>
      <c r="L16" s="273">
        <v>1</v>
      </c>
      <c r="M16" s="273">
        <v>0</v>
      </c>
      <c r="N16" s="273">
        <v>0</v>
      </c>
      <c r="O16" s="273">
        <v>1</v>
      </c>
      <c r="P16" s="303">
        <v>12</v>
      </c>
      <c r="Q16" s="726"/>
      <c r="R16" s="726"/>
      <c r="S16" s="726"/>
    </row>
    <row r="17" spans="1:16">
      <c r="A17" s="311" t="s">
        <v>211</v>
      </c>
      <c r="B17" s="273">
        <v>1</v>
      </c>
      <c r="C17" s="273">
        <v>11</v>
      </c>
      <c r="D17" s="273">
        <v>23</v>
      </c>
      <c r="E17" s="273">
        <v>34</v>
      </c>
      <c r="F17" s="273">
        <v>47</v>
      </c>
      <c r="G17" s="273">
        <v>34</v>
      </c>
      <c r="H17" s="273">
        <v>41</v>
      </c>
      <c r="I17" s="273">
        <v>59</v>
      </c>
      <c r="J17" s="273">
        <v>61</v>
      </c>
      <c r="K17" s="273">
        <v>81</v>
      </c>
      <c r="L17" s="273">
        <v>75</v>
      </c>
      <c r="M17" s="273">
        <v>93</v>
      </c>
      <c r="N17" s="273">
        <v>79</v>
      </c>
      <c r="O17" s="273">
        <v>111</v>
      </c>
      <c r="P17" s="303">
        <v>750</v>
      </c>
    </row>
    <row r="18" spans="1:16">
      <c r="A18" s="311" t="s">
        <v>1081</v>
      </c>
      <c r="B18" s="273">
        <v>0</v>
      </c>
      <c r="C18" s="273">
        <v>1</v>
      </c>
      <c r="D18" s="273">
        <v>0</v>
      </c>
      <c r="E18" s="273">
        <v>1</v>
      </c>
      <c r="F18" s="273">
        <v>1</v>
      </c>
      <c r="G18" s="273">
        <v>0</v>
      </c>
      <c r="H18" s="273">
        <v>0</v>
      </c>
      <c r="I18" s="273">
        <v>1</v>
      </c>
      <c r="J18" s="273">
        <v>1</v>
      </c>
      <c r="K18" s="273">
        <v>0</v>
      </c>
      <c r="L18" s="273">
        <v>0</v>
      </c>
      <c r="M18" s="273">
        <v>0</v>
      </c>
      <c r="N18" s="273">
        <v>1</v>
      </c>
      <c r="O18" s="273">
        <v>0</v>
      </c>
      <c r="P18" s="303">
        <v>6</v>
      </c>
    </row>
    <row r="19" spans="1:16">
      <c r="A19" s="311" t="s">
        <v>1082</v>
      </c>
      <c r="B19" s="273">
        <v>0</v>
      </c>
      <c r="C19" s="273">
        <v>2</v>
      </c>
      <c r="D19" s="273">
        <v>6</v>
      </c>
      <c r="E19" s="273">
        <v>12</v>
      </c>
      <c r="F19" s="273">
        <v>11</v>
      </c>
      <c r="G19" s="273">
        <v>15</v>
      </c>
      <c r="H19" s="273">
        <v>13</v>
      </c>
      <c r="I19" s="273">
        <v>14</v>
      </c>
      <c r="J19" s="273">
        <v>16</v>
      </c>
      <c r="K19" s="273">
        <v>17</v>
      </c>
      <c r="L19" s="273">
        <v>21</v>
      </c>
      <c r="M19" s="273">
        <v>21</v>
      </c>
      <c r="N19" s="273">
        <v>18</v>
      </c>
      <c r="O19" s="273">
        <v>25</v>
      </c>
      <c r="P19" s="303">
        <v>191</v>
      </c>
    </row>
    <row r="20" spans="1:16">
      <c r="A20" s="311" t="s">
        <v>1214</v>
      </c>
      <c r="B20" s="273">
        <v>0</v>
      </c>
      <c r="C20" s="273">
        <v>1</v>
      </c>
      <c r="D20" s="273">
        <v>1</v>
      </c>
      <c r="E20" s="273">
        <v>2</v>
      </c>
      <c r="F20" s="273">
        <v>0</v>
      </c>
      <c r="G20" s="273">
        <v>0</v>
      </c>
      <c r="H20" s="273">
        <v>3</v>
      </c>
      <c r="I20" s="273">
        <v>1</v>
      </c>
      <c r="J20" s="273">
        <v>2</v>
      </c>
      <c r="K20" s="273">
        <v>1</v>
      </c>
      <c r="L20" s="273">
        <v>1</v>
      </c>
      <c r="M20" s="273">
        <v>2</v>
      </c>
      <c r="N20" s="273">
        <v>1</v>
      </c>
      <c r="O20" s="273">
        <v>0</v>
      </c>
      <c r="P20" s="303">
        <v>15</v>
      </c>
    </row>
    <row r="21" spans="1:16">
      <c r="A21" s="311" t="s">
        <v>1083</v>
      </c>
      <c r="B21" s="273">
        <v>0</v>
      </c>
      <c r="C21" s="273">
        <v>3</v>
      </c>
      <c r="D21" s="273">
        <v>1</v>
      </c>
      <c r="E21" s="273">
        <v>3</v>
      </c>
      <c r="F21" s="273">
        <v>0</v>
      </c>
      <c r="G21" s="273">
        <v>4</v>
      </c>
      <c r="H21" s="273">
        <v>2</v>
      </c>
      <c r="I21" s="273">
        <v>3</v>
      </c>
      <c r="J21" s="273">
        <v>2</v>
      </c>
      <c r="K21" s="273">
        <v>3</v>
      </c>
      <c r="L21" s="273">
        <v>0</v>
      </c>
      <c r="M21" s="273">
        <v>1</v>
      </c>
      <c r="N21" s="273">
        <v>1</v>
      </c>
      <c r="O21" s="273">
        <v>0</v>
      </c>
      <c r="P21" s="303">
        <v>23</v>
      </c>
    </row>
    <row r="22" spans="1:16">
      <c r="A22" s="311" t="s">
        <v>1084</v>
      </c>
      <c r="B22" s="273">
        <v>0</v>
      </c>
      <c r="C22" s="273">
        <v>0</v>
      </c>
      <c r="D22" s="273">
        <v>2</v>
      </c>
      <c r="E22" s="273">
        <v>0</v>
      </c>
      <c r="F22" s="273">
        <v>1</v>
      </c>
      <c r="G22" s="273">
        <v>2</v>
      </c>
      <c r="H22" s="273">
        <v>7</v>
      </c>
      <c r="I22" s="273">
        <v>2</v>
      </c>
      <c r="J22" s="273">
        <v>2</v>
      </c>
      <c r="K22" s="273">
        <v>7</v>
      </c>
      <c r="L22" s="273">
        <v>2</v>
      </c>
      <c r="M22" s="273">
        <v>3</v>
      </c>
      <c r="N22" s="273">
        <v>1</v>
      </c>
      <c r="O22" s="273">
        <v>1</v>
      </c>
      <c r="P22" s="303">
        <v>30</v>
      </c>
    </row>
    <row r="23" spans="1:16">
      <c r="A23" s="311" t="s">
        <v>1085</v>
      </c>
      <c r="B23" s="273">
        <v>0</v>
      </c>
      <c r="C23" s="273">
        <v>0</v>
      </c>
      <c r="D23" s="273">
        <v>0</v>
      </c>
      <c r="E23" s="273">
        <v>1</v>
      </c>
      <c r="F23" s="273">
        <v>0</v>
      </c>
      <c r="G23" s="273">
        <v>0</v>
      </c>
      <c r="H23" s="273">
        <v>0</v>
      </c>
      <c r="I23" s="273">
        <v>1</v>
      </c>
      <c r="J23" s="273">
        <v>2</v>
      </c>
      <c r="K23" s="273">
        <v>0</v>
      </c>
      <c r="L23" s="273">
        <v>2</v>
      </c>
      <c r="M23" s="273">
        <v>3</v>
      </c>
      <c r="N23" s="273">
        <v>3</v>
      </c>
      <c r="O23" s="273">
        <v>1</v>
      </c>
      <c r="P23" s="303">
        <v>13</v>
      </c>
    </row>
    <row r="24" spans="1:16">
      <c r="A24" s="311" t="s">
        <v>1215</v>
      </c>
      <c r="B24" s="273">
        <v>0</v>
      </c>
      <c r="C24" s="273">
        <v>0</v>
      </c>
      <c r="D24" s="273">
        <v>0</v>
      </c>
      <c r="E24" s="273">
        <v>0</v>
      </c>
      <c r="F24" s="273">
        <v>1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273">
        <v>1</v>
      </c>
      <c r="N24" s="273">
        <v>1</v>
      </c>
      <c r="O24" s="273">
        <v>1</v>
      </c>
      <c r="P24" s="303">
        <v>4</v>
      </c>
    </row>
    <row r="25" spans="1:16">
      <c r="A25" s="311" t="s">
        <v>1216</v>
      </c>
      <c r="B25" s="273">
        <v>0</v>
      </c>
      <c r="C25" s="273">
        <v>0</v>
      </c>
      <c r="D25" s="273">
        <v>0</v>
      </c>
      <c r="E25" s="273">
        <v>0</v>
      </c>
      <c r="F25" s="273">
        <v>0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1</v>
      </c>
      <c r="O25" s="273">
        <v>0</v>
      </c>
      <c r="P25" s="303">
        <v>1</v>
      </c>
    </row>
    <row r="26" spans="1:16">
      <c r="A26" s="311" t="s">
        <v>1086</v>
      </c>
      <c r="B26" s="273">
        <v>0</v>
      </c>
      <c r="C26" s="273">
        <v>5</v>
      </c>
      <c r="D26" s="273">
        <v>5</v>
      </c>
      <c r="E26" s="273">
        <v>3</v>
      </c>
      <c r="F26" s="273">
        <v>5</v>
      </c>
      <c r="G26" s="273">
        <v>5</v>
      </c>
      <c r="H26" s="273">
        <v>3</v>
      </c>
      <c r="I26" s="273">
        <v>3</v>
      </c>
      <c r="J26" s="273">
        <v>7</v>
      </c>
      <c r="K26" s="273">
        <v>2</v>
      </c>
      <c r="L26" s="273">
        <v>6</v>
      </c>
      <c r="M26" s="273">
        <v>9</v>
      </c>
      <c r="N26" s="273">
        <v>5</v>
      </c>
      <c r="O26" s="273">
        <v>12</v>
      </c>
      <c r="P26" s="303">
        <v>70</v>
      </c>
    </row>
    <row r="27" spans="1:16">
      <c r="A27" s="311" t="s">
        <v>1217</v>
      </c>
      <c r="B27" s="273">
        <v>0</v>
      </c>
      <c r="C27" s="273">
        <v>1</v>
      </c>
      <c r="D27" s="273">
        <v>0</v>
      </c>
      <c r="E27" s="273">
        <v>0</v>
      </c>
      <c r="F27" s="273">
        <v>0</v>
      </c>
      <c r="G27" s="273">
        <v>0</v>
      </c>
      <c r="H27" s="273">
        <v>0</v>
      </c>
      <c r="I27" s="273">
        <v>0</v>
      </c>
      <c r="J27" s="273">
        <v>0</v>
      </c>
      <c r="K27" s="273">
        <v>0</v>
      </c>
      <c r="L27" s="273">
        <v>0</v>
      </c>
      <c r="M27" s="273">
        <v>0</v>
      </c>
      <c r="N27" s="273">
        <v>0</v>
      </c>
      <c r="O27" s="273">
        <v>0</v>
      </c>
      <c r="P27" s="303">
        <v>1</v>
      </c>
    </row>
    <row r="28" spans="1:16">
      <c r="A28" s="311" t="s">
        <v>181</v>
      </c>
      <c r="B28" s="273">
        <v>15</v>
      </c>
      <c r="C28" s="273">
        <v>123</v>
      </c>
      <c r="D28" s="273">
        <v>162</v>
      </c>
      <c r="E28" s="273">
        <v>167</v>
      </c>
      <c r="F28" s="273">
        <v>170</v>
      </c>
      <c r="G28" s="273">
        <v>181</v>
      </c>
      <c r="H28" s="273">
        <v>218</v>
      </c>
      <c r="I28" s="273">
        <v>166</v>
      </c>
      <c r="J28" s="273">
        <v>162</v>
      </c>
      <c r="K28" s="273">
        <v>174</v>
      </c>
      <c r="L28" s="273">
        <v>168</v>
      </c>
      <c r="M28" s="273">
        <v>165</v>
      </c>
      <c r="N28" s="273">
        <v>198</v>
      </c>
      <c r="O28" s="273">
        <v>195</v>
      </c>
      <c r="P28" s="303">
        <v>2264</v>
      </c>
    </row>
    <row r="29" spans="1:16">
      <c r="A29" s="311" t="s">
        <v>1087</v>
      </c>
      <c r="B29" s="273">
        <v>0</v>
      </c>
      <c r="C29" s="273">
        <v>1</v>
      </c>
      <c r="D29" s="273">
        <v>1</v>
      </c>
      <c r="E29" s="273">
        <v>1</v>
      </c>
      <c r="F29" s="273">
        <v>0</v>
      </c>
      <c r="G29" s="273">
        <v>1</v>
      </c>
      <c r="H29" s="273">
        <v>0</v>
      </c>
      <c r="I29" s="273">
        <v>3</v>
      </c>
      <c r="J29" s="273">
        <v>1</v>
      </c>
      <c r="K29" s="273">
        <v>3</v>
      </c>
      <c r="L29" s="273">
        <v>3</v>
      </c>
      <c r="M29" s="273">
        <v>1</v>
      </c>
      <c r="N29" s="273">
        <v>4</v>
      </c>
      <c r="O29" s="273">
        <v>2</v>
      </c>
      <c r="P29" s="303">
        <v>21</v>
      </c>
    </row>
    <row r="30" spans="1:16">
      <c r="A30" s="311" t="s">
        <v>1218</v>
      </c>
      <c r="B30" s="273">
        <v>0</v>
      </c>
      <c r="C30" s="273">
        <v>0</v>
      </c>
      <c r="D30" s="273">
        <v>0</v>
      </c>
      <c r="E30" s="273">
        <v>0</v>
      </c>
      <c r="F30" s="273">
        <v>0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1</v>
      </c>
      <c r="M30" s="273">
        <v>0</v>
      </c>
      <c r="N30" s="273">
        <v>0</v>
      </c>
      <c r="O30" s="273">
        <v>0</v>
      </c>
      <c r="P30" s="303">
        <v>1</v>
      </c>
    </row>
    <row r="31" spans="1:16">
      <c r="A31" s="311" t="s">
        <v>1088</v>
      </c>
      <c r="B31" s="273">
        <v>0</v>
      </c>
      <c r="C31" s="273">
        <v>1</v>
      </c>
      <c r="D31" s="273">
        <v>1</v>
      </c>
      <c r="E31" s="273">
        <v>3</v>
      </c>
      <c r="F31" s="273">
        <v>1</v>
      </c>
      <c r="G31" s="273">
        <v>1</v>
      </c>
      <c r="H31" s="273">
        <v>4</v>
      </c>
      <c r="I31" s="273">
        <v>1</v>
      </c>
      <c r="J31" s="273">
        <v>0</v>
      </c>
      <c r="K31" s="273">
        <v>1</v>
      </c>
      <c r="L31" s="273">
        <v>2</v>
      </c>
      <c r="M31" s="273">
        <v>0</v>
      </c>
      <c r="N31" s="273">
        <v>3</v>
      </c>
      <c r="O31" s="273">
        <v>3</v>
      </c>
      <c r="P31" s="303">
        <v>21</v>
      </c>
    </row>
    <row r="32" spans="1:16">
      <c r="A32" s="311" t="s">
        <v>1219</v>
      </c>
      <c r="B32" s="273">
        <v>0</v>
      </c>
      <c r="C32" s="273">
        <v>0</v>
      </c>
      <c r="D32" s="273">
        <v>0</v>
      </c>
      <c r="E32" s="273">
        <v>0</v>
      </c>
      <c r="F32" s="273">
        <v>0</v>
      </c>
      <c r="G32" s="273">
        <v>0</v>
      </c>
      <c r="H32" s="273">
        <v>0</v>
      </c>
      <c r="I32" s="273">
        <v>0</v>
      </c>
      <c r="J32" s="273">
        <v>0</v>
      </c>
      <c r="K32" s="273">
        <v>2</v>
      </c>
      <c r="L32" s="273">
        <v>2</v>
      </c>
      <c r="M32" s="273">
        <v>0</v>
      </c>
      <c r="N32" s="273">
        <v>1</v>
      </c>
      <c r="O32" s="273">
        <v>2</v>
      </c>
      <c r="P32" s="303">
        <v>7</v>
      </c>
    </row>
    <row r="33" spans="1:16">
      <c r="A33" s="311" t="s">
        <v>1089</v>
      </c>
      <c r="B33" s="273">
        <v>0</v>
      </c>
      <c r="C33" s="273">
        <v>0</v>
      </c>
      <c r="D33" s="273">
        <v>0</v>
      </c>
      <c r="E33" s="273">
        <v>0</v>
      </c>
      <c r="F33" s="273">
        <v>0</v>
      </c>
      <c r="G33" s="273">
        <v>0</v>
      </c>
      <c r="H33" s="273">
        <v>0</v>
      </c>
      <c r="I33" s="273">
        <v>0</v>
      </c>
      <c r="J33" s="273">
        <v>0</v>
      </c>
      <c r="K33" s="273">
        <v>0</v>
      </c>
      <c r="L33" s="273">
        <v>0</v>
      </c>
      <c r="M33" s="273">
        <v>0</v>
      </c>
      <c r="N33" s="273">
        <v>0</v>
      </c>
      <c r="O33" s="273">
        <v>1</v>
      </c>
      <c r="P33" s="303">
        <v>1</v>
      </c>
    </row>
    <row r="34" spans="1:16">
      <c r="A34" s="311" t="s">
        <v>1090</v>
      </c>
      <c r="B34" s="273">
        <v>0</v>
      </c>
      <c r="C34" s="273">
        <v>0</v>
      </c>
      <c r="D34" s="273">
        <v>0</v>
      </c>
      <c r="E34" s="273">
        <v>1</v>
      </c>
      <c r="F34" s="273">
        <v>0</v>
      </c>
      <c r="G34" s="273">
        <v>2</v>
      </c>
      <c r="H34" s="273">
        <v>0</v>
      </c>
      <c r="I34" s="273">
        <v>0</v>
      </c>
      <c r="J34" s="273">
        <v>0</v>
      </c>
      <c r="K34" s="273">
        <v>1</v>
      </c>
      <c r="L34" s="273">
        <v>0</v>
      </c>
      <c r="M34" s="273">
        <v>1</v>
      </c>
      <c r="N34" s="273">
        <v>1</v>
      </c>
      <c r="O34" s="273">
        <v>0</v>
      </c>
      <c r="P34" s="303">
        <v>6</v>
      </c>
    </row>
    <row r="35" spans="1:16">
      <c r="A35" s="311" t="s">
        <v>219</v>
      </c>
      <c r="B35" s="273">
        <v>3</v>
      </c>
      <c r="C35" s="273">
        <v>18</v>
      </c>
      <c r="D35" s="273">
        <v>23</v>
      </c>
      <c r="E35" s="273">
        <v>26</v>
      </c>
      <c r="F35" s="273">
        <v>40</v>
      </c>
      <c r="G35" s="273">
        <v>40</v>
      </c>
      <c r="H35" s="273">
        <v>32</v>
      </c>
      <c r="I35" s="273">
        <v>46</v>
      </c>
      <c r="J35" s="273">
        <v>30</v>
      </c>
      <c r="K35" s="273">
        <v>37</v>
      </c>
      <c r="L35" s="273">
        <v>40</v>
      </c>
      <c r="M35" s="273">
        <v>38</v>
      </c>
      <c r="N35" s="273">
        <v>41</v>
      </c>
      <c r="O35" s="273">
        <v>42</v>
      </c>
      <c r="P35" s="303">
        <v>456</v>
      </c>
    </row>
    <row r="36" spans="1:16">
      <c r="A36" s="311" t="s">
        <v>1091</v>
      </c>
      <c r="B36" s="273">
        <v>0</v>
      </c>
      <c r="C36" s="273">
        <v>0</v>
      </c>
      <c r="D36" s="273">
        <v>0</v>
      </c>
      <c r="E36" s="273">
        <v>0</v>
      </c>
      <c r="F36" s="273">
        <v>0</v>
      </c>
      <c r="G36" s="273">
        <v>0</v>
      </c>
      <c r="H36" s="273">
        <v>2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273">
        <v>0</v>
      </c>
      <c r="P36" s="303">
        <v>2</v>
      </c>
    </row>
    <row r="37" spans="1:16">
      <c r="A37" s="311" t="s">
        <v>1220</v>
      </c>
      <c r="B37" s="273">
        <v>0</v>
      </c>
      <c r="C37" s="273">
        <v>0</v>
      </c>
      <c r="D37" s="273">
        <v>2</v>
      </c>
      <c r="E37" s="273">
        <v>0</v>
      </c>
      <c r="F37" s="273">
        <v>0</v>
      </c>
      <c r="G37" s="273">
        <v>1</v>
      </c>
      <c r="H37" s="273">
        <v>2</v>
      </c>
      <c r="I37" s="273">
        <v>4</v>
      </c>
      <c r="J37" s="273">
        <v>2</v>
      </c>
      <c r="K37" s="273">
        <v>1</v>
      </c>
      <c r="L37" s="273">
        <v>0</v>
      </c>
      <c r="M37" s="273">
        <v>1</v>
      </c>
      <c r="N37" s="273">
        <v>5</v>
      </c>
      <c r="O37" s="273">
        <v>2</v>
      </c>
      <c r="P37" s="303">
        <v>20</v>
      </c>
    </row>
    <row r="38" spans="1:16">
      <c r="A38" s="311" t="s">
        <v>207</v>
      </c>
      <c r="B38" s="273">
        <v>4</v>
      </c>
      <c r="C38" s="273">
        <v>16</v>
      </c>
      <c r="D38" s="273">
        <v>21</v>
      </c>
      <c r="E38" s="273">
        <v>17</v>
      </c>
      <c r="F38" s="273">
        <v>16</v>
      </c>
      <c r="G38" s="273">
        <v>13</v>
      </c>
      <c r="H38" s="273">
        <v>24</v>
      </c>
      <c r="I38" s="273">
        <v>18</v>
      </c>
      <c r="J38" s="273">
        <v>12</v>
      </c>
      <c r="K38" s="273">
        <v>17</v>
      </c>
      <c r="L38" s="273">
        <v>24</v>
      </c>
      <c r="M38" s="273">
        <v>15</v>
      </c>
      <c r="N38" s="273">
        <v>21</v>
      </c>
      <c r="O38" s="273">
        <v>18</v>
      </c>
      <c r="P38" s="303">
        <v>236</v>
      </c>
    </row>
    <row r="39" spans="1:16">
      <c r="A39" s="311" t="s">
        <v>1092</v>
      </c>
      <c r="B39" s="273">
        <v>0</v>
      </c>
      <c r="C39" s="273">
        <v>9</v>
      </c>
      <c r="D39" s="273">
        <v>12</v>
      </c>
      <c r="E39" s="273">
        <v>18</v>
      </c>
      <c r="F39" s="273">
        <v>20</v>
      </c>
      <c r="G39" s="273">
        <v>15</v>
      </c>
      <c r="H39" s="273">
        <v>27</v>
      </c>
      <c r="I39" s="273">
        <v>24</v>
      </c>
      <c r="J39" s="273">
        <v>32</v>
      </c>
      <c r="K39" s="273">
        <v>22</v>
      </c>
      <c r="L39" s="273">
        <v>29</v>
      </c>
      <c r="M39" s="273">
        <v>37</v>
      </c>
      <c r="N39" s="273">
        <v>39</v>
      </c>
      <c r="O39" s="273">
        <v>30</v>
      </c>
      <c r="P39" s="303">
        <v>314</v>
      </c>
    </row>
    <row r="40" spans="1:16">
      <c r="A40" s="311" t="s">
        <v>1093</v>
      </c>
      <c r="B40" s="273">
        <v>0</v>
      </c>
      <c r="C40" s="273">
        <v>1</v>
      </c>
      <c r="D40" s="273">
        <v>3</v>
      </c>
      <c r="E40" s="273">
        <v>2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0</v>
      </c>
      <c r="O40" s="273">
        <v>0</v>
      </c>
      <c r="P40" s="303">
        <v>6</v>
      </c>
    </row>
    <row r="41" spans="1:16">
      <c r="A41" s="311" t="s">
        <v>179</v>
      </c>
      <c r="B41" s="273">
        <v>3</v>
      </c>
      <c r="C41" s="273">
        <v>71</v>
      </c>
      <c r="D41" s="273">
        <v>137</v>
      </c>
      <c r="E41" s="273">
        <v>135</v>
      </c>
      <c r="F41" s="273">
        <v>165</v>
      </c>
      <c r="G41" s="273">
        <v>195</v>
      </c>
      <c r="H41" s="273">
        <v>192</v>
      </c>
      <c r="I41" s="273">
        <v>208</v>
      </c>
      <c r="J41" s="273">
        <v>237</v>
      </c>
      <c r="K41" s="273">
        <v>240</v>
      </c>
      <c r="L41" s="273">
        <v>250</v>
      </c>
      <c r="M41" s="273">
        <v>274</v>
      </c>
      <c r="N41" s="273">
        <v>260</v>
      </c>
      <c r="O41" s="273">
        <v>261</v>
      </c>
      <c r="P41" s="303">
        <v>2628</v>
      </c>
    </row>
    <row r="42" spans="1:16">
      <c r="A42" s="311" t="s">
        <v>1221</v>
      </c>
      <c r="B42" s="273">
        <v>0</v>
      </c>
      <c r="C42" s="273">
        <v>0</v>
      </c>
      <c r="D42" s="273">
        <v>1</v>
      </c>
      <c r="E42" s="273">
        <v>1</v>
      </c>
      <c r="F42" s="273">
        <v>1</v>
      </c>
      <c r="G42" s="273">
        <v>0</v>
      </c>
      <c r="H42" s="273">
        <v>0</v>
      </c>
      <c r="I42" s="273">
        <v>0</v>
      </c>
      <c r="J42" s="273">
        <v>0</v>
      </c>
      <c r="K42" s="273">
        <v>1</v>
      </c>
      <c r="L42" s="273">
        <v>0</v>
      </c>
      <c r="M42" s="273">
        <v>0</v>
      </c>
      <c r="N42" s="273">
        <v>0</v>
      </c>
      <c r="O42" s="273">
        <v>0</v>
      </c>
      <c r="P42" s="303">
        <v>4</v>
      </c>
    </row>
    <row r="43" spans="1:16">
      <c r="A43" s="311" t="s">
        <v>1094</v>
      </c>
      <c r="B43" s="273">
        <v>1</v>
      </c>
      <c r="C43" s="273">
        <v>5</v>
      </c>
      <c r="D43" s="273">
        <v>7</v>
      </c>
      <c r="E43" s="273">
        <v>12</v>
      </c>
      <c r="F43" s="273">
        <v>11</v>
      </c>
      <c r="G43" s="273">
        <v>10</v>
      </c>
      <c r="H43" s="273">
        <v>9</v>
      </c>
      <c r="I43" s="273">
        <v>8</v>
      </c>
      <c r="J43" s="273">
        <v>9</v>
      </c>
      <c r="K43" s="273">
        <v>6</v>
      </c>
      <c r="L43" s="273">
        <v>12</v>
      </c>
      <c r="M43" s="273">
        <v>9</v>
      </c>
      <c r="N43" s="273">
        <v>15</v>
      </c>
      <c r="O43" s="273">
        <v>14</v>
      </c>
      <c r="P43" s="303">
        <v>128</v>
      </c>
    </row>
    <row r="44" spans="1:16">
      <c r="A44" s="311" t="s">
        <v>1095</v>
      </c>
      <c r="B44" s="273">
        <v>0</v>
      </c>
      <c r="C44" s="273">
        <v>0</v>
      </c>
      <c r="D44" s="273">
        <v>1</v>
      </c>
      <c r="E44" s="273">
        <v>0</v>
      </c>
      <c r="F44" s="273">
        <v>1</v>
      </c>
      <c r="G44" s="273">
        <v>0</v>
      </c>
      <c r="H44" s="273">
        <v>0</v>
      </c>
      <c r="I44" s="273">
        <v>0</v>
      </c>
      <c r="J44" s="273">
        <v>0</v>
      </c>
      <c r="K44" s="273">
        <v>1</v>
      </c>
      <c r="L44" s="273">
        <v>0</v>
      </c>
      <c r="M44" s="273">
        <v>1</v>
      </c>
      <c r="N44" s="273">
        <v>1</v>
      </c>
      <c r="O44" s="273">
        <v>1</v>
      </c>
      <c r="P44" s="303">
        <v>6</v>
      </c>
    </row>
    <row r="45" spans="1:16">
      <c r="A45" s="311" t="s">
        <v>191</v>
      </c>
      <c r="B45" s="273">
        <v>0</v>
      </c>
      <c r="C45" s="273">
        <v>13</v>
      </c>
      <c r="D45" s="273">
        <v>26</v>
      </c>
      <c r="E45" s="273">
        <v>54</v>
      </c>
      <c r="F45" s="273">
        <v>52</v>
      </c>
      <c r="G45" s="273">
        <v>72</v>
      </c>
      <c r="H45" s="273">
        <v>84</v>
      </c>
      <c r="I45" s="273">
        <v>63</v>
      </c>
      <c r="J45" s="273">
        <v>85</v>
      </c>
      <c r="K45" s="273">
        <v>81</v>
      </c>
      <c r="L45" s="273">
        <v>98</v>
      </c>
      <c r="M45" s="273">
        <v>128</v>
      </c>
      <c r="N45" s="273">
        <v>125</v>
      </c>
      <c r="O45" s="273">
        <v>159</v>
      </c>
      <c r="P45" s="303">
        <v>1040</v>
      </c>
    </row>
    <row r="46" spans="1:16">
      <c r="A46" s="311" t="s">
        <v>1096</v>
      </c>
      <c r="B46" s="273">
        <v>0</v>
      </c>
      <c r="C46" s="273">
        <v>0</v>
      </c>
      <c r="D46" s="273">
        <v>1</v>
      </c>
      <c r="E46" s="273">
        <v>0</v>
      </c>
      <c r="F46" s="273">
        <v>0</v>
      </c>
      <c r="G46" s="273">
        <v>0</v>
      </c>
      <c r="H46" s="273">
        <v>3</v>
      </c>
      <c r="I46" s="273">
        <v>0</v>
      </c>
      <c r="J46" s="273">
        <v>0</v>
      </c>
      <c r="K46" s="273">
        <v>1</v>
      </c>
      <c r="L46" s="273">
        <v>1</v>
      </c>
      <c r="M46" s="273">
        <v>2</v>
      </c>
      <c r="N46" s="273">
        <v>1</v>
      </c>
      <c r="O46" s="273">
        <v>0</v>
      </c>
      <c r="P46" s="303">
        <v>9</v>
      </c>
    </row>
    <row r="47" spans="1:16">
      <c r="A47" s="311" t="s">
        <v>1097</v>
      </c>
      <c r="B47" s="273">
        <v>0</v>
      </c>
      <c r="C47" s="273">
        <v>0</v>
      </c>
      <c r="D47" s="273">
        <v>2</v>
      </c>
      <c r="E47" s="273">
        <v>1</v>
      </c>
      <c r="F47" s="273">
        <v>0</v>
      </c>
      <c r="G47" s="273">
        <v>0</v>
      </c>
      <c r="H47" s="273">
        <v>0</v>
      </c>
      <c r="I47" s="273">
        <v>1</v>
      </c>
      <c r="J47" s="273">
        <v>2</v>
      </c>
      <c r="K47" s="273">
        <v>2</v>
      </c>
      <c r="L47" s="273">
        <v>0</v>
      </c>
      <c r="M47" s="273">
        <v>1</v>
      </c>
      <c r="N47" s="273">
        <v>0</v>
      </c>
      <c r="O47" s="273">
        <v>1</v>
      </c>
      <c r="P47" s="303">
        <v>10</v>
      </c>
    </row>
    <row r="48" spans="1:16">
      <c r="A48" s="311" t="s">
        <v>1098</v>
      </c>
      <c r="B48" s="273">
        <v>1</v>
      </c>
      <c r="C48" s="273">
        <v>1</v>
      </c>
      <c r="D48" s="273">
        <v>1</v>
      </c>
      <c r="E48" s="273">
        <v>2</v>
      </c>
      <c r="F48" s="273">
        <v>1</v>
      </c>
      <c r="G48" s="273">
        <v>0</v>
      </c>
      <c r="H48" s="273">
        <v>2</v>
      </c>
      <c r="I48" s="273">
        <v>0</v>
      </c>
      <c r="J48" s="273">
        <v>1</v>
      </c>
      <c r="K48" s="273">
        <v>1</v>
      </c>
      <c r="L48" s="273">
        <v>1</v>
      </c>
      <c r="M48" s="273">
        <v>0</v>
      </c>
      <c r="N48" s="273">
        <v>1</v>
      </c>
      <c r="O48" s="273">
        <v>0</v>
      </c>
      <c r="P48" s="303">
        <v>12</v>
      </c>
    </row>
    <row r="49" spans="1:16">
      <c r="A49" s="311" t="s">
        <v>1099</v>
      </c>
      <c r="B49" s="273">
        <v>0</v>
      </c>
      <c r="C49" s="273">
        <v>2</v>
      </c>
      <c r="D49" s="273">
        <v>1</v>
      </c>
      <c r="E49" s="273">
        <v>1</v>
      </c>
      <c r="F49" s="273">
        <v>2</v>
      </c>
      <c r="G49" s="273">
        <v>1</v>
      </c>
      <c r="H49" s="273">
        <v>2</v>
      </c>
      <c r="I49" s="273">
        <v>3</v>
      </c>
      <c r="J49" s="273">
        <v>3</v>
      </c>
      <c r="K49" s="273">
        <v>6</v>
      </c>
      <c r="L49" s="273">
        <v>2</v>
      </c>
      <c r="M49" s="273">
        <v>6</v>
      </c>
      <c r="N49" s="273">
        <v>6</v>
      </c>
      <c r="O49" s="273">
        <v>4</v>
      </c>
      <c r="P49" s="303">
        <v>39</v>
      </c>
    </row>
    <row r="50" spans="1:16">
      <c r="A50" s="311" t="s">
        <v>185</v>
      </c>
      <c r="B50" s="273">
        <v>6</v>
      </c>
      <c r="C50" s="273">
        <v>34</v>
      </c>
      <c r="D50" s="273">
        <v>62</v>
      </c>
      <c r="E50" s="273">
        <v>62</v>
      </c>
      <c r="F50" s="273">
        <v>83</v>
      </c>
      <c r="G50" s="273">
        <v>79</v>
      </c>
      <c r="H50" s="273">
        <v>103</v>
      </c>
      <c r="I50" s="273">
        <v>122</v>
      </c>
      <c r="J50" s="273">
        <v>117</v>
      </c>
      <c r="K50" s="273">
        <v>121</v>
      </c>
      <c r="L50" s="273">
        <v>115</v>
      </c>
      <c r="M50" s="273">
        <v>143</v>
      </c>
      <c r="N50" s="273">
        <v>143</v>
      </c>
      <c r="O50" s="273">
        <v>167</v>
      </c>
      <c r="P50" s="303">
        <v>1357</v>
      </c>
    </row>
    <row r="51" spans="1:16">
      <c r="A51" s="311" t="s">
        <v>195</v>
      </c>
      <c r="B51" s="273">
        <v>0</v>
      </c>
      <c r="C51" s="273">
        <v>16</v>
      </c>
      <c r="D51" s="273">
        <v>27</v>
      </c>
      <c r="E51" s="273">
        <v>25</v>
      </c>
      <c r="F51" s="273">
        <v>30</v>
      </c>
      <c r="G51" s="273">
        <v>40</v>
      </c>
      <c r="H51" s="273">
        <v>47</v>
      </c>
      <c r="I51" s="273">
        <v>39</v>
      </c>
      <c r="J51" s="273">
        <v>31</v>
      </c>
      <c r="K51" s="273">
        <v>29</v>
      </c>
      <c r="L51" s="273">
        <v>45</v>
      </c>
      <c r="M51" s="273">
        <v>45</v>
      </c>
      <c r="N51" s="273">
        <v>51</v>
      </c>
      <c r="O51" s="273">
        <v>69</v>
      </c>
      <c r="P51" s="303">
        <v>494</v>
      </c>
    </row>
    <row r="52" spans="1:16">
      <c r="A52" s="311" t="s">
        <v>1100</v>
      </c>
      <c r="B52" s="273">
        <v>0</v>
      </c>
      <c r="C52" s="273">
        <v>3</v>
      </c>
      <c r="D52" s="273">
        <v>1</v>
      </c>
      <c r="E52" s="273">
        <v>3</v>
      </c>
      <c r="F52" s="273">
        <v>5</v>
      </c>
      <c r="G52" s="273">
        <v>4</v>
      </c>
      <c r="H52" s="273">
        <v>0</v>
      </c>
      <c r="I52" s="273">
        <v>11</v>
      </c>
      <c r="J52" s="273">
        <v>3</v>
      </c>
      <c r="K52" s="273">
        <v>4</v>
      </c>
      <c r="L52" s="273">
        <v>4</v>
      </c>
      <c r="M52" s="273">
        <v>5</v>
      </c>
      <c r="N52" s="273">
        <v>4</v>
      </c>
      <c r="O52" s="273">
        <v>3</v>
      </c>
      <c r="P52" s="303">
        <v>50</v>
      </c>
    </row>
    <row r="53" spans="1:16">
      <c r="A53" s="311" t="s">
        <v>187</v>
      </c>
      <c r="B53" s="273">
        <v>2</v>
      </c>
      <c r="C53" s="273">
        <v>26</v>
      </c>
      <c r="D53" s="273">
        <v>47</v>
      </c>
      <c r="E53" s="273">
        <v>68</v>
      </c>
      <c r="F53" s="273">
        <v>77</v>
      </c>
      <c r="G53" s="273">
        <v>64</v>
      </c>
      <c r="H53" s="273">
        <v>44</v>
      </c>
      <c r="I53" s="273">
        <v>55</v>
      </c>
      <c r="J53" s="273">
        <v>49</v>
      </c>
      <c r="K53" s="273">
        <v>44</v>
      </c>
      <c r="L53" s="273">
        <v>49</v>
      </c>
      <c r="M53" s="273">
        <v>84</v>
      </c>
      <c r="N53" s="273">
        <v>78</v>
      </c>
      <c r="O53" s="273">
        <v>73</v>
      </c>
      <c r="P53" s="303">
        <v>760</v>
      </c>
    </row>
    <row r="54" spans="1:16">
      <c r="A54" s="311" t="s">
        <v>1101</v>
      </c>
      <c r="B54" s="273">
        <v>0</v>
      </c>
      <c r="C54" s="273">
        <v>1</v>
      </c>
      <c r="D54" s="273">
        <v>1</v>
      </c>
      <c r="E54" s="273">
        <v>2</v>
      </c>
      <c r="F54" s="273">
        <v>7</v>
      </c>
      <c r="G54" s="273">
        <v>8</v>
      </c>
      <c r="H54" s="273">
        <v>7</v>
      </c>
      <c r="I54" s="273">
        <v>7</v>
      </c>
      <c r="J54" s="273">
        <v>6</v>
      </c>
      <c r="K54" s="273">
        <v>5</v>
      </c>
      <c r="L54" s="273">
        <v>16</v>
      </c>
      <c r="M54" s="273">
        <v>5</v>
      </c>
      <c r="N54" s="273">
        <v>16</v>
      </c>
      <c r="O54" s="273">
        <v>19</v>
      </c>
      <c r="P54" s="303">
        <v>100</v>
      </c>
    </row>
    <row r="55" spans="1:16">
      <c r="A55" s="311" t="s">
        <v>1222</v>
      </c>
      <c r="B55" s="273">
        <v>0</v>
      </c>
      <c r="C55" s="273">
        <v>0</v>
      </c>
      <c r="D55" s="273">
        <v>0</v>
      </c>
      <c r="E55" s="273">
        <v>0</v>
      </c>
      <c r="F55" s="273">
        <v>0</v>
      </c>
      <c r="G55" s="273">
        <v>0</v>
      </c>
      <c r="H55" s="273">
        <v>1</v>
      </c>
      <c r="I55" s="273">
        <v>0</v>
      </c>
      <c r="J55" s="273">
        <v>1</v>
      </c>
      <c r="K55" s="273">
        <v>0</v>
      </c>
      <c r="L55" s="273">
        <v>0</v>
      </c>
      <c r="M55" s="273">
        <v>0</v>
      </c>
      <c r="N55" s="273">
        <v>0</v>
      </c>
      <c r="O55" s="273">
        <v>0</v>
      </c>
      <c r="P55" s="303">
        <v>2</v>
      </c>
    </row>
    <row r="56" spans="1:16">
      <c r="A56" s="311" t="s">
        <v>1102</v>
      </c>
      <c r="B56" s="273">
        <v>0</v>
      </c>
      <c r="C56" s="273">
        <v>0</v>
      </c>
      <c r="D56" s="273">
        <v>1</v>
      </c>
      <c r="E56" s="273">
        <v>2</v>
      </c>
      <c r="F56" s="273">
        <v>0</v>
      </c>
      <c r="G56" s="273">
        <v>3</v>
      </c>
      <c r="H56" s="273">
        <v>4</v>
      </c>
      <c r="I56" s="273">
        <v>3</v>
      </c>
      <c r="J56" s="273">
        <v>3</v>
      </c>
      <c r="K56" s="273">
        <v>0</v>
      </c>
      <c r="L56" s="273">
        <v>0</v>
      </c>
      <c r="M56" s="273">
        <v>1</v>
      </c>
      <c r="N56" s="273">
        <v>0</v>
      </c>
      <c r="O56" s="273">
        <v>1</v>
      </c>
      <c r="P56" s="303">
        <v>18</v>
      </c>
    </row>
    <row r="57" spans="1:16">
      <c r="A57" s="311" t="s">
        <v>1223</v>
      </c>
      <c r="B57" s="273">
        <v>0</v>
      </c>
      <c r="C57" s="273">
        <v>0</v>
      </c>
      <c r="D57" s="273">
        <v>0</v>
      </c>
      <c r="E57" s="273">
        <v>0</v>
      </c>
      <c r="F57" s="273">
        <v>0</v>
      </c>
      <c r="G57" s="273">
        <v>0</v>
      </c>
      <c r="H57" s="273">
        <v>0</v>
      </c>
      <c r="I57" s="273">
        <v>0</v>
      </c>
      <c r="J57" s="273">
        <v>0</v>
      </c>
      <c r="K57" s="273">
        <v>0</v>
      </c>
      <c r="L57" s="273">
        <v>0</v>
      </c>
      <c r="M57" s="273">
        <v>0</v>
      </c>
      <c r="N57" s="273">
        <v>1</v>
      </c>
      <c r="O57" s="273">
        <v>0</v>
      </c>
      <c r="P57" s="303">
        <v>1</v>
      </c>
    </row>
    <row r="58" spans="1:16">
      <c r="A58" s="311" t="s">
        <v>1224</v>
      </c>
      <c r="B58" s="273">
        <v>0</v>
      </c>
      <c r="C58" s="273">
        <v>0</v>
      </c>
      <c r="D58" s="273">
        <v>0</v>
      </c>
      <c r="E58" s="273">
        <v>0</v>
      </c>
      <c r="F58" s="273">
        <v>0</v>
      </c>
      <c r="G58" s="273">
        <v>0</v>
      </c>
      <c r="H58" s="273">
        <v>0</v>
      </c>
      <c r="I58" s="273">
        <v>0</v>
      </c>
      <c r="J58" s="273">
        <v>0</v>
      </c>
      <c r="K58" s="273">
        <v>0</v>
      </c>
      <c r="L58" s="273">
        <v>0</v>
      </c>
      <c r="M58" s="273">
        <v>1</v>
      </c>
      <c r="N58" s="273">
        <v>0</v>
      </c>
      <c r="O58" s="273">
        <v>0</v>
      </c>
      <c r="P58" s="303">
        <v>1</v>
      </c>
    </row>
    <row r="59" spans="1:16">
      <c r="A59" s="311" t="s">
        <v>1103</v>
      </c>
      <c r="B59" s="273">
        <v>0</v>
      </c>
      <c r="C59" s="273">
        <v>2</v>
      </c>
      <c r="D59" s="273">
        <v>0</v>
      </c>
      <c r="E59" s="273">
        <v>2</v>
      </c>
      <c r="F59" s="273">
        <v>4</v>
      </c>
      <c r="G59" s="273">
        <v>0</v>
      </c>
      <c r="H59" s="273">
        <v>1</v>
      </c>
      <c r="I59" s="273">
        <v>7</v>
      </c>
      <c r="J59" s="273">
        <v>4</v>
      </c>
      <c r="K59" s="273">
        <v>0</v>
      </c>
      <c r="L59" s="273">
        <v>3</v>
      </c>
      <c r="M59" s="273">
        <v>3</v>
      </c>
      <c r="N59" s="273">
        <v>1</v>
      </c>
      <c r="O59" s="273">
        <v>2</v>
      </c>
      <c r="P59" s="303">
        <v>29</v>
      </c>
    </row>
    <row r="60" spans="1:16">
      <c r="A60" s="311" t="s">
        <v>1104</v>
      </c>
      <c r="B60" s="273">
        <v>0</v>
      </c>
      <c r="C60" s="273">
        <v>3</v>
      </c>
      <c r="D60" s="273">
        <v>3</v>
      </c>
      <c r="E60" s="273">
        <v>3</v>
      </c>
      <c r="F60" s="273">
        <v>4</v>
      </c>
      <c r="G60" s="273">
        <v>7</v>
      </c>
      <c r="H60" s="273">
        <v>5</v>
      </c>
      <c r="I60" s="273">
        <v>5</v>
      </c>
      <c r="J60" s="273">
        <v>11</v>
      </c>
      <c r="K60" s="273">
        <v>15</v>
      </c>
      <c r="L60" s="273">
        <v>7</v>
      </c>
      <c r="M60" s="273">
        <v>14</v>
      </c>
      <c r="N60" s="273">
        <v>16</v>
      </c>
      <c r="O60" s="273">
        <v>12</v>
      </c>
      <c r="P60" s="303">
        <v>105</v>
      </c>
    </row>
    <row r="61" spans="1:16">
      <c r="A61" s="311" t="s">
        <v>1225</v>
      </c>
      <c r="B61" s="273">
        <v>0</v>
      </c>
      <c r="C61" s="273">
        <v>0</v>
      </c>
      <c r="D61" s="273">
        <v>0</v>
      </c>
      <c r="E61" s="273">
        <v>1</v>
      </c>
      <c r="F61" s="273">
        <v>0</v>
      </c>
      <c r="G61" s="273">
        <v>0</v>
      </c>
      <c r="H61" s="273">
        <v>0</v>
      </c>
      <c r="I61" s="273">
        <v>0</v>
      </c>
      <c r="J61" s="273">
        <v>0</v>
      </c>
      <c r="K61" s="273">
        <v>0</v>
      </c>
      <c r="L61" s="273">
        <v>0</v>
      </c>
      <c r="M61" s="273">
        <v>0</v>
      </c>
      <c r="N61" s="273">
        <v>0</v>
      </c>
      <c r="O61" s="273">
        <v>0</v>
      </c>
      <c r="P61" s="303">
        <v>1</v>
      </c>
    </row>
    <row r="62" spans="1:16">
      <c r="A62" s="311" t="s">
        <v>1105</v>
      </c>
      <c r="B62" s="273">
        <v>0</v>
      </c>
      <c r="C62" s="273">
        <v>0</v>
      </c>
      <c r="D62" s="273">
        <v>0</v>
      </c>
      <c r="E62" s="273">
        <v>0</v>
      </c>
      <c r="F62" s="273">
        <v>0</v>
      </c>
      <c r="G62" s="273">
        <v>0</v>
      </c>
      <c r="H62" s="273">
        <v>1</v>
      </c>
      <c r="I62" s="273">
        <v>0</v>
      </c>
      <c r="J62" s="273">
        <v>0</v>
      </c>
      <c r="K62" s="273">
        <v>0</v>
      </c>
      <c r="L62" s="273">
        <v>0</v>
      </c>
      <c r="M62" s="273">
        <v>0</v>
      </c>
      <c r="N62" s="273">
        <v>0</v>
      </c>
      <c r="O62" s="273">
        <v>0</v>
      </c>
      <c r="P62" s="303">
        <v>1</v>
      </c>
    </row>
    <row r="63" spans="1:16">
      <c r="A63" s="311" t="s">
        <v>1106</v>
      </c>
      <c r="B63" s="273">
        <v>0</v>
      </c>
      <c r="C63" s="273">
        <v>0</v>
      </c>
      <c r="D63" s="273">
        <v>0</v>
      </c>
      <c r="E63" s="273">
        <v>0</v>
      </c>
      <c r="F63" s="273">
        <v>0</v>
      </c>
      <c r="G63" s="273">
        <v>0</v>
      </c>
      <c r="H63" s="273">
        <v>0</v>
      </c>
      <c r="I63" s="273">
        <v>0</v>
      </c>
      <c r="J63" s="273">
        <v>0</v>
      </c>
      <c r="K63" s="273">
        <v>0</v>
      </c>
      <c r="L63" s="273">
        <v>1</v>
      </c>
      <c r="M63" s="273">
        <v>0</v>
      </c>
      <c r="N63" s="273">
        <v>0</v>
      </c>
      <c r="O63" s="273">
        <v>0</v>
      </c>
      <c r="P63" s="303">
        <v>1</v>
      </c>
    </row>
    <row r="64" spans="1:16">
      <c r="A64" s="311" t="s">
        <v>1226</v>
      </c>
      <c r="B64" s="273">
        <v>0</v>
      </c>
      <c r="C64" s="273">
        <v>1</v>
      </c>
      <c r="D64" s="273">
        <v>0</v>
      </c>
      <c r="E64" s="273">
        <v>1</v>
      </c>
      <c r="F64" s="273">
        <v>0</v>
      </c>
      <c r="G64" s="273">
        <v>0</v>
      </c>
      <c r="H64" s="273">
        <v>1</v>
      </c>
      <c r="I64" s="273">
        <v>1</v>
      </c>
      <c r="J64" s="273">
        <v>0</v>
      </c>
      <c r="K64" s="273">
        <v>0</v>
      </c>
      <c r="L64" s="273">
        <v>0</v>
      </c>
      <c r="M64" s="273">
        <v>0</v>
      </c>
      <c r="N64" s="273">
        <v>0</v>
      </c>
      <c r="O64" s="273">
        <v>0</v>
      </c>
      <c r="P64" s="303">
        <v>4</v>
      </c>
    </row>
    <row r="65" spans="1:16">
      <c r="A65" s="311" t="s">
        <v>1107</v>
      </c>
      <c r="B65" s="273">
        <v>0</v>
      </c>
      <c r="C65" s="273">
        <v>7</v>
      </c>
      <c r="D65" s="273">
        <v>7</v>
      </c>
      <c r="E65" s="273">
        <v>11</v>
      </c>
      <c r="F65" s="273">
        <v>7</v>
      </c>
      <c r="G65" s="273">
        <v>9</v>
      </c>
      <c r="H65" s="273">
        <v>10</v>
      </c>
      <c r="I65" s="273">
        <v>11</v>
      </c>
      <c r="J65" s="273">
        <v>10</v>
      </c>
      <c r="K65" s="273">
        <v>13</v>
      </c>
      <c r="L65" s="273">
        <v>13</v>
      </c>
      <c r="M65" s="273">
        <v>12</v>
      </c>
      <c r="N65" s="273">
        <v>10</v>
      </c>
      <c r="O65" s="273">
        <v>21</v>
      </c>
      <c r="P65" s="303">
        <v>141</v>
      </c>
    </row>
    <row r="66" spans="1:16">
      <c r="A66" s="311" t="s">
        <v>1108</v>
      </c>
      <c r="B66" s="273">
        <v>0</v>
      </c>
      <c r="C66" s="273">
        <v>0</v>
      </c>
      <c r="D66" s="273">
        <v>0</v>
      </c>
      <c r="E66" s="273">
        <v>0</v>
      </c>
      <c r="F66" s="273">
        <v>0</v>
      </c>
      <c r="G66" s="273">
        <v>2</v>
      </c>
      <c r="H66" s="273">
        <v>0</v>
      </c>
      <c r="I66" s="273">
        <v>0</v>
      </c>
      <c r="J66" s="273">
        <v>3</v>
      </c>
      <c r="K66" s="273">
        <v>2</v>
      </c>
      <c r="L66" s="273">
        <v>2</v>
      </c>
      <c r="M66" s="273">
        <v>2</v>
      </c>
      <c r="N66" s="273">
        <v>1</v>
      </c>
      <c r="O66" s="273">
        <v>4</v>
      </c>
      <c r="P66" s="303">
        <v>16</v>
      </c>
    </row>
    <row r="67" spans="1:16">
      <c r="A67" s="311" t="s">
        <v>1109</v>
      </c>
      <c r="B67" s="273">
        <v>0</v>
      </c>
      <c r="C67" s="273">
        <v>0</v>
      </c>
      <c r="D67" s="273">
        <v>2</v>
      </c>
      <c r="E67" s="273">
        <v>0</v>
      </c>
      <c r="F67" s="273">
        <v>3</v>
      </c>
      <c r="G67" s="273">
        <v>0</v>
      </c>
      <c r="H67" s="273">
        <v>2</v>
      </c>
      <c r="I67" s="273">
        <v>3</v>
      </c>
      <c r="J67" s="273">
        <v>2</v>
      </c>
      <c r="K67" s="273">
        <v>2</v>
      </c>
      <c r="L67" s="273">
        <v>4</v>
      </c>
      <c r="M67" s="273">
        <v>0</v>
      </c>
      <c r="N67" s="273">
        <v>2</v>
      </c>
      <c r="O67" s="273">
        <v>3</v>
      </c>
      <c r="P67" s="303">
        <v>23</v>
      </c>
    </row>
    <row r="68" spans="1:16">
      <c r="A68" s="311" t="s">
        <v>1110</v>
      </c>
      <c r="B68" s="273">
        <v>0</v>
      </c>
      <c r="C68" s="273">
        <v>1</v>
      </c>
      <c r="D68" s="273">
        <v>0</v>
      </c>
      <c r="E68" s="273">
        <v>1</v>
      </c>
      <c r="F68" s="273">
        <v>0</v>
      </c>
      <c r="G68" s="273">
        <v>3</v>
      </c>
      <c r="H68" s="273">
        <v>0</v>
      </c>
      <c r="I68" s="273">
        <v>0</v>
      </c>
      <c r="J68" s="273">
        <v>2</v>
      </c>
      <c r="K68" s="273">
        <v>0</v>
      </c>
      <c r="L68" s="273">
        <v>0</v>
      </c>
      <c r="M68" s="273">
        <v>0</v>
      </c>
      <c r="N68" s="273">
        <v>2</v>
      </c>
      <c r="O68" s="273">
        <v>2</v>
      </c>
      <c r="P68" s="303">
        <v>11</v>
      </c>
    </row>
    <row r="69" spans="1:16">
      <c r="A69" s="311" t="s">
        <v>1111</v>
      </c>
      <c r="B69" s="273">
        <v>0</v>
      </c>
      <c r="C69" s="273">
        <v>0</v>
      </c>
      <c r="D69" s="273">
        <v>0</v>
      </c>
      <c r="E69" s="273">
        <v>0</v>
      </c>
      <c r="F69" s="273">
        <v>1</v>
      </c>
      <c r="G69" s="273">
        <v>0</v>
      </c>
      <c r="H69" s="273">
        <v>0</v>
      </c>
      <c r="I69" s="273">
        <v>0</v>
      </c>
      <c r="J69" s="273">
        <v>2</v>
      </c>
      <c r="K69" s="273">
        <v>1</v>
      </c>
      <c r="L69" s="273">
        <v>1</v>
      </c>
      <c r="M69" s="273">
        <v>0</v>
      </c>
      <c r="N69" s="273">
        <v>1</v>
      </c>
      <c r="O69" s="273">
        <v>0</v>
      </c>
      <c r="P69" s="303">
        <v>6</v>
      </c>
    </row>
    <row r="70" spans="1:16">
      <c r="A70" s="311" t="s">
        <v>1112</v>
      </c>
      <c r="B70" s="273">
        <v>0</v>
      </c>
      <c r="C70" s="273">
        <v>0</v>
      </c>
      <c r="D70" s="273">
        <v>1</v>
      </c>
      <c r="E70" s="273">
        <v>1</v>
      </c>
      <c r="F70" s="273">
        <v>1</v>
      </c>
      <c r="G70" s="273">
        <v>0</v>
      </c>
      <c r="H70" s="273">
        <v>1</v>
      </c>
      <c r="I70" s="273">
        <v>0</v>
      </c>
      <c r="J70" s="273">
        <v>0</v>
      </c>
      <c r="K70" s="273">
        <v>0</v>
      </c>
      <c r="L70" s="273">
        <v>1</v>
      </c>
      <c r="M70" s="273">
        <v>0</v>
      </c>
      <c r="N70" s="273">
        <v>0</v>
      </c>
      <c r="O70" s="273">
        <v>0</v>
      </c>
      <c r="P70" s="303">
        <v>5</v>
      </c>
    </row>
    <row r="71" spans="1:16">
      <c r="A71" s="311" t="s">
        <v>183</v>
      </c>
      <c r="B71" s="273">
        <v>1</v>
      </c>
      <c r="C71" s="273">
        <v>32</v>
      </c>
      <c r="D71" s="273">
        <v>85</v>
      </c>
      <c r="E71" s="273">
        <v>94</v>
      </c>
      <c r="F71" s="273">
        <v>119</v>
      </c>
      <c r="G71" s="273">
        <v>88</v>
      </c>
      <c r="H71" s="273">
        <v>62</v>
      </c>
      <c r="I71" s="273">
        <v>60</v>
      </c>
      <c r="J71" s="273">
        <v>69</v>
      </c>
      <c r="K71" s="273">
        <v>68</v>
      </c>
      <c r="L71" s="273">
        <v>93</v>
      </c>
      <c r="M71" s="273">
        <v>98</v>
      </c>
      <c r="N71" s="273">
        <v>93</v>
      </c>
      <c r="O71" s="273">
        <v>72</v>
      </c>
      <c r="P71" s="303">
        <v>1034</v>
      </c>
    </row>
    <row r="72" spans="1:16">
      <c r="A72" s="311" t="s">
        <v>1227</v>
      </c>
      <c r="B72" s="273">
        <v>0</v>
      </c>
      <c r="C72" s="273">
        <v>0</v>
      </c>
      <c r="D72" s="273">
        <v>1</v>
      </c>
      <c r="E72" s="273">
        <v>0</v>
      </c>
      <c r="F72" s="273">
        <v>0</v>
      </c>
      <c r="G72" s="273">
        <v>0</v>
      </c>
      <c r="H72" s="273">
        <v>0</v>
      </c>
      <c r="I72" s="273">
        <v>0</v>
      </c>
      <c r="J72" s="273">
        <v>0</v>
      </c>
      <c r="K72" s="273">
        <v>1</v>
      </c>
      <c r="L72" s="273">
        <v>0</v>
      </c>
      <c r="M72" s="273">
        <v>0</v>
      </c>
      <c r="N72" s="273">
        <v>0</v>
      </c>
      <c r="O72" s="273">
        <v>0</v>
      </c>
      <c r="P72" s="303">
        <v>2</v>
      </c>
    </row>
    <row r="73" spans="1:16">
      <c r="A73" s="311" t="s">
        <v>1228</v>
      </c>
      <c r="B73" s="273">
        <v>0</v>
      </c>
      <c r="C73" s="273">
        <v>0</v>
      </c>
      <c r="D73" s="273">
        <v>0</v>
      </c>
      <c r="E73" s="273">
        <v>0</v>
      </c>
      <c r="F73" s="273">
        <v>0</v>
      </c>
      <c r="G73" s="273">
        <v>0</v>
      </c>
      <c r="H73" s="273">
        <v>0</v>
      </c>
      <c r="I73" s="273">
        <v>0</v>
      </c>
      <c r="J73" s="273">
        <v>1</v>
      </c>
      <c r="K73" s="273">
        <v>0</v>
      </c>
      <c r="L73" s="273">
        <v>0</v>
      </c>
      <c r="M73" s="273">
        <v>0</v>
      </c>
      <c r="N73" s="273">
        <v>0</v>
      </c>
      <c r="O73" s="273">
        <v>0</v>
      </c>
      <c r="P73" s="303">
        <v>1</v>
      </c>
    </row>
    <row r="74" spans="1:16">
      <c r="A74" s="311" t="s">
        <v>1113</v>
      </c>
      <c r="B74" s="273">
        <v>1</v>
      </c>
      <c r="C74" s="273">
        <v>6</v>
      </c>
      <c r="D74" s="273">
        <v>1</v>
      </c>
      <c r="E74" s="273">
        <v>7</v>
      </c>
      <c r="F74" s="273">
        <v>7</v>
      </c>
      <c r="G74" s="273">
        <v>12</v>
      </c>
      <c r="H74" s="273">
        <v>11</v>
      </c>
      <c r="I74" s="273">
        <v>9</v>
      </c>
      <c r="J74" s="273">
        <v>13</v>
      </c>
      <c r="K74" s="273">
        <v>16</v>
      </c>
      <c r="L74" s="273">
        <v>17</v>
      </c>
      <c r="M74" s="273">
        <v>21</v>
      </c>
      <c r="N74" s="273">
        <v>24</v>
      </c>
      <c r="O74" s="273">
        <v>14</v>
      </c>
      <c r="P74" s="303">
        <v>159</v>
      </c>
    </row>
    <row r="75" spans="1:16">
      <c r="A75" s="311" t="s">
        <v>175</v>
      </c>
      <c r="B75" s="273">
        <v>27</v>
      </c>
      <c r="C75" s="273">
        <v>89</v>
      </c>
      <c r="D75" s="273">
        <v>162</v>
      </c>
      <c r="E75" s="273">
        <v>206</v>
      </c>
      <c r="F75" s="273">
        <v>282</v>
      </c>
      <c r="G75" s="273">
        <v>294</v>
      </c>
      <c r="H75" s="273">
        <v>338</v>
      </c>
      <c r="I75" s="273">
        <v>358</v>
      </c>
      <c r="J75" s="273">
        <v>419</v>
      </c>
      <c r="K75" s="273">
        <v>474</v>
      </c>
      <c r="L75" s="273">
        <v>539</v>
      </c>
      <c r="M75" s="273">
        <v>590</v>
      </c>
      <c r="N75" s="273">
        <v>595</v>
      </c>
      <c r="O75" s="273">
        <v>741</v>
      </c>
      <c r="P75" s="303">
        <v>5114</v>
      </c>
    </row>
    <row r="76" spans="1:16">
      <c r="A76" s="311" t="s">
        <v>177</v>
      </c>
      <c r="B76" s="273">
        <v>6</v>
      </c>
      <c r="C76" s="273">
        <v>76</v>
      </c>
      <c r="D76" s="273">
        <v>107</v>
      </c>
      <c r="E76" s="273">
        <v>174</v>
      </c>
      <c r="F76" s="273">
        <v>140</v>
      </c>
      <c r="G76" s="273">
        <v>155</v>
      </c>
      <c r="H76" s="273">
        <v>125</v>
      </c>
      <c r="I76" s="273">
        <v>128</v>
      </c>
      <c r="J76" s="273">
        <v>118</v>
      </c>
      <c r="K76" s="273">
        <v>128</v>
      </c>
      <c r="L76" s="273">
        <v>131</v>
      </c>
      <c r="M76" s="273">
        <v>158</v>
      </c>
      <c r="N76" s="273">
        <v>153</v>
      </c>
      <c r="O76" s="273">
        <v>140</v>
      </c>
      <c r="P76" s="303">
        <v>1739</v>
      </c>
    </row>
    <row r="77" spans="1:16">
      <c r="A77" s="311" t="s">
        <v>1114</v>
      </c>
      <c r="B77" s="273">
        <v>1</v>
      </c>
      <c r="C77" s="273">
        <v>0</v>
      </c>
      <c r="D77" s="273">
        <v>2</v>
      </c>
      <c r="E77" s="273">
        <v>2</v>
      </c>
      <c r="F77" s="273">
        <v>0</v>
      </c>
      <c r="G77" s="273">
        <v>0</v>
      </c>
      <c r="H77" s="273">
        <v>0</v>
      </c>
      <c r="I77" s="273">
        <v>1</v>
      </c>
      <c r="J77" s="273">
        <v>3</v>
      </c>
      <c r="K77" s="273">
        <v>3</v>
      </c>
      <c r="L77" s="273">
        <v>1</v>
      </c>
      <c r="M77" s="273">
        <v>0</v>
      </c>
      <c r="N77" s="273">
        <v>1</v>
      </c>
      <c r="O77" s="273">
        <v>3</v>
      </c>
      <c r="P77" s="303">
        <v>17</v>
      </c>
    </row>
    <row r="78" spans="1:16">
      <c r="A78" s="311" t="s">
        <v>1115</v>
      </c>
      <c r="B78" s="273">
        <v>0</v>
      </c>
      <c r="C78" s="273">
        <v>1</v>
      </c>
      <c r="D78" s="273">
        <v>2</v>
      </c>
      <c r="E78" s="273">
        <v>1</v>
      </c>
      <c r="F78" s="273">
        <v>4</v>
      </c>
      <c r="G78" s="273">
        <v>4</v>
      </c>
      <c r="H78" s="273">
        <v>6</v>
      </c>
      <c r="I78" s="273">
        <v>6</v>
      </c>
      <c r="J78" s="273">
        <v>5</v>
      </c>
      <c r="K78" s="273">
        <v>5</v>
      </c>
      <c r="L78" s="273">
        <v>3</v>
      </c>
      <c r="M78" s="273">
        <v>4</v>
      </c>
      <c r="N78" s="273">
        <v>6</v>
      </c>
      <c r="O78" s="273">
        <v>5</v>
      </c>
      <c r="P78" s="303">
        <v>52</v>
      </c>
    </row>
    <row r="79" spans="1:16">
      <c r="A79" s="311" t="s">
        <v>1229</v>
      </c>
      <c r="B79" s="273">
        <v>0</v>
      </c>
      <c r="C79" s="273">
        <v>0</v>
      </c>
      <c r="D79" s="273">
        <v>0</v>
      </c>
      <c r="E79" s="273">
        <v>0</v>
      </c>
      <c r="F79" s="273">
        <v>0</v>
      </c>
      <c r="G79" s="273">
        <v>0</v>
      </c>
      <c r="H79" s="273">
        <v>0</v>
      </c>
      <c r="I79" s="273">
        <v>1</v>
      </c>
      <c r="J79" s="273">
        <v>0</v>
      </c>
      <c r="K79" s="273">
        <v>0</v>
      </c>
      <c r="L79" s="273">
        <v>0</v>
      </c>
      <c r="M79" s="273">
        <v>0</v>
      </c>
      <c r="N79" s="273">
        <v>0</v>
      </c>
      <c r="O79" s="273">
        <v>0</v>
      </c>
      <c r="P79" s="303">
        <v>1</v>
      </c>
    </row>
    <row r="80" spans="1:16">
      <c r="A80" s="311" t="s">
        <v>218</v>
      </c>
      <c r="B80" s="273">
        <v>2</v>
      </c>
      <c r="C80" s="273">
        <v>36</v>
      </c>
      <c r="D80" s="273">
        <v>37</v>
      </c>
      <c r="E80" s="273">
        <v>60</v>
      </c>
      <c r="F80" s="273">
        <v>42</v>
      </c>
      <c r="G80" s="273">
        <v>50</v>
      </c>
      <c r="H80" s="273">
        <v>45</v>
      </c>
      <c r="I80" s="273">
        <v>46</v>
      </c>
      <c r="J80" s="273">
        <v>36</v>
      </c>
      <c r="K80" s="273">
        <v>32</v>
      </c>
      <c r="L80" s="273">
        <v>40</v>
      </c>
      <c r="M80" s="273">
        <v>41</v>
      </c>
      <c r="N80" s="273">
        <v>50</v>
      </c>
      <c r="O80" s="273">
        <v>44</v>
      </c>
      <c r="P80" s="303">
        <v>561</v>
      </c>
    </row>
    <row r="81" spans="1:16">
      <c r="A81" s="311" t="s">
        <v>1116</v>
      </c>
      <c r="B81" s="273">
        <v>0</v>
      </c>
      <c r="C81" s="273">
        <v>0</v>
      </c>
      <c r="D81" s="273">
        <v>0</v>
      </c>
      <c r="E81" s="273">
        <v>0</v>
      </c>
      <c r="F81" s="273">
        <v>0</v>
      </c>
      <c r="G81" s="273">
        <v>0</v>
      </c>
      <c r="H81" s="273">
        <v>0</v>
      </c>
      <c r="I81" s="273">
        <v>0</v>
      </c>
      <c r="J81" s="273">
        <v>0</v>
      </c>
      <c r="K81" s="273">
        <v>1</v>
      </c>
      <c r="L81" s="273">
        <v>0</v>
      </c>
      <c r="M81" s="273">
        <v>0</v>
      </c>
      <c r="N81" s="273">
        <v>0</v>
      </c>
      <c r="O81" s="273">
        <v>0</v>
      </c>
      <c r="P81" s="303">
        <v>1</v>
      </c>
    </row>
    <row r="82" spans="1:16">
      <c r="A82" s="311" t="s">
        <v>1117</v>
      </c>
      <c r="B82" s="273">
        <v>1</v>
      </c>
      <c r="C82" s="273">
        <v>2</v>
      </c>
      <c r="D82" s="273">
        <v>0</v>
      </c>
      <c r="E82" s="273">
        <v>0</v>
      </c>
      <c r="F82" s="273">
        <v>1</v>
      </c>
      <c r="G82" s="273">
        <v>3</v>
      </c>
      <c r="H82" s="273">
        <v>2</v>
      </c>
      <c r="I82" s="273">
        <v>0</v>
      </c>
      <c r="J82" s="273">
        <v>0</v>
      </c>
      <c r="K82" s="273">
        <v>1</v>
      </c>
      <c r="L82" s="273">
        <v>0</v>
      </c>
      <c r="M82" s="273">
        <v>1</v>
      </c>
      <c r="N82" s="273">
        <v>0</v>
      </c>
      <c r="O82" s="273">
        <v>1</v>
      </c>
      <c r="P82" s="303">
        <v>12</v>
      </c>
    </row>
    <row r="83" spans="1:16">
      <c r="A83" s="311" t="s">
        <v>1118</v>
      </c>
      <c r="B83" s="273">
        <v>1</v>
      </c>
      <c r="C83" s="273">
        <v>0</v>
      </c>
      <c r="D83" s="273">
        <v>1</v>
      </c>
      <c r="E83" s="273">
        <v>2</v>
      </c>
      <c r="F83" s="273">
        <v>1</v>
      </c>
      <c r="G83" s="273">
        <v>1</v>
      </c>
      <c r="H83" s="273">
        <v>1</v>
      </c>
      <c r="I83" s="273">
        <v>0</v>
      </c>
      <c r="J83" s="273">
        <v>0</v>
      </c>
      <c r="K83" s="273">
        <v>2</v>
      </c>
      <c r="L83" s="273">
        <v>1</v>
      </c>
      <c r="M83" s="273">
        <v>2</v>
      </c>
      <c r="N83" s="273">
        <v>0</v>
      </c>
      <c r="O83" s="273">
        <v>1</v>
      </c>
      <c r="P83" s="303">
        <v>13</v>
      </c>
    </row>
    <row r="84" spans="1:16">
      <c r="A84" s="311" t="s">
        <v>1119</v>
      </c>
      <c r="B84" s="273">
        <v>0</v>
      </c>
      <c r="C84" s="273">
        <v>0</v>
      </c>
      <c r="D84" s="273">
        <v>1</v>
      </c>
      <c r="E84" s="273">
        <v>0</v>
      </c>
      <c r="F84" s="273">
        <v>2</v>
      </c>
      <c r="G84" s="273">
        <v>2</v>
      </c>
      <c r="H84" s="273">
        <v>2</v>
      </c>
      <c r="I84" s="273">
        <v>3</v>
      </c>
      <c r="J84" s="273">
        <v>2</v>
      </c>
      <c r="K84" s="273">
        <v>0</v>
      </c>
      <c r="L84" s="273">
        <v>2</v>
      </c>
      <c r="M84" s="273">
        <v>0</v>
      </c>
      <c r="N84" s="273">
        <v>5</v>
      </c>
      <c r="O84" s="273">
        <v>1</v>
      </c>
      <c r="P84" s="303">
        <v>20</v>
      </c>
    </row>
    <row r="85" spans="1:16">
      <c r="A85" s="311" t="s">
        <v>1120</v>
      </c>
      <c r="B85" s="273">
        <v>0</v>
      </c>
      <c r="C85" s="273">
        <v>1</v>
      </c>
      <c r="D85" s="273">
        <v>0</v>
      </c>
      <c r="E85" s="273">
        <v>3</v>
      </c>
      <c r="F85" s="273">
        <v>1</v>
      </c>
      <c r="G85" s="273">
        <v>3</v>
      </c>
      <c r="H85" s="273">
        <v>2</v>
      </c>
      <c r="I85" s="273">
        <v>1</v>
      </c>
      <c r="J85" s="273">
        <v>3</v>
      </c>
      <c r="K85" s="273">
        <v>0</v>
      </c>
      <c r="L85" s="273">
        <v>3</v>
      </c>
      <c r="M85" s="273">
        <v>1</v>
      </c>
      <c r="N85" s="273">
        <v>5</v>
      </c>
      <c r="O85" s="273">
        <v>1</v>
      </c>
      <c r="P85" s="303">
        <v>24</v>
      </c>
    </row>
    <row r="86" spans="1:16">
      <c r="A86" s="311" t="s">
        <v>1121</v>
      </c>
      <c r="B86" s="273">
        <v>0</v>
      </c>
      <c r="C86" s="273">
        <v>11</v>
      </c>
      <c r="D86" s="273">
        <v>13</v>
      </c>
      <c r="E86" s="273">
        <v>17</v>
      </c>
      <c r="F86" s="273">
        <v>18</v>
      </c>
      <c r="G86" s="273">
        <v>22</v>
      </c>
      <c r="H86" s="273">
        <v>22</v>
      </c>
      <c r="I86" s="273">
        <v>20</v>
      </c>
      <c r="J86" s="273">
        <v>19</v>
      </c>
      <c r="K86" s="273">
        <v>15</v>
      </c>
      <c r="L86" s="273">
        <v>19</v>
      </c>
      <c r="M86" s="273">
        <v>19</v>
      </c>
      <c r="N86" s="273">
        <v>24</v>
      </c>
      <c r="O86" s="273">
        <v>17</v>
      </c>
      <c r="P86" s="303">
        <v>236</v>
      </c>
    </row>
    <row r="87" spans="1:16">
      <c r="A87" s="311" t="s">
        <v>1122</v>
      </c>
      <c r="B87" s="273">
        <v>0</v>
      </c>
      <c r="C87" s="273">
        <v>8</v>
      </c>
      <c r="D87" s="273">
        <v>7</v>
      </c>
      <c r="E87" s="273">
        <v>9</v>
      </c>
      <c r="F87" s="273">
        <v>20</v>
      </c>
      <c r="G87" s="273">
        <v>11</v>
      </c>
      <c r="H87" s="273">
        <v>10</v>
      </c>
      <c r="I87" s="273">
        <v>9</v>
      </c>
      <c r="J87" s="273">
        <v>6</v>
      </c>
      <c r="K87" s="273">
        <v>16</v>
      </c>
      <c r="L87" s="273">
        <v>10</v>
      </c>
      <c r="M87" s="273">
        <v>15</v>
      </c>
      <c r="N87" s="273">
        <v>11</v>
      </c>
      <c r="O87" s="273">
        <v>15</v>
      </c>
      <c r="P87" s="303">
        <v>147</v>
      </c>
    </row>
    <row r="88" spans="1:16">
      <c r="A88" s="311" t="s">
        <v>1123</v>
      </c>
      <c r="B88" s="273">
        <v>0</v>
      </c>
      <c r="C88" s="273">
        <v>0</v>
      </c>
      <c r="D88" s="273">
        <v>0</v>
      </c>
      <c r="E88" s="273">
        <v>0</v>
      </c>
      <c r="F88" s="273">
        <v>0</v>
      </c>
      <c r="G88" s="273">
        <v>0</v>
      </c>
      <c r="H88" s="273">
        <v>0</v>
      </c>
      <c r="I88" s="273">
        <v>0</v>
      </c>
      <c r="J88" s="273">
        <v>0</v>
      </c>
      <c r="K88" s="273">
        <v>1</v>
      </c>
      <c r="L88" s="273">
        <v>1</v>
      </c>
      <c r="M88" s="273">
        <v>0</v>
      </c>
      <c r="N88" s="273">
        <v>0</v>
      </c>
      <c r="O88" s="273">
        <v>0</v>
      </c>
      <c r="P88" s="303">
        <v>2</v>
      </c>
    </row>
    <row r="89" spans="1:16">
      <c r="A89" s="311" t="s">
        <v>217</v>
      </c>
      <c r="B89" s="273">
        <v>2</v>
      </c>
      <c r="C89" s="273">
        <v>33</v>
      </c>
      <c r="D89" s="273">
        <v>91</v>
      </c>
      <c r="E89" s="273">
        <v>129</v>
      </c>
      <c r="F89" s="273">
        <v>142</v>
      </c>
      <c r="G89" s="273">
        <v>157</v>
      </c>
      <c r="H89" s="273">
        <v>253</v>
      </c>
      <c r="I89" s="273">
        <v>249</v>
      </c>
      <c r="J89" s="273">
        <v>275</v>
      </c>
      <c r="K89" s="273">
        <v>326</v>
      </c>
      <c r="L89" s="273">
        <v>361</v>
      </c>
      <c r="M89" s="273">
        <v>397</v>
      </c>
      <c r="N89" s="273">
        <v>456</v>
      </c>
      <c r="O89" s="273">
        <v>551</v>
      </c>
      <c r="P89" s="303">
        <v>3422</v>
      </c>
    </row>
    <row r="90" spans="1:16">
      <c r="A90" s="311" t="s">
        <v>1124</v>
      </c>
      <c r="B90" s="273">
        <v>1</v>
      </c>
      <c r="C90" s="273">
        <v>3</v>
      </c>
      <c r="D90" s="273">
        <v>6</v>
      </c>
      <c r="E90" s="273">
        <v>1</v>
      </c>
      <c r="F90" s="273">
        <v>2</v>
      </c>
      <c r="G90" s="273">
        <v>2</v>
      </c>
      <c r="H90" s="273">
        <v>2</v>
      </c>
      <c r="I90" s="273">
        <v>7</v>
      </c>
      <c r="J90" s="273">
        <v>3</v>
      </c>
      <c r="K90" s="273">
        <v>11</v>
      </c>
      <c r="L90" s="273">
        <v>7</v>
      </c>
      <c r="M90" s="273">
        <v>8</v>
      </c>
      <c r="N90" s="273">
        <v>11</v>
      </c>
      <c r="O90" s="273">
        <v>16</v>
      </c>
      <c r="P90" s="303">
        <v>80</v>
      </c>
    </row>
    <row r="91" spans="1:16">
      <c r="A91" s="311" t="s">
        <v>1125</v>
      </c>
      <c r="B91" s="273">
        <v>0</v>
      </c>
      <c r="C91" s="273">
        <v>1</v>
      </c>
      <c r="D91" s="273">
        <v>5</v>
      </c>
      <c r="E91" s="273">
        <v>4</v>
      </c>
      <c r="F91" s="273">
        <v>5</v>
      </c>
      <c r="G91" s="273">
        <v>0</v>
      </c>
      <c r="H91" s="273">
        <v>8</v>
      </c>
      <c r="I91" s="273">
        <v>2</v>
      </c>
      <c r="J91" s="273">
        <v>7</v>
      </c>
      <c r="K91" s="273">
        <v>4</v>
      </c>
      <c r="L91" s="273">
        <v>2</v>
      </c>
      <c r="M91" s="273">
        <v>3</v>
      </c>
      <c r="N91" s="273">
        <v>4</v>
      </c>
      <c r="O91" s="273">
        <v>4</v>
      </c>
      <c r="P91" s="303">
        <v>49</v>
      </c>
    </row>
    <row r="92" spans="1:16">
      <c r="A92" s="311" t="s">
        <v>1126</v>
      </c>
      <c r="B92" s="273">
        <v>2</v>
      </c>
      <c r="C92" s="273">
        <v>3</v>
      </c>
      <c r="D92" s="273">
        <v>2</v>
      </c>
      <c r="E92" s="273">
        <v>4</v>
      </c>
      <c r="F92" s="273">
        <v>8</v>
      </c>
      <c r="G92" s="273">
        <v>5</v>
      </c>
      <c r="H92" s="273">
        <v>5</v>
      </c>
      <c r="I92" s="273">
        <v>2</v>
      </c>
      <c r="J92" s="273">
        <v>6</v>
      </c>
      <c r="K92" s="273">
        <v>4</v>
      </c>
      <c r="L92" s="273">
        <v>3</v>
      </c>
      <c r="M92" s="273">
        <v>7</v>
      </c>
      <c r="N92" s="273">
        <v>3</v>
      </c>
      <c r="O92" s="273">
        <v>4</v>
      </c>
      <c r="P92" s="303">
        <v>58</v>
      </c>
    </row>
    <row r="93" spans="1:16">
      <c r="A93" s="311" t="s">
        <v>1127</v>
      </c>
      <c r="B93" s="273">
        <v>0</v>
      </c>
      <c r="C93" s="273">
        <v>0</v>
      </c>
      <c r="D93" s="273">
        <v>0</v>
      </c>
      <c r="E93" s="273">
        <v>1</v>
      </c>
      <c r="F93" s="273">
        <v>0</v>
      </c>
      <c r="G93" s="273">
        <v>0</v>
      </c>
      <c r="H93" s="273">
        <v>1</v>
      </c>
      <c r="I93" s="273">
        <v>1</v>
      </c>
      <c r="J93" s="273">
        <v>2</v>
      </c>
      <c r="K93" s="273">
        <v>0</v>
      </c>
      <c r="L93" s="273">
        <v>2</v>
      </c>
      <c r="M93" s="273">
        <v>0</v>
      </c>
      <c r="N93" s="273">
        <v>1</v>
      </c>
      <c r="O93" s="273">
        <v>2</v>
      </c>
      <c r="P93" s="303">
        <v>10</v>
      </c>
    </row>
    <row r="94" spans="1:16">
      <c r="A94" s="311" t="s">
        <v>1128</v>
      </c>
      <c r="B94" s="273">
        <v>0</v>
      </c>
      <c r="C94" s="273">
        <v>2</v>
      </c>
      <c r="D94" s="273">
        <v>5</v>
      </c>
      <c r="E94" s="273">
        <v>7</v>
      </c>
      <c r="F94" s="273">
        <v>6</v>
      </c>
      <c r="G94" s="273">
        <v>5</v>
      </c>
      <c r="H94" s="273">
        <v>6</v>
      </c>
      <c r="I94" s="273">
        <v>4</v>
      </c>
      <c r="J94" s="273">
        <v>10</v>
      </c>
      <c r="K94" s="273">
        <v>6</v>
      </c>
      <c r="L94" s="273">
        <v>8</v>
      </c>
      <c r="M94" s="273">
        <v>5</v>
      </c>
      <c r="N94" s="273">
        <v>7</v>
      </c>
      <c r="O94" s="273">
        <v>6</v>
      </c>
      <c r="P94" s="303">
        <v>77</v>
      </c>
    </row>
    <row r="95" spans="1:16">
      <c r="A95" s="311" t="s">
        <v>1129</v>
      </c>
      <c r="B95" s="273">
        <v>0</v>
      </c>
      <c r="C95" s="273">
        <v>0</v>
      </c>
      <c r="D95" s="273">
        <v>1</v>
      </c>
      <c r="E95" s="273">
        <v>0</v>
      </c>
      <c r="F95" s="273">
        <v>1</v>
      </c>
      <c r="G95" s="273">
        <v>0</v>
      </c>
      <c r="H95" s="273">
        <v>0</v>
      </c>
      <c r="I95" s="273">
        <v>0</v>
      </c>
      <c r="J95" s="273">
        <v>0</v>
      </c>
      <c r="K95" s="273">
        <v>1</v>
      </c>
      <c r="L95" s="273">
        <v>0</v>
      </c>
      <c r="M95" s="273">
        <v>0</v>
      </c>
      <c r="N95" s="273">
        <v>0</v>
      </c>
      <c r="O95" s="273">
        <v>0</v>
      </c>
      <c r="P95" s="303">
        <v>3</v>
      </c>
    </row>
    <row r="96" spans="1:16">
      <c r="A96" s="311" t="s">
        <v>1130</v>
      </c>
      <c r="B96" s="273">
        <v>0</v>
      </c>
      <c r="C96" s="273">
        <v>0</v>
      </c>
      <c r="D96" s="273">
        <v>0</v>
      </c>
      <c r="E96" s="273">
        <v>0</v>
      </c>
      <c r="F96" s="273">
        <v>0</v>
      </c>
      <c r="G96" s="273">
        <v>0</v>
      </c>
      <c r="H96" s="273">
        <v>1</v>
      </c>
      <c r="I96" s="273">
        <v>3</v>
      </c>
      <c r="J96" s="273">
        <v>2</v>
      </c>
      <c r="K96" s="273">
        <v>3</v>
      </c>
      <c r="L96" s="273">
        <v>3</v>
      </c>
      <c r="M96" s="273">
        <v>2</v>
      </c>
      <c r="N96" s="273">
        <v>5</v>
      </c>
      <c r="O96" s="273">
        <v>0</v>
      </c>
      <c r="P96" s="303">
        <v>19</v>
      </c>
    </row>
    <row r="97" spans="1:16">
      <c r="A97" s="311" t="s">
        <v>1131</v>
      </c>
      <c r="B97" s="273">
        <v>0</v>
      </c>
      <c r="C97" s="273">
        <v>0</v>
      </c>
      <c r="D97" s="273">
        <v>0</v>
      </c>
      <c r="E97" s="273">
        <v>0</v>
      </c>
      <c r="F97" s="273">
        <v>0</v>
      </c>
      <c r="G97" s="273">
        <v>0</v>
      </c>
      <c r="H97" s="273">
        <v>0</v>
      </c>
      <c r="I97" s="273">
        <v>0</v>
      </c>
      <c r="J97" s="273">
        <v>1</v>
      </c>
      <c r="K97" s="273">
        <v>0</v>
      </c>
      <c r="L97" s="273">
        <v>1</v>
      </c>
      <c r="M97" s="273">
        <v>0</v>
      </c>
      <c r="N97" s="273">
        <v>0</v>
      </c>
      <c r="O97" s="273">
        <v>0</v>
      </c>
      <c r="P97" s="303">
        <v>2</v>
      </c>
    </row>
    <row r="98" spans="1:16">
      <c r="A98" s="311" t="s">
        <v>1132</v>
      </c>
      <c r="B98" s="273">
        <v>1</v>
      </c>
      <c r="C98" s="273">
        <v>1</v>
      </c>
      <c r="D98" s="273">
        <v>1</v>
      </c>
      <c r="E98" s="273">
        <v>3</v>
      </c>
      <c r="F98" s="273">
        <v>1</v>
      </c>
      <c r="G98" s="273">
        <v>2</v>
      </c>
      <c r="H98" s="273">
        <v>4</v>
      </c>
      <c r="I98" s="273">
        <v>2</v>
      </c>
      <c r="J98" s="273">
        <v>2</v>
      </c>
      <c r="K98" s="273">
        <v>2</v>
      </c>
      <c r="L98" s="273">
        <v>5</v>
      </c>
      <c r="M98" s="273">
        <v>2</v>
      </c>
      <c r="N98" s="273">
        <v>5</v>
      </c>
      <c r="O98" s="273">
        <v>5</v>
      </c>
      <c r="P98" s="303">
        <v>36</v>
      </c>
    </row>
    <row r="99" spans="1:16">
      <c r="A99" s="311" t="s">
        <v>1230</v>
      </c>
      <c r="B99" s="273">
        <v>0</v>
      </c>
      <c r="C99" s="273">
        <v>0</v>
      </c>
      <c r="D99" s="273">
        <v>0</v>
      </c>
      <c r="E99" s="273">
        <v>1</v>
      </c>
      <c r="F99" s="273">
        <v>0</v>
      </c>
      <c r="G99" s="273">
        <v>0</v>
      </c>
      <c r="H99" s="273">
        <v>0</v>
      </c>
      <c r="I99" s="273">
        <v>0</v>
      </c>
      <c r="J99" s="273">
        <v>0</v>
      </c>
      <c r="K99" s="273">
        <v>0</v>
      </c>
      <c r="L99" s="273">
        <v>0</v>
      </c>
      <c r="M99" s="273">
        <v>1</v>
      </c>
      <c r="N99" s="273">
        <v>0</v>
      </c>
      <c r="O99" s="273">
        <v>0</v>
      </c>
      <c r="P99" s="303">
        <v>2</v>
      </c>
    </row>
    <row r="100" spans="1:16">
      <c r="A100" s="311" t="s">
        <v>1133</v>
      </c>
      <c r="B100" s="273">
        <v>0</v>
      </c>
      <c r="C100" s="273">
        <v>0</v>
      </c>
      <c r="D100" s="273">
        <v>0</v>
      </c>
      <c r="E100" s="273">
        <v>1</v>
      </c>
      <c r="F100" s="273">
        <v>0</v>
      </c>
      <c r="G100" s="273">
        <v>0</v>
      </c>
      <c r="H100" s="273">
        <v>2</v>
      </c>
      <c r="I100" s="273">
        <v>0</v>
      </c>
      <c r="J100" s="273">
        <v>1</v>
      </c>
      <c r="K100" s="273">
        <v>0</v>
      </c>
      <c r="L100" s="273">
        <v>0</v>
      </c>
      <c r="M100" s="273">
        <v>0</v>
      </c>
      <c r="N100" s="273">
        <v>0</v>
      </c>
      <c r="O100" s="273">
        <v>0</v>
      </c>
      <c r="P100" s="303">
        <v>4</v>
      </c>
    </row>
    <row r="101" spans="1:16">
      <c r="A101" s="311" t="s">
        <v>1134</v>
      </c>
      <c r="B101" s="273">
        <v>0</v>
      </c>
      <c r="C101" s="273">
        <v>1</v>
      </c>
      <c r="D101" s="273">
        <v>1</v>
      </c>
      <c r="E101" s="273">
        <v>1</v>
      </c>
      <c r="F101" s="273">
        <v>1</v>
      </c>
      <c r="G101" s="273">
        <v>3</v>
      </c>
      <c r="H101" s="273">
        <v>0</v>
      </c>
      <c r="I101" s="273">
        <v>0</v>
      </c>
      <c r="J101" s="273">
        <v>1</v>
      </c>
      <c r="K101" s="273">
        <v>0</v>
      </c>
      <c r="L101" s="273">
        <v>2</v>
      </c>
      <c r="M101" s="273">
        <v>1</v>
      </c>
      <c r="N101" s="273">
        <v>0</v>
      </c>
      <c r="O101" s="273">
        <v>0</v>
      </c>
      <c r="P101" s="303">
        <v>11</v>
      </c>
    </row>
    <row r="102" spans="1:16">
      <c r="A102" s="311" t="s">
        <v>1231</v>
      </c>
      <c r="B102" s="273">
        <v>0</v>
      </c>
      <c r="C102" s="273">
        <v>0</v>
      </c>
      <c r="D102" s="273">
        <v>0</v>
      </c>
      <c r="E102" s="273">
        <v>1</v>
      </c>
      <c r="F102" s="273">
        <v>0</v>
      </c>
      <c r="G102" s="273">
        <v>0</v>
      </c>
      <c r="H102" s="273">
        <v>0</v>
      </c>
      <c r="I102" s="273">
        <v>0</v>
      </c>
      <c r="J102" s="273">
        <v>0</v>
      </c>
      <c r="K102" s="273">
        <v>0</v>
      </c>
      <c r="L102" s="273">
        <v>0</v>
      </c>
      <c r="M102" s="273">
        <v>0</v>
      </c>
      <c r="N102" s="273">
        <v>0</v>
      </c>
      <c r="O102" s="273">
        <v>0</v>
      </c>
      <c r="P102" s="303">
        <v>1</v>
      </c>
    </row>
    <row r="103" spans="1:16">
      <c r="A103" s="311" t="s">
        <v>1135</v>
      </c>
      <c r="B103" s="273">
        <v>1</v>
      </c>
      <c r="C103" s="273">
        <v>0</v>
      </c>
      <c r="D103" s="273">
        <v>0</v>
      </c>
      <c r="E103" s="273">
        <v>0</v>
      </c>
      <c r="F103" s="273">
        <v>2</v>
      </c>
      <c r="G103" s="273">
        <v>0</v>
      </c>
      <c r="H103" s="273">
        <v>1</v>
      </c>
      <c r="I103" s="273">
        <v>1</v>
      </c>
      <c r="J103" s="273">
        <v>1</v>
      </c>
      <c r="K103" s="273">
        <v>0</v>
      </c>
      <c r="L103" s="273">
        <v>1</v>
      </c>
      <c r="M103" s="273">
        <v>0</v>
      </c>
      <c r="N103" s="273">
        <v>0</v>
      </c>
      <c r="O103" s="273">
        <v>2</v>
      </c>
      <c r="P103" s="303">
        <v>9</v>
      </c>
    </row>
    <row r="104" spans="1:16">
      <c r="A104" s="311" t="s">
        <v>1136</v>
      </c>
      <c r="B104" s="273">
        <v>0</v>
      </c>
      <c r="C104" s="273">
        <v>0</v>
      </c>
      <c r="D104" s="273">
        <v>0</v>
      </c>
      <c r="E104" s="273">
        <v>1</v>
      </c>
      <c r="F104" s="273">
        <v>3</v>
      </c>
      <c r="G104" s="273">
        <v>3</v>
      </c>
      <c r="H104" s="273">
        <v>1</v>
      </c>
      <c r="I104" s="273">
        <v>1</v>
      </c>
      <c r="J104" s="273">
        <v>3</v>
      </c>
      <c r="K104" s="273">
        <v>4</v>
      </c>
      <c r="L104" s="273">
        <v>0</v>
      </c>
      <c r="M104" s="273">
        <v>1</v>
      </c>
      <c r="N104" s="273">
        <v>1</v>
      </c>
      <c r="O104" s="273">
        <v>0</v>
      </c>
      <c r="P104" s="303">
        <v>18</v>
      </c>
    </row>
    <row r="105" spans="1:16">
      <c r="A105" s="311" t="s">
        <v>193</v>
      </c>
      <c r="B105" s="273">
        <v>6</v>
      </c>
      <c r="C105" s="273">
        <v>32</v>
      </c>
      <c r="D105" s="273">
        <v>35</v>
      </c>
      <c r="E105" s="273">
        <v>43</v>
      </c>
      <c r="F105" s="273">
        <v>53</v>
      </c>
      <c r="G105" s="273">
        <v>58</v>
      </c>
      <c r="H105" s="273">
        <v>50</v>
      </c>
      <c r="I105" s="273">
        <v>67</v>
      </c>
      <c r="J105" s="273">
        <v>60</v>
      </c>
      <c r="K105" s="273">
        <v>62</v>
      </c>
      <c r="L105" s="273">
        <v>69</v>
      </c>
      <c r="M105" s="273">
        <v>80</v>
      </c>
      <c r="N105" s="273">
        <v>89</v>
      </c>
      <c r="O105" s="273">
        <v>117</v>
      </c>
      <c r="P105" s="303">
        <v>821</v>
      </c>
    </row>
    <row r="106" spans="1:16">
      <c r="A106" s="311" t="s">
        <v>1137</v>
      </c>
      <c r="B106" s="273">
        <v>0</v>
      </c>
      <c r="C106" s="273">
        <v>1</v>
      </c>
      <c r="D106" s="273">
        <v>2</v>
      </c>
      <c r="E106" s="273">
        <v>0</v>
      </c>
      <c r="F106" s="273">
        <v>1</v>
      </c>
      <c r="G106" s="273">
        <v>1</v>
      </c>
      <c r="H106" s="273">
        <v>0</v>
      </c>
      <c r="I106" s="273">
        <v>0</v>
      </c>
      <c r="J106" s="273">
        <v>1</v>
      </c>
      <c r="K106" s="273">
        <v>3</v>
      </c>
      <c r="L106" s="273">
        <v>2</v>
      </c>
      <c r="M106" s="273">
        <v>2</v>
      </c>
      <c r="N106" s="273">
        <v>1</v>
      </c>
      <c r="O106" s="273">
        <v>4</v>
      </c>
      <c r="P106" s="303">
        <v>18</v>
      </c>
    </row>
    <row r="107" spans="1:16">
      <c r="A107" s="311" t="s">
        <v>1138</v>
      </c>
      <c r="B107" s="273">
        <v>0</v>
      </c>
      <c r="C107" s="273">
        <v>0</v>
      </c>
      <c r="D107" s="273">
        <v>0</v>
      </c>
      <c r="E107" s="273">
        <v>1</v>
      </c>
      <c r="F107" s="273">
        <v>0</v>
      </c>
      <c r="G107" s="273">
        <v>0</v>
      </c>
      <c r="H107" s="273">
        <v>1</v>
      </c>
      <c r="I107" s="273">
        <v>1</v>
      </c>
      <c r="J107" s="273">
        <v>0</v>
      </c>
      <c r="K107" s="273">
        <v>0</v>
      </c>
      <c r="L107" s="273">
        <v>1</v>
      </c>
      <c r="M107" s="273">
        <v>0</v>
      </c>
      <c r="N107" s="273">
        <v>0</v>
      </c>
      <c r="O107" s="273">
        <v>0</v>
      </c>
      <c r="P107" s="303">
        <v>4</v>
      </c>
    </row>
    <row r="108" spans="1:16">
      <c r="A108" s="311" t="s">
        <v>1232</v>
      </c>
      <c r="B108" s="273">
        <v>0</v>
      </c>
      <c r="C108" s="273">
        <v>0</v>
      </c>
      <c r="D108" s="273">
        <v>0</v>
      </c>
      <c r="E108" s="273">
        <v>0</v>
      </c>
      <c r="F108" s="273">
        <v>0</v>
      </c>
      <c r="G108" s="273">
        <v>0</v>
      </c>
      <c r="H108" s="273">
        <v>0</v>
      </c>
      <c r="I108" s="273">
        <v>0</v>
      </c>
      <c r="J108" s="273">
        <v>0</v>
      </c>
      <c r="K108" s="273">
        <v>0</v>
      </c>
      <c r="L108" s="273">
        <v>0</v>
      </c>
      <c r="M108" s="273">
        <v>0</v>
      </c>
      <c r="N108" s="273">
        <v>0</v>
      </c>
      <c r="O108" s="273">
        <v>1</v>
      </c>
      <c r="P108" s="303">
        <v>1</v>
      </c>
    </row>
    <row r="109" spans="1:16">
      <c r="A109" s="311" t="s">
        <v>1139</v>
      </c>
      <c r="B109" s="273">
        <v>0</v>
      </c>
      <c r="C109" s="273">
        <v>0</v>
      </c>
      <c r="D109" s="273">
        <v>2</v>
      </c>
      <c r="E109" s="273">
        <v>1</v>
      </c>
      <c r="F109" s="273">
        <v>1</v>
      </c>
      <c r="G109" s="273">
        <v>1</v>
      </c>
      <c r="H109" s="273">
        <v>3</v>
      </c>
      <c r="I109" s="273">
        <v>0</v>
      </c>
      <c r="J109" s="273">
        <v>1</v>
      </c>
      <c r="K109" s="273">
        <v>2</v>
      </c>
      <c r="L109" s="273">
        <v>3</v>
      </c>
      <c r="M109" s="273">
        <v>1</v>
      </c>
      <c r="N109" s="273">
        <v>1</v>
      </c>
      <c r="O109" s="273">
        <v>0</v>
      </c>
      <c r="P109" s="303">
        <v>16</v>
      </c>
    </row>
    <row r="110" spans="1:16">
      <c r="A110" s="311" t="s">
        <v>1233</v>
      </c>
      <c r="B110" s="273">
        <v>0</v>
      </c>
      <c r="C110" s="273">
        <v>0</v>
      </c>
      <c r="D110" s="273">
        <v>0</v>
      </c>
      <c r="E110" s="273">
        <v>0</v>
      </c>
      <c r="F110" s="273">
        <v>0</v>
      </c>
      <c r="G110" s="273">
        <v>0</v>
      </c>
      <c r="H110" s="273">
        <v>0</v>
      </c>
      <c r="I110" s="273">
        <v>0</v>
      </c>
      <c r="J110" s="273">
        <v>1</v>
      </c>
      <c r="K110" s="273">
        <v>0</v>
      </c>
      <c r="L110" s="273">
        <v>0</v>
      </c>
      <c r="M110" s="273">
        <v>0</v>
      </c>
      <c r="N110" s="273">
        <v>0</v>
      </c>
      <c r="O110" s="273">
        <v>1</v>
      </c>
      <c r="P110" s="303">
        <v>2</v>
      </c>
    </row>
    <row r="111" spans="1:16">
      <c r="A111" s="311" t="s">
        <v>1140</v>
      </c>
      <c r="B111" s="273">
        <v>0</v>
      </c>
      <c r="C111" s="273">
        <v>0</v>
      </c>
      <c r="D111" s="273">
        <v>1</v>
      </c>
      <c r="E111" s="273">
        <v>2</v>
      </c>
      <c r="F111" s="273">
        <v>2</v>
      </c>
      <c r="G111" s="273">
        <v>7</v>
      </c>
      <c r="H111" s="273">
        <v>1</v>
      </c>
      <c r="I111" s="273">
        <v>2</v>
      </c>
      <c r="J111" s="273">
        <v>1</v>
      </c>
      <c r="K111" s="273">
        <v>2</v>
      </c>
      <c r="L111" s="273">
        <v>6</v>
      </c>
      <c r="M111" s="273">
        <v>3</v>
      </c>
      <c r="N111" s="273">
        <v>3</v>
      </c>
      <c r="O111" s="273">
        <v>3</v>
      </c>
      <c r="P111" s="303">
        <v>33</v>
      </c>
    </row>
    <row r="112" spans="1:16">
      <c r="A112" s="311" t="s">
        <v>1234</v>
      </c>
      <c r="B112" s="273">
        <v>0</v>
      </c>
      <c r="C112" s="273">
        <v>0</v>
      </c>
      <c r="D112" s="273">
        <v>0</v>
      </c>
      <c r="E112" s="273">
        <v>0</v>
      </c>
      <c r="F112" s="273">
        <v>0</v>
      </c>
      <c r="G112" s="273">
        <v>0</v>
      </c>
      <c r="H112" s="273">
        <v>1</v>
      </c>
      <c r="I112" s="273">
        <v>0</v>
      </c>
      <c r="J112" s="273">
        <v>0</v>
      </c>
      <c r="K112" s="273">
        <v>0</v>
      </c>
      <c r="L112" s="273">
        <v>1</v>
      </c>
      <c r="M112" s="273">
        <v>0</v>
      </c>
      <c r="N112" s="273">
        <v>4</v>
      </c>
      <c r="O112" s="273">
        <v>1</v>
      </c>
      <c r="P112" s="303">
        <v>7</v>
      </c>
    </row>
    <row r="113" spans="1:16">
      <c r="A113" s="311" t="s">
        <v>1141</v>
      </c>
      <c r="B113" s="273">
        <v>0</v>
      </c>
      <c r="C113" s="273">
        <v>1</v>
      </c>
      <c r="D113" s="273">
        <v>0</v>
      </c>
      <c r="E113" s="273">
        <v>0</v>
      </c>
      <c r="F113" s="273">
        <v>0</v>
      </c>
      <c r="G113" s="273">
        <v>0</v>
      </c>
      <c r="H113" s="273">
        <v>0</v>
      </c>
      <c r="I113" s="273">
        <v>0</v>
      </c>
      <c r="J113" s="273">
        <v>0</v>
      </c>
      <c r="K113" s="273">
        <v>0</v>
      </c>
      <c r="L113" s="273">
        <v>0</v>
      </c>
      <c r="M113" s="273">
        <v>0</v>
      </c>
      <c r="N113" s="273">
        <v>0</v>
      </c>
      <c r="O113" s="273">
        <v>0</v>
      </c>
      <c r="P113" s="303">
        <v>1</v>
      </c>
    </row>
    <row r="114" spans="1:16">
      <c r="A114" s="311" t="s">
        <v>1235</v>
      </c>
      <c r="B114" s="273">
        <v>0</v>
      </c>
      <c r="C114" s="273">
        <v>0</v>
      </c>
      <c r="D114" s="273">
        <v>0</v>
      </c>
      <c r="E114" s="273">
        <v>0</v>
      </c>
      <c r="F114" s="273">
        <v>0</v>
      </c>
      <c r="G114" s="273">
        <v>0</v>
      </c>
      <c r="H114" s="273">
        <v>0</v>
      </c>
      <c r="I114" s="273">
        <v>0</v>
      </c>
      <c r="J114" s="273">
        <v>0</v>
      </c>
      <c r="K114" s="273">
        <v>0</v>
      </c>
      <c r="L114" s="273">
        <v>0</v>
      </c>
      <c r="M114" s="273">
        <v>1</v>
      </c>
      <c r="N114" s="273">
        <v>0</v>
      </c>
      <c r="O114" s="273">
        <v>0</v>
      </c>
      <c r="P114" s="303">
        <v>1</v>
      </c>
    </row>
    <row r="115" spans="1:16">
      <c r="A115" s="311" t="s">
        <v>203</v>
      </c>
      <c r="B115" s="273">
        <v>0</v>
      </c>
      <c r="C115" s="273">
        <v>13</v>
      </c>
      <c r="D115" s="273">
        <v>8</v>
      </c>
      <c r="E115" s="273">
        <v>9</v>
      </c>
      <c r="F115" s="273">
        <v>13</v>
      </c>
      <c r="G115" s="273">
        <v>12</v>
      </c>
      <c r="H115" s="273">
        <v>17</v>
      </c>
      <c r="I115" s="273">
        <v>18</v>
      </c>
      <c r="J115" s="273">
        <v>20</v>
      </c>
      <c r="K115" s="273">
        <v>25</v>
      </c>
      <c r="L115" s="273">
        <v>17</v>
      </c>
      <c r="M115" s="273">
        <v>34</v>
      </c>
      <c r="N115" s="273">
        <v>30</v>
      </c>
      <c r="O115" s="273">
        <v>23</v>
      </c>
      <c r="P115" s="303">
        <v>239</v>
      </c>
    </row>
    <row r="116" spans="1:16">
      <c r="A116" s="311" t="s">
        <v>1142</v>
      </c>
      <c r="B116" s="273">
        <v>1</v>
      </c>
      <c r="C116" s="273">
        <v>2</v>
      </c>
      <c r="D116" s="273">
        <v>6</v>
      </c>
      <c r="E116" s="273">
        <v>4</v>
      </c>
      <c r="F116" s="273">
        <v>11</v>
      </c>
      <c r="G116" s="273">
        <v>6</v>
      </c>
      <c r="H116" s="273">
        <v>4</v>
      </c>
      <c r="I116" s="273">
        <v>8</v>
      </c>
      <c r="J116" s="273">
        <v>11</v>
      </c>
      <c r="K116" s="273">
        <v>11</v>
      </c>
      <c r="L116" s="273">
        <v>8</v>
      </c>
      <c r="M116" s="273">
        <v>17</v>
      </c>
      <c r="N116" s="273">
        <v>12</v>
      </c>
      <c r="O116" s="273">
        <v>12</v>
      </c>
      <c r="P116" s="303">
        <v>113</v>
      </c>
    </row>
    <row r="117" spans="1:16">
      <c r="A117" s="311" t="s">
        <v>1143</v>
      </c>
      <c r="B117" s="273">
        <v>0</v>
      </c>
      <c r="C117" s="273">
        <v>0</v>
      </c>
      <c r="D117" s="273">
        <v>0</v>
      </c>
      <c r="E117" s="273">
        <v>1</v>
      </c>
      <c r="F117" s="273">
        <v>0</v>
      </c>
      <c r="G117" s="273">
        <v>1</v>
      </c>
      <c r="H117" s="273">
        <v>0</v>
      </c>
      <c r="I117" s="273">
        <v>0</v>
      </c>
      <c r="J117" s="273">
        <v>0</v>
      </c>
      <c r="K117" s="273">
        <v>1</v>
      </c>
      <c r="L117" s="273">
        <v>0</v>
      </c>
      <c r="M117" s="273">
        <v>0</v>
      </c>
      <c r="N117" s="273">
        <v>1</v>
      </c>
      <c r="O117" s="273">
        <v>1</v>
      </c>
      <c r="P117" s="303">
        <v>5</v>
      </c>
    </row>
    <row r="118" spans="1:16">
      <c r="A118" s="311" t="s">
        <v>1236</v>
      </c>
      <c r="B118" s="273">
        <v>0</v>
      </c>
      <c r="C118" s="273">
        <v>0</v>
      </c>
      <c r="D118" s="273">
        <v>0</v>
      </c>
      <c r="E118" s="273">
        <v>0</v>
      </c>
      <c r="F118" s="273">
        <v>0</v>
      </c>
      <c r="G118" s="273">
        <v>0</v>
      </c>
      <c r="H118" s="273">
        <v>0</v>
      </c>
      <c r="I118" s="273">
        <v>0</v>
      </c>
      <c r="J118" s="273">
        <v>0</v>
      </c>
      <c r="K118" s="273">
        <v>0</v>
      </c>
      <c r="L118" s="273">
        <v>0</v>
      </c>
      <c r="M118" s="273">
        <v>0</v>
      </c>
      <c r="N118" s="273">
        <v>1</v>
      </c>
      <c r="O118" s="273">
        <v>0</v>
      </c>
      <c r="P118" s="303">
        <v>1</v>
      </c>
    </row>
    <row r="119" spans="1:16">
      <c r="A119" s="311" t="s">
        <v>1144</v>
      </c>
      <c r="B119" s="273">
        <v>0</v>
      </c>
      <c r="C119" s="273">
        <v>0</v>
      </c>
      <c r="D119" s="273">
        <v>0</v>
      </c>
      <c r="E119" s="273">
        <v>0</v>
      </c>
      <c r="F119" s="273">
        <v>0</v>
      </c>
      <c r="G119" s="273">
        <v>0</v>
      </c>
      <c r="H119" s="273">
        <v>0</v>
      </c>
      <c r="I119" s="273">
        <v>0</v>
      </c>
      <c r="J119" s="273">
        <v>0</v>
      </c>
      <c r="K119" s="273">
        <v>0</v>
      </c>
      <c r="L119" s="273">
        <v>0</v>
      </c>
      <c r="M119" s="273">
        <v>0</v>
      </c>
      <c r="N119" s="273">
        <v>1</v>
      </c>
      <c r="O119" s="273">
        <v>0</v>
      </c>
      <c r="P119" s="303">
        <v>1</v>
      </c>
    </row>
    <row r="120" spans="1:16">
      <c r="A120" s="311" t="s">
        <v>1145</v>
      </c>
      <c r="B120" s="273">
        <v>0</v>
      </c>
      <c r="C120" s="273">
        <v>2</v>
      </c>
      <c r="D120" s="273">
        <v>6</v>
      </c>
      <c r="E120" s="273">
        <v>7</v>
      </c>
      <c r="F120" s="273">
        <v>4</v>
      </c>
      <c r="G120" s="273">
        <v>14</v>
      </c>
      <c r="H120" s="273">
        <v>9</v>
      </c>
      <c r="I120" s="273">
        <v>10</v>
      </c>
      <c r="J120" s="273">
        <v>12</v>
      </c>
      <c r="K120" s="273">
        <v>18</v>
      </c>
      <c r="L120" s="273">
        <v>9</v>
      </c>
      <c r="M120" s="273">
        <v>25</v>
      </c>
      <c r="N120" s="273">
        <v>14</v>
      </c>
      <c r="O120" s="273">
        <v>27</v>
      </c>
      <c r="P120" s="303">
        <v>157</v>
      </c>
    </row>
    <row r="121" spans="1:16">
      <c r="A121" s="311" t="s">
        <v>1237</v>
      </c>
      <c r="B121" s="273">
        <v>0</v>
      </c>
      <c r="C121" s="273">
        <v>0</v>
      </c>
      <c r="D121" s="273">
        <v>0</v>
      </c>
      <c r="E121" s="273">
        <v>0</v>
      </c>
      <c r="F121" s="273">
        <v>0</v>
      </c>
      <c r="G121" s="273">
        <v>0</v>
      </c>
      <c r="H121" s="273">
        <v>0</v>
      </c>
      <c r="I121" s="273">
        <v>0</v>
      </c>
      <c r="J121" s="273">
        <v>0</v>
      </c>
      <c r="K121" s="273">
        <v>0</v>
      </c>
      <c r="L121" s="273">
        <v>0</v>
      </c>
      <c r="M121" s="273">
        <v>0</v>
      </c>
      <c r="N121" s="273">
        <v>1</v>
      </c>
      <c r="O121" s="273">
        <v>0</v>
      </c>
      <c r="P121" s="303">
        <v>1</v>
      </c>
    </row>
    <row r="122" spans="1:16">
      <c r="A122" s="311" t="s">
        <v>1146</v>
      </c>
      <c r="B122" s="273">
        <v>0</v>
      </c>
      <c r="C122" s="273">
        <v>0</v>
      </c>
      <c r="D122" s="273">
        <v>0</v>
      </c>
      <c r="E122" s="273">
        <v>3</v>
      </c>
      <c r="F122" s="273">
        <v>1</v>
      </c>
      <c r="G122" s="273">
        <v>1</v>
      </c>
      <c r="H122" s="273">
        <v>0</v>
      </c>
      <c r="I122" s="273">
        <v>0</v>
      </c>
      <c r="J122" s="273">
        <v>0</v>
      </c>
      <c r="K122" s="273">
        <v>0</v>
      </c>
      <c r="L122" s="273">
        <v>0</v>
      </c>
      <c r="M122" s="273">
        <v>2</v>
      </c>
      <c r="N122" s="273">
        <v>2</v>
      </c>
      <c r="O122" s="273">
        <v>2</v>
      </c>
      <c r="P122" s="303">
        <v>11</v>
      </c>
    </row>
    <row r="123" spans="1:16">
      <c r="A123" s="311" t="s">
        <v>1147</v>
      </c>
      <c r="B123" s="273">
        <v>0</v>
      </c>
      <c r="C123" s="273">
        <v>3</v>
      </c>
      <c r="D123" s="273">
        <v>6</v>
      </c>
      <c r="E123" s="273">
        <v>7</v>
      </c>
      <c r="F123" s="273">
        <v>7</v>
      </c>
      <c r="G123" s="273">
        <v>8</v>
      </c>
      <c r="H123" s="273">
        <v>12</v>
      </c>
      <c r="I123" s="273">
        <v>7</v>
      </c>
      <c r="J123" s="273">
        <v>4</v>
      </c>
      <c r="K123" s="273">
        <v>8</v>
      </c>
      <c r="L123" s="273">
        <v>6</v>
      </c>
      <c r="M123" s="273">
        <v>9</v>
      </c>
      <c r="N123" s="273">
        <v>9</v>
      </c>
      <c r="O123" s="273">
        <v>7</v>
      </c>
      <c r="P123" s="303">
        <v>93</v>
      </c>
    </row>
    <row r="124" spans="1:16">
      <c r="A124" s="311" t="s">
        <v>1148</v>
      </c>
      <c r="B124" s="273">
        <v>1</v>
      </c>
      <c r="C124" s="273">
        <v>2</v>
      </c>
      <c r="D124" s="273">
        <v>2</v>
      </c>
      <c r="E124" s="273">
        <v>3</v>
      </c>
      <c r="F124" s="273">
        <v>5</v>
      </c>
      <c r="G124" s="273">
        <v>2</v>
      </c>
      <c r="H124" s="273">
        <v>3</v>
      </c>
      <c r="I124" s="273">
        <v>0</v>
      </c>
      <c r="J124" s="273">
        <v>3</v>
      </c>
      <c r="K124" s="273">
        <v>3</v>
      </c>
      <c r="L124" s="273">
        <v>0</v>
      </c>
      <c r="M124" s="273">
        <v>1</v>
      </c>
      <c r="N124" s="273">
        <v>1</v>
      </c>
      <c r="O124" s="273">
        <v>0</v>
      </c>
      <c r="P124" s="303">
        <v>26</v>
      </c>
    </row>
    <row r="125" spans="1:16">
      <c r="A125" s="311" t="s">
        <v>197</v>
      </c>
      <c r="B125" s="273">
        <v>5</v>
      </c>
      <c r="C125" s="273">
        <v>14</v>
      </c>
      <c r="D125" s="273">
        <v>28</v>
      </c>
      <c r="E125" s="273">
        <v>34</v>
      </c>
      <c r="F125" s="273">
        <v>29</v>
      </c>
      <c r="G125" s="273">
        <v>33</v>
      </c>
      <c r="H125" s="273">
        <v>57</v>
      </c>
      <c r="I125" s="273">
        <v>40</v>
      </c>
      <c r="J125" s="273">
        <v>42</v>
      </c>
      <c r="K125" s="273">
        <v>40</v>
      </c>
      <c r="L125" s="273">
        <v>65</v>
      </c>
      <c r="M125" s="273">
        <v>61</v>
      </c>
      <c r="N125" s="273">
        <v>69</v>
      </c>
      <c r="O125" s="273">
        <v>76</v>
      </c>
      <c r="P125" s="303">
        <v>593</v>
      </c>
    </row>
    <row r="126" spans="1:16">
      <c r="A126" s="311" t="s">
        <v>1149</v>
      </c>
      <c r="B126" s="273">
        <v>0</v>
      </c>
      <c r="C126" s="273">
        <v>5</v>
      </c>
      <c r="D126" s="273">
        <v>7</v>
      </c>
      <c r="E126" s="273">
        <v>4</v>
      </c>
      <c r="F126" s="273">
        <v>8</v>
      </c>
      <c r="G126" s="273">
        <v>9</v>
      </c>
      <c r="H126" s="273">
        <v>18</v>
      </c>
      <c r="I126" s="273">
        <v>9</v>
      </c>
      <c r="J126" s="273">
        <v>14</v>
      </c>
      <c r="K126" s="273">
        <v>18</v>
      </c>
      <c r="L126" s="273">
        <v>20</v>
      </c>
      <c r="M126" s="273">
        <v>25</v>
      </c>
      <c r="N126" s="273">
        <v>27</v>
      </c>
      <c r="O126" s="273">
        <v>32</v>
      </c>
      <c r="P126" s="303">
        <v>196</v>
      </c>
    </row>
    <row r="127" spans="1:16">
      <c r="A127" s="311" t="s">
        <v>1150</v>
      </c>
      <c r="B127" s="273">
        <v>0</v>
      </c>
      <c r="C127" s="273">
        <v>3</v>
      </c>
      <c r="D127" s="273">
        <v>1</v>
      </c>
      <c r="E127" s="273">
        <v>0</v>
      </c>
      <c r="F127" s="273">
        <v>5</v>
      </c>
      <c r="G127" s="273">
        <v>1</v>
      </c>
      <c r="H127" s="273">
        <v>2</v>
      </c>
      <c r="I127" s="273">
        <v>1</v>
      </c>
      <c r="J127" s="273">
        <v>2</v>
      </c>
      <c r="K127" s="273">
        <v>3</v>
      </c>
      <c r="L127" s="273">
        <v>0</v>
      </c>
      <c r="M127" s="273">
        <v>2</v>
      </c>
      <c r="N127" s="273">
        <v>4</v>
      </c>
      <c r="O127" s="273">
        <v>4</v>
      </c>
      <c r="P127" s="303">
        <v>28</v>
      </c>
    </row>
    <row r="128" spans="1:16">
      <c r="A128" s="311" t="s">
        <v>1151</v>
      </c>
      <c r="B128" s="273">
        <v>0</v>
      </c>
      <c r="C128" s="273">
        <v>0</v>
      </c>
      <c r="D128" s="273">
        <v>1</v>
      </c>
      <c r="E128" s="273">
        <v>0</v>
      </c>
      <c r="F128" s="273">
        <v>3</v>
      </c>
      <c r="G128" s="273">
        <v>3</v>
      </c>
      <c r="H128" s="273">
        <v>2</v>
      </c>
      <c r="I128" s="273">
        <v>0</v>
      </c>
      <c r="J128" s="273">
        <v>5</v>
      </c>
      <c r="K128" s="273">
        <v>0</v>
      </c>
      <c r="L128" s="273">
        <v>5</v>
      </c>
      <c r="M128" s="273">
        <v>7</v>
      </c>
      <c r="N128" s="273">
        <v>1</v>
      </c>
      <c r="O128" s="273">
        <v>2</v>
      </c>
      <c r="P128" s="303">
        <v>29</v>
      </c>
    </row>
    <row r="129" spans="1:16">
      <c r="A129" s="311" t="s">
        <v>189</v>
      </c>
      <c r="B129" s="273">
        <v>14</v>
      </c>
      <c r="C129" s="273">
        <v>32</v>
      </c>
      <c r="D129" s="273">
        <v>76</v>
      </c>
      <c r="E129" s="273">
        <v>94</v>
      </c>
      <c r="F129" s="273">
        <v>100</v>
      </c>
      <c r="G129" s="273">
        <v>124</v>
      </c>
      <c r="H129" s="273">
        <v>113</v>
      </c>
      <c r="I129" s="273">
        <v>135</v>
      </c>
      <c r="J129" s="273">
        <v>144</v>
      </c>
      <c r="K129" s="273">
        <v>159</v>
      </c>
      <c r="L129" s="273">
        <v>146</v>
      </c>
      <c r="M129" s="273">
        <v>186</v>
      </c>
      <c r="N129" s="273">
        <v>178</v>
      </c>
      <c r="O129" s="273">
        <v>190</v>
      </c>
      <c r="P129" s="303">
        <v>1691</v>
      </c>
    </row>
    <row r="130" spans="1:16">
      <c r="A130" s="311" t="s">
        <v>1152</v>
      </c>
      <c r="B130" s="273">
        <v>0</v>
      </c>
      <c r="C130" s="273">
        <v>1</v>
      </c>
      <c r="D130" s="273">
        <v>0</v>
      </c>
      <c r="E130" s="273">
        <v>0</v>
      </c>
      <c r="F130" s="273">
        <v>0</v>
      </c>
      <c r="G130" s="273">
        <v>2</v>
      </c>
      <c r="H130" s="273">
        <v>0</v>
      </c>
      <c r="I130" s="273">
        <v>0</v>
      </c>
      <c r="J130" s="273">
        <v>0</v>
      </c>
      <c r="K130" s="273">
        <v>0</v>
      </c>
      <c r="L130" s="273">
        <v>1</v>
      </c>
      <c r="M130" s="273">
        <v>0</v>
      </c>
      <c r="N130" s="273">
        <v>1</v>
      </c>
      <c r="O130" s="273">
        <v>1</v>
      </c>
      <c r="P130" s="303">
        <v>6</v>
      </c>
    </row>
    <row r="131" spans="1:16">
      <c r="A131" s="311" t="s">
        <v>1153</v>
      </c>
      <c r="B131" s="273">
        <v>1</v>
      </c>
      <c r="C131" s="273">
        <v>1</v>
      </c>
      <c r="D131" s="273">
        <v>2</v>
      </c>
      <c r="E131" s="273">
        <v>3</v>
      </c>
      <c r="F131" s="273">
        <v>3</v>
      </c>
      <c r="G131" s="273">
        <v>7</v>
      </c>
      <c r="H131" s="273">
        <v>5</v>
      </c>
      <c r="I131" s="273">
        <v>9</v>
      </c>
      <c r="J131" s="273">
        <v>3</v>
      </c>
      <c r="K131" s="273">
        <v>6</v>
      </c>
      <c r="L131" s="273">
        <v>5</v>
      </c>
      <c r="M131" s="273">
        <v>5</v>
      </c>
      <c r="N131" s="273">
        <v>8</v>
      </c>
      <c r="O131" s="273">
        <v>8</v>
      </c>
      <c r="P131" s="303">
        <v>66</v>
      </c>
    </row>
    <row r="132" spans="1:16">
      <c r="A132" s="311" t="s">
        <v>205</v>
      </c>
      <c r="B132" s="273">
        <v>2</v>
      </c>
      <c r="C132" s="273">
        <v>12</v>
      </c>
      <c r="D132" s="273">
        <v>27</v>
      </c>
      <c r="E132" s="273">
        <v>30</v>
      </c>
      <c r="F132" s="273">
        <v>36</v>
      </c>
      <c r="G132" s="273">
        <v>39</v>
      </c>
      <c r="H132" s="273">
        <v>40</v>
      </c>
      <c r="I132" s="273">
        <v>31</v>
      </c>
      <c r="J132" s="273">
        <v>24</v>
      </c>
      <c r="K132" s="273">
        <v>27</v>
      </c>
      <c r="L132" s="273">
        <v>29</v>
      </c>
      <c r="M132" s="273">
        <v>27</v>
      </c>
      <c r="N132" s="273">
        <v>33</v>
      </c>
      <c r="O132" s="273">
        <v>33</v>
      </c>
      <c r="P132" s="303">
        <v>390</v>
      </c>
    </row>
    <row r="133" spans="1:16">
      <c r="A133" s="311" t="s">
        <v>1154</v>
      </c>
      <c r="B133" s="273">
        <v>0</v>
      </c>
      <c r="C133" s="273">
        <v>0</v>
      </c>
      <c r="D133" s="273">
        <v>0</v>
      </c>
      <c r="E133" s="273">
        <v>0</v>
      </c>
      <c r="F133" s="273">
        <v>0</v>
      </c>
      <c r="G133" s="273">
        <v>0</v>
      </c>
      <c r="H133" s="273">
        <v>0</v>
      </c>
      <c r="I133" s="273">
        <v>0</v>
      </c>
      <c r="J133" s="273">
        <v>0</v>
      </c>
      <c r="K133" s="273">
        <v>1</v>
      </c>
      <c r="L133" s="273">
        <v>0</v>
      </c>
      <c r="M133" s="273">
        <v>0</v>
      </c>
      <c r="N133" s="273">
        <v>0</v>
      </c>
      <c r="O133" s="273">
        <v>0</v>
      </c>
      <c r="P133" s="303">
        <v>1</v>
      </c>
    </row>
    <row r="134" spans="1:16">
      <c r="A134" s="311" t="s">
        <v>1155</v>
      </c>
      <c r="B134" s="273">
        <v>1</v>
      </c>
      <c r="C134" s="273">
        <v>5</v>
      </c>
      <c r="D134" s="273">
        <v>3</v>
      </c>
      <c r="E134" s="273">
        <v>3</v>
      </c>
      <c r="F134" s="273">
        <v>1</v>
      </c>
      <c r="G134" s="273">
        <v>3</v>
      </c>
      <c r="H134" s="273">
        <v>3</v>
      </c>
      <c r="I134" s="273">
        <v>1</v>
      </c>
      <c r="J134" s="273">
        <v>4</v>
      </c>
      <c r="K134" s="273">
        <v>3</v>
      </c>
      <c r="L134" s="273">
        <v>3</v>
      </c>
      <c r="M134" s="273">
        <v>2</v>
      </c>
      <c r="N134" s="273">
        <v>5</v>
      </c>
      <c r="O134" s="273">
        <v>5</v>
      </c>
      <c r="P134" s="303">
        <v>42</v>
      </c>
    </row>
    <row r="135" spans="1:16">
      <c r="A135" s="311" t="s">
        <v>1238</v>
      </c>
      <c r="B135" s="273">
        <v>0</v>
      </c>
      <c r="C135" s="273">
        <v>0</v>
      </c>
      <c r="D135" s="273">
        <v>0</v>
      </c>
      <c r="E135" s="273">
        <v>0</v>
      </c>
      <c r="F135" s="273">
        <v>0</v>
      </c>
      <c r="G135" s="273">
        <v>0</v>
      </c>
      <c r="H135" s="273">
        <v>0</v>
      </c>
      <c r="I135" s="273">
        <v>0</v>
      </c>
      <c r="J135" s="273">
        <v>0</v>
      </c>
      <c r="K135" s="273">
        <v>0</v>
      </c>
      <c r="L135" s="273">
        <v>1</v>
      </c>
      <c r="M135" s="273">
        <v>0</v>
      </c>
      <c r="N135" s="273">
        <v>0</v>
      </c>
      <c r="O135" s="273">
        <v>0</v>
      </c>
      <c r="P135" s="303">
        <v>1</v>
      </c>
    </row>
    <row r="136" spans="1:16">
      <c r="A136" s="311" t="s">
        <v>1156</v>
      </c>
      <c r="B136" s="273">
        <v>0</v>
      </c>
      <c r="C136" s="273">
        <v>0</v>
      </c>
      <c r="D136" s="273">
        <v>0</v>
      </c>
      <c r="E136" s="273">
        <v>0</v>
      </c>
      <c r="F136" s="273">
        <v>0</v>
      </c>
      <c r="G136" s="273">
        <v>1</v>
      </c>
      <c r="H136" s="273">
        <v>0</v>
      </c>
      <c r="I136" s="273">
        <v>0</v>
      </c>
      <c r="J136" s="273">
        <v>0</v>
      </c>
      <c r="K136" s="273">
        <v>0</v>
      </c>
      <c r="L136" s="273">
        <v>0</v>
      </c>
      <c r="M136" s="273">
        <v>0</v>
      </c>
      <c r="N136" s="273">
        <v>0</v>
      </c>
      <c r="O136" s="273">
        <v>0</v>
      </c>
      <c r="P136" s="303">
        <v>1</v>
      </c>
    </row>
    <row r="137" spans="1:16">
      <c r="A137" s="311" t="s">
        <v>1157</v>
      </c>
      <c r="B137" s="273">
        <v>0</v>
      </c>
      <c r="C137" s="273">
        <v>0</v>
      </c>
      <c r="D137" s="273">
        <v>0</v>
      </c>
      <c r="E137" s="273">
        <v>2</v>
      </c>
      <c r="F137" s="273">
        <v>2</v>
      </c>
      <c r="G137" s="273">
        <v>1</v>
      </c>
      <c r="H137" s="273">
        <v>1</v>
      </c>
      <c r="I137" s="273">
        <v>1</v>
      </c>
      <c r="J137" s="273">
        <v>1</v>
      </c>
      <c r="K137" s="273">
        <v>0</v>
      </c>
      <c r="L137" s="273">
        <v>0</v>
      </c>
      <c r="M137" s="273">
        <v>2</v>
      </c>
      <c r="N137" s="273">
        <v>0</v>
      </c>
      <c r="O137" s="273">
        <v>0</v>
      </c>
      <c r="P137" s="303">
        <v>10</v>
      </c>
    </row>
    <row r="138" spans="1:16">
      <c r="A138" s="311" t="s">
        <v>1158</v>
      </c>
      <c r="B138" s="273">
        <v>0</v>
      </c>
      <c r="C138" s="273">
        <v>0</v>
      </c>
      <c r="D138" s="273">
        <v>0</v>
      </c>
      <c r="E138" s="273">
        <v>1</v>
      </c>
      <c r="F138" s="273">
        <v>1</v>
      </c>
      <c r="G138" s="273">
        <v>4</v>
      </c>
      <c r="H138" s="273">
        <v>3</v>
      </c>
      <c r="I138" s="273">
        <v>1</v>
      </c>
      <c r="J138" s="273">
        <v>1</v>
      </c>
      <c r="K138" s="273">
        <v>1</v>
      </c>
      <c r="L138" s="273">
        <v>1</v>
      </c>
      <c r="M138" s="273">
        <v>1</v>
      </c>
      <c r="N138" s="273">
        <v>0</v>
      </c>
      <c r="O138" s="273">
        <v>2</v>
      </c>
      <c r="P138" s="303">
        <v>16</v>
      </c>
    </row>
    <row r="139" spans="1:16">
      <c r="A139" s="311" t="s">
        <v>1159</v>
      </c>
      <c r="B139" s="273">
        <v>0</v>
      </c>
      <c r="C139" s="273">
        <v>0</v>
      </c>
      <c r="D139" s="273">
        <v>0</v>
      </c>
      <c r="E139" s="273">
        <v>0</v>
      </c>
      <c r="F139" s="273">
        <v>1</v>
      </c>
      <c r="G139" s="273">
        <v>0</v>
      </c>
      <c r="H139" s="273">
        <v>0</v>
      </c>
      <c r="I139" s="273">
        <v>1</v>
      </c>
      <c r="J139" s="273">
        <v>0</v>
      </c>
      <c r="K139" s="273">
        <v>1</v>
      </c>
      <c r="L139" s="273">
        <v>1</v>
      </c>
      <c r="M139" s="273">
        <v>2</v>
      </c>
      <c r="N139" s="273">
        <v>0</v>
      </c>
      <c r="O139" s="273">
        <v>0</v>
      </c>
      <c r="P139" s="303">
        <v>6</v>
      </c>
    </row>
    <row r="140" spans="1:16">
      <c r="A140" s="311" t="s">
        <v>1239</v>
      </c>
      <c r="B140" s="273">
        <v>0</v>
      </c>
      <c r="C140" s="273">
        <v>0</v>
      </c>
      <c r="D140" s="273">
        <v>0</v>
      </c>
      <c r="E140" s="273">
        <v>0</v>
      </c>
      <c r="F140" s="273">
        <v>1</v>
      </c>
      <c r="G140" s="273">
        <v>0</v>
      </c>
      <c r="H140" s="273">
        <v>0</v>
      </c>
      <c r="I140" s="273">
        <v>0</v>
      </c>
      <c r="J140" s="273">
        <v>0</v>
      </c>
      <c r="K140" s="273">
        <v>0</v>
      </c>
      <c r="L140" s="273">
        <v>0</v>
      </c>
      <c r="M140" s="273">
        <v>0</v>
      </c>
      <c r="N140" s="273">
        <v>0</v>
      </c>
      <c r="O140" s="273">
        <v>0</v>
      </c>
      <c r="P140" s="303">
        <v>1</v>
      </c>
    </row>
    <row r="141" spans="1:16">
      <c r="A141" s="311" t="s">
        <v>1240</v>
      </c>
      <c r="B141" s="273">
        <v>0</v>
      </c>
      <c r="C141" s="273">
        <v>1</v>
      </c>
      <c r="D141" s="273">
        <v>3</v>
      </c>
      <c r="E141" s="273">
        <v>6</v>
      </c>
      <c r="F141" s="273">
        <v>4</v>
      </c>
      <c r="G141" s="273">
        <v>4</v>
      </c>
      <c r="H141" s="273">
        <v>1</v>
      </c>
      <c r="I141" s="273">
        <v>3</v>
      </c>
      <c r="J141" s="273">
        <v>1</v>
      </c>
      <c r="K141" s="273">
        <v>4</v>
      </c>
      <c r="L141" s="273">
        <v>2</v>
      </c>
      <c r="M141" s="273">
        <v>2</v>
      </c>
      <c r="N141" s="273">
        <v>3</v>
      </c>
      <c r="O141" s="273">
        <v>6</v>
      </c>
      <c r="P141" s="303">
        <v>40</v>
      </c>
    </row>
    <row r="142" spans="1:16">
      <c r="A142" s="311" t="s">
        <v>209</v>
      </c>
      <c r="B142" s="273">
        <v>2</v>
      </c>
      <c r="C142" s="273">
        <v>14</v>
      </c>
      <c r="D142" s="273">
        <v>6</v>
      </c>
      <c r="E142" s="273">
        <v>21</v>
      </c>
      <c r="F142" s="273">
        <v>26</v>
      </c>
      <c r="G142" s="273">
        <v>18</v>
      </c>
      <c r="H142" s="273">
        <v>33</v>
      </c>
      <c r="I142" s="273">
        <v>36</v>
      </c>
      <c r="J142" s="273">
        <v>36</v>
      </c>
      <c r="K142" s="273">
        <v>42</v>
      </c>
      <c r="L142" s="273">
        <v>27</v>
      </c>
      <c r="M142" s="273">
        <v>32</v>
      </c>
      <c r="N142" s="273">
        <v>23</v>
      </c>
      <c r="O142" s="273">
        <v>28</v>
      </c>
      <c r="P142" s="303">
        <v>344</v>
      </c>
    </row>
    <row r="143" spans="1:16">
      <c r="A143" s="311" t="s">
        <v>1241</v>
      </c>
      <c r="B143" s="273">
        <v>0</v>
      </c>
      <c r="C143" s="273">
        <v>0</v>
      </c>
      <c r="D143" s="273">
        <v>0</v>
      </c>
      <c r="E143" s="273">
        <v>0</v>
      </c>
      <c r="F143" s="273">
        <v>0</v>
      </c>
      <c r="G143" s="273">
        <v>0</v>
      </c>
      <c r="H143" s="273">
        <v>0</v>
      </c>
      <c r="I143" s="273">
        <v>0</v>
      </c>
      <c r="J143" s="273">
        <v>0</v>
      </c>
      <c r="K143" s="273">
        <v>0</v>
      </c>
      <c r="L143" s="273">
        <v>1</v>
      </c>
      <c r="M143" s="273">
        <v>3</v>
      </c>
      <c r="N143" s="273">
        <v>0</v>
      </c>
      <c r="O143" s="273">
        <v>0</v>
      </c>
      <c r="P143" s="303">
        <v>4</v>
      </c>
    </row>
    <row r="144" spans="1:16">
      <c r="A144" s="311" t="s">
        <v>1242</v>
      </c>
      <c r="B144" s="273">
        <v>0</v>
      </c>
      <c r="C144" s="273">
        <v>0</v>
      </c>
      <c r="D144" s="273">
        <v>1</v>
      </c>
      <c r="E144" s="273">
        <v>1</v>
      </c>
      <c r="F144" s="273">
        <v>0</v>
      </c>
      <c r="G144" s="273">
        <v>0</v>
      </c>
      <c r="H144" s="273">
        <v>0</v>
      </c>
      <c r="I144" s="273">
        <v>1</v>
      </c>
      <c r="J144" s="273">
        <v>1</v>
      </c>
      <c r="K144" s="273">
        <v>0</v>
      </c>
      <c r="L144" s="273">
        <v>1</v>
      </c>
      <c r="M144" s="273">
        <v>0</v>
      </c>
      <c r="N144" s="273">
        <v>2</v>
      </c>
      <c r="O144" s="273">
        <v>5</v>
      </c>
      <c r="P144" s="303">
        <v>12</v>
      </c>
    </row>
    <row r="145" spans="1:16">
      <c r="A145" s="311" t="s">
        <v>1243</v>
      </c>
      <c r="B145" s="273">
        <v>0</v>
      </c>
      <c r="C145" s="273">
        <v>0</v>
      </c>
      <c r="D145" s="273">
        <v>0</v>
      </c>
      <c r="E145" s="273">
        <v>0</v>
      </c>
      <c r="F145" s="273">
        <v>0</v>
      </c>
      <c r="G145" s="273">
        <v>0</v>
      </c>
      <c r="H145" s="273">
        <v>0</v>
      </c>
      <c r="I145" s="273">
        <v>5</v>
      </c>
      <c r="J145" s="273">
        <v>1</v>
      </c>
      <c r="K145" s="273">
        <v>0</v>
      </c>
      <c r="L145" s="273">
        <v>0</v>
      </c>
      <c r="M145" s="273">
        <v>1</v>
      </c>
      <c r="N145" s="273">
        <v>1</v>
      </c>
      <c r="O145" s="273">
        <v>1</v>
      </c>
      <c r="P145" s="303">
        <v>9</v>
      </c>
    </row>
    <row r="146" spans="1:16">
      <c r="A146" s="311" t="s">
        <v>1160</v>
      </c>
      <c r="B146" s="273">
        <v>0</v>
      </c>
      <c r="C146" s="273">
        <v>0</v>
      </c>
      <c r="D146" s="273">
        <v>0</v>
      </c>
      <c r="E146" s="273">
        <v>0</v>
      </c>
      <c r="F146" s="273">
        <v>2</v>
      </c>
      <c r="G146" s="273">
        <v>0</v>
      </c>
      <c r="H146" s="273">
        <v>0</v>
      </c>
      <c r="I146" s="273">
        <v>1</v>
      </c>
      <c r="J146" s="273">
        <v>0</v>
      </c>
      <c r="K146" s="273">
        <v>1</v>
      </c>
      <c r="L146" s="273">
        <v>0</v>
      </c>
      <c r="M146" s="273">
        <v>3</v>
      </c>
      <c r="N146" s="273">
        <v>0</v>
      </c>
      <c r="O146" s="273">
        <v>1</v>
      </c>
      <c r="P146" s="303">
        <v>8</v>
      </c>
    </row>
    <row r="147" spans="1:16">
      <c r="A147" s="311" t="s">
        <v>1244</v>
      </c>
      <c r="B147" s="273">
        <v>0</v>
      </c>
      <c r="C147" s="273">
        <v>0</v>
      </c>
      <c r="D147" s="273">
        <v>0</v>
      </c>
      <c r="E147" s="273">
        <v>0</v>
      </c>
      <c r="F147" s="273">
        <v>0</v>
      </c>
      <c r="G147" s="273">
        <v>0</v>
      </c>
      <c r="H147" s="273">
        <v>0</v>
      </c>
      <c r="I147" s="273">
        <v>0</v>
      </c>
      <c r="J147" s="273">
        <v>0</v>
      </c>
      <c r="K147" s="273">
        <v>0</v>
      </c>
      <c r="L147" s="273">
        <v>0</v>
      </c>
      <c r="M147" s="273">
        <v>1</v>
      </c>
      <c r="N147" s="273">
        <v>0</v>
      </c>
      <c r="O147" s="273">
        <v>0</v>
      </c>
      <c r="P147" s="303">
        <v>1</v>
      </c>
    </row>
    <row r="148" spans="1:16">
      <c r="A148" s="311" t="s">
        <v>1245</v>
      </c>
      <c r="B148" s="273">
        <v>0</v>
      </c>
      <c r="C148" s="273">
        <v>0</v>
      </c>
      <c r="D148" s="273">
        <v>0</v>
      </c>
      <c r="E148" s="273">
        <v>0</v>
      </c>
      <c r="F148" s="273">
        <v>0</v>
      </c>
      <c r="G148" s="273">
        <v>1</v>
      </c>
      <c r="H148" s="273">
        <v>1</v>
      </c>
      <c r="I148" s="273">
        <v>0</v>
      </c>
      <c r="J148" s="273">
        <v>0</v>
      </c>
      <c r="K148" s="273">
        <v>0</v>
      </c>
      <c r="L148" s="273">
        <v>0</v>
      </c>
      <c r="M148" s="273">
        <v>0</v>
      </c>
      <c r="N148" s="273">
        <v>0</v>
      </c>
      <c r="O148" s="273">
        <v>0</v>
      </c>
      <c r="P148" s="303">
        <v>2</v>
      </c>
    </row>
    <row r="149" spans="1:16">
      <c r="A149" s="311" t="s">
        <v>1161</v>
      </c>
      <c r="B149" s="273">
        <v>1</v>
      </c>
      <c r="C149" s="273">
        <v>4</v>
      </c>
      <c r="D149" s="273">
        <v>0</v>
      </c>
      <c r="E149" s="273">
        <v>1</v>
      </c>
      <c r="F149" s="273">
        <v>1</v>
      </c>
      <c r="G149" s="273">
        <v>4</v>
      </c>
      <c r="H149" s="273">
        <v>3</v>
      </c>
      <c r="I149" s="273">
        <v>1</v>
      </c>
      <c r="J149" s="273">
        <v>0</v>
      </c>
      <c r="K149" s="273">
        <v>1</v>
      </c>
      <c r="L149" s="273">
        <v>2</v>
      </c>
      <c r="M149" s="273">
        <v>0</v>
      </c>
      <c r="N149" s="273">
        <v>1</v>
      </c>
      <c r="O149" s="273">
        <v>0</v>
      </c>
      <c r="P149" s="303">
        <v>19</v>
      </c>
    </row>
    <row r="150" spans="1:16">
      <c r="A150" s="311" t="s">
        <v>1162</v>
      </c>
      <c r="B150" s="273">
        <v>0</v>
      </c>
      <c r="C150" s="273">
        <v>0</v>
      </c>
      <c r="D150" s="273">
        <v>1</v>
      </c>
      <c r="E150" s="273">
        <v>1</v>
      </c>
      <c r="F150" s="273">
        <v>1</v>
      </c>
      <c r="G150" s="273">
        <v>0</v>
      </c>
      <c r="H150" s="273">
        <v>0</v>
      </c>
      <c r="I150" s="273">
        <v>0</v>
      </c>
      <c r="J150" s="273">
        <v>0</v>
      </c>
      <c r="K150" s="273">
        <v>0</v>
      </c>
      <c r="L150" s="273">
        <v>1</v>
      </c>
      <c r="M150" s="273">
        <v>0</v>
      </c>
      <c r="N150" s="273">
        <v>0</v>
      </c>
      <c r="O150" s="273">
        <v>0</v>
      </c>
      <c r="P150" s="303">
        <v>4</v>
      </c>
    </row>
    <row r="151" spans="1:16">
      <c r="A151" s="311" t="s">
        <v>1163</v>
      </c>
      <c r="B151" s="273">
        <v>0</v>
      </c>
      <c r="C151" s="273">
        <v>1</v>
      </c>
      <c r="D151" s="273">
        <v>2</v>
      </c>
      <c r="E151" s="273">
        <v>1</v>
      </c>
      <c r="F151" s="273">
        <v>2</v>
      </c>
      <c r="G151" s="273">
        <v>1</v>
      </c>
      <c r="H151" s="273">
        <v>4</v>
      </c>
      <c r="I151" s="273">
        <v>1</v>
      </c>
      <c r="J151" s="273">
        <v>2</v>
      </c>
      <c r="K151" s="273">
        <v>1</v>
      </c>
      <c r="L151" s="273">
        <v>2</v>
      </c>
      <c r="M151" s="273">
        <v>2</v>
      </c>
      <c r="N151" s="273">
        <v>1</v>
      </c>
      <c r="O151" s="273">
        <v>1</v>
      </c>
      <c r="P151" s="303">
        <v>21</v>
      </c>
    </row>
    <row r="152" spans="1:16">
      <c r="A152" s="311" t="s">
        <v>1164</v>
      </c>
      <c r="B152" s="273">
        <v>0</v>
      </c>
      <c r="C152" s="273">
        <v>2</v>
      </c>
      <c r="D152" s="273">
        <v>1</v>
      </c>
      <c r="E152" s="273">
        <v>1</v>
      </c>
      <c r="F152" s="273">
        <v>0</v>
      </c>
      <c r="G152" s="273">
        <v>0</v>
      </c>
      <c r="H152" s="273">
        <v>0</v>
      </c>
      <c r="I152" s="273">
        <v>5</v>
      </c>
      <c r="J152" s="273">
        <v>0</v>
      </c>
      <c r="K152" s="273">
        <v>0</v>
      </c>
      <c r="L152" s="273">
        <v>0</v>
      </c>
      <c r="M152" s="273">
        <v>2</v>
      </c>
      <c r="N152" s="273">
        <v>0</v>
      </c>
      <c r="O152" s="273">
        <v>1</v>
      </c>
      <c r="P152" s="303">
        <v>12</v>
      </c>
    </row>
    <row r="153" spans="1:16">
      <c r="A153" s="311" t="s">
        <v>1165</v>
      </c>
      <c r="B153" s="273">
        <v>0</v>
      </c>
      <c r="C153" s="273">
        <v>0</v>
      </c>
      <c r="D153" s="273">
        <v>0</v>
      </c>
      <c r="E153" s="273">
        <v>0</v>
      </c>
      <c r="F153" s="273">
        <v>2</v>
      </c>
      <c r="G153" s="273">
        <v>6</v>
      </c>
      <c r="H153" s="273">
        <v>1</v>
      </c>
      <c r="I153" s="273">
        <v>3</v>
      </c>
      <c r="J153" s="273">
        <v>2</v>
      </c>
      <c r="K153" s="273">
        <v>2</v>
      </c>
      <c r="L153" s="273">
        <v>5</v>
      </c>
      <c r="M153" s="273">
        <v>6</v>
      </c>
      <c r="N153" s="273">
        <v>0</v>
      </c>
      <c r="O153" s="273">
        <v>6</v>
      </c>
      <c r="P153" s="303">
        <v>33</v>
      </c>
    </row>
    <row r="154" spans="1:16">
      <c r="A154" s="311" t="s">
        <v>1246</v>
      </c>
      <c r="B154" s="273">
        <v>0</v>
      </c>
      <c r="C154" s="273">
        <v>0</v>
      </c>
      <c r="D154" s="273">
        <v>0</v>
      </c>
      <c r="E154" s="273">
        <v>0</v>
      </c>
      <c r="F154" s="273">
        <v>0</v>
      </c>
      <c r="G154" s="273">
        <v>0</v>
      </c>
      <c r="H154" s="273">
        <v>0</v>
      </c>
      <c r="I154" s="273">
        <v>0</v>
      </c>
      <c r="J154" s="273">
        <v>0</v>
      </c>
      <c r="K154" s="273">
        <v>0</v>
      </c>
      <c r="L154" s="273">
        <v>0</v>
      </c>
      <c r="M154" s="273">
        <v>0</v>
      </c>
      <c r="N154" s="273">
        <v>1</v>
      </c>
      <c r="O154" s="273">
        <v>1</v>
      </c>
      <c r="P154" s="303">
        <v>2</v>
      </c>
    </row>
    <row r="155" spans="1:16">
      <c r="A155" s="311" t="s">
        <v>1166</v>
      </c>
      <c r="B155" s="273">
        <v>0</v>
      </c>
      <c r="C155" s="273">
        <v>0</v>
      </c>
      <c r="D155" s="273">
        <v>0</v>
      </c>
      <c r="E155" s="273">
        <v>1</v>
      </c>
      <c r="F155" s="273">
        <v>2</v>
      </c>
      <c r="G155" s="273">
        <v>0</v>
      </c>
      <c r="H155" s="273">
        <v>1</v>
      </c>
      <c r="I155" s="273">
        <v>5</v>
      </c>
      <c r="J155" s="273">
        <v>0</v>
      </c>
      <c r="K155" s="273">
        <v>0</v>
      </c>
      <c r="L155" s="273">
        <v>1</v>
      </c>
      <c r="M155" s="273">
        <v>1</v>
      </c>
      <c r="N155" s="273">
        <v>0</v>
      </c>
      <c r="O155" s="273">
        <v>1</v>
      </c>
      <c r="P155" s="303">
        <v>12</v>
      </c>
    </row>
    <row r="156" spans="1:16">
      <c r="A156" s="311" t="s">
        <v>1167</v>
      </c>
      <c r="B156" s="273">
        <v>0</v>
      </c>
      <c r="C156" s="273">
        <v>0</v>
      </c>
      <c r="D156" s="273">
        <v>0</v>
      </c>
      <c r="E156" s="273">
        <v>0</v>
      </c>
      <c r="F156" s="273">
        <v>0</v>
      </c>
      <c r="G156" s="273">
        <v>1</v>
      </c>
      <c r="H156" s="273">
        <v>0</v>
      </c>
      <c r="I156" s="273">
        <v>0</v>
      </c>
      <c r="J156" s="273">
        <v>0</v>
      </c>
      <c r="K156" s="273">
        <v>0</v>
      </c>
      <c r="L156" s="273">
        <v>1</v>
      </c>
      <c r="M156" s="273">
        <v>0</v>
      </c>
      <c r="N156" s="273">
        <v>0</v>
      </c>
      <c r="O156" s="273">
        <v>0</v>
      </c>
      <c r="P156" s="303">
        <v>2</v>
      </c>
    </row>
    <row r="157" spans="1:16">
      <c r="A157" s="311" t="s">
        <v>1168</v>
      </c>
      <c r="B157" s="273">
        <v>0</v>
      </c>
      <c r="C157" s="273">
        <v>1</v>
      </c>
      <c r="D157" s="273">
        <v>3</v>
      </c>
      <c r="E157" s="273">
        <v>3</v>
      </c>
      <c r="F157" s="273">
        <v>3</v>
      </c>
      <c r="G157" s="273">
        <v>3</v>
      </c>
      <c r="H157" s="273">
        <v>1</v>
      </c>
      <c r="I157" s="273">
        <v>2</v>
      </c>
      <c r="J157" s="273">
        <v>5</v>
      </c>
      <c r="K157" s="273">
        <v>5</v>
      </c>
      <c r="L157" s="273">
        <v>0</v>
      </c>
      <c r="M157" s="273">
        <v>5</v>
      </c>
      <c r="N157" s="273">
        <v>5</v>
      </c>
      <c r="O157" s="273">
        <v>3</v>
      </c>
      <c r="P157" s="303">
        <v>39</v>
      </c>
    </row>
    <row r="158" spans="1:16">
      <c r="A158" s="311" t="s">
        <v>1169</v>
      </c>
      <c r="B158" s="273">
        <v>0</v>
      </c>
      <c r="C158" s="273">
        <v>0</v>
      </c>
      <c r="D158" s="273">
        <v>0</v>
      </c>
      <c r="E158" s="273">
        <v>1</v>
      </c>
      <c r="F158" s="273">
        <v>0</v>
      </c>
      <c r="G158" s="273">
        <v>0</v>
      </c>
      <c r="H158" s="273">
        <v>0</v>
      </c>
      <c r="I158" s="273">
        <v>0</v>
      </c>
      <c r="J158" s="273">
        <v>0</v>
      </c>
      <c r="K158" s="273">
        <v>0</v>
      </c>
      <c r="L158" s="273">
        <v>0</v>
      </c>
      <c r="M158" s="273">
        <v>0</v>
      </c>
      <c r="N158" s="273">
        <v>0</v>
      </c>
      <c r="O158" s="273">
        <v>1</v>
      </c>
      <c r="P158" s="303">
        <v>2</v>
      </c>
    </row>
    <row r="159" spans="1:16">
      <c r="A159" s="311" t="s">
        <v>1170</v>
      </c>
      <c r="B159" s="273">
        <v>0</v>
      </c>
      <c r="C159" s="273">
        <v>5</v>
      </c>
      <c r="D159" s="273">
        <v>5</v>
      </c>
      <c r="E159" s="273">
        <v>8</v>
      </c>
      <c r="F159" s="273">
        <v>4</v>
      </c>
      <c r="G159" s="273">
        <v>7</v>
      </c>
      <c r="H159" s="273">
        <v>13</v>
      </c>
      <c r="I159" s="273">
        <v>7</v>
      </c>
      <c r="J159" s="273">
        <v>10</v>
      </c>
      <c r="K159" s="273">
        <v>13</v>
      </c>
      <c r="L159" s="273">
        <v>6</v>
      </c>
      <c r="M159" s="273">
        <v>19</v>
      </c>
      <c r="N159" s="273">
        <v>15</v>
      </c>
      <c r="O159" s="273">
        <v>25</v>
      </c>
      <c r="P159" s="303">
        <v>137</v>
      </c>
    </row>
    <row r="160" spans="1:16">
      <c r="A160" s="311" t="s">
        <v>1171</v>
      </c>
      <c r="B160" s="273">
        <v>0</v>
      </c>
      <c r="C160" s="273">
        <v>0</v>
      </c>
      <c r="D160" s="273">
        <v>0</v>
      </c>
      <c r="E160" s="273">
        <v>1</v>
      </c>
      <c r="F160" s="273">
        <v>1</v>
      </c>
      <c r="G160" s="273">
        <v>0</v>
      </c>
      <c r="H160" s="273">
        <v>1</v>
      </c>
      <c r="I160" s="273">
        <v>0</v>
      </c>
      <c r="J160" s="273">
        <v>0</v>
      </c>
      <c r="K160" s="273">
        <v>0</v>
      </c>
      <c r="L160" s="273">
        <v>0</v>
      </c>
      <c r="M160" s="273">
        <v>0</v>
      </c>
      <c r="N160" s="273">
        <v>1</v>
      </c>
      <c r="O160" s="273">
        <v>0</v>
      </c>
      <c r="P160" s="303">
        <v>4</v>
      </c>
    </row>
    <row r="161" spans="1:16">
      <c r="A161" s="311" t="s">
        <v>1172</v>
      </c>
      <c r="B161" s="273">
        <v>0</v>
      </c>
      <c r="C161" s="273">
        <v>0</v>
      </c>
      <c r="D161" s="273">
        <v>2</v>
      </c>
      <c r="E161" s="273">
        <v>7</v>
      </c>
      <c r="F161" s="273">
        <v>5</v>
      </c>
      <c r="G161" s="273">
        <v>4</v>
      </c>
      <c r="H161" s="273">
        <v>2</v>
      </c>
      <c r="I161" s="273">
        <v>8</v>
      </c>
      <c r="J161" s="273">
        <v>4</v>
      </c>
      <c r="K161" s="273">
        <v>4</v>
      </c>
      <c r="L161" s="273">
        <v>3</v>
      </c>
      <c r="M161" s="273">
        <v>3</v>
      </c>
      <c r="N161" s="273">
        <v>3</v>
      </c>
      <c r="O161" s="273">
        <v>4</v>
      </c>
      <c r="P161" s="303">
        <v>49</v>
      </c>
    </row>
    <row r="162" spans="1:16">
      <c r="A162" s="311" t="s">
        <v>1173</v>
      </c>
      <c r="B162" s="273">
        <v>0</v>
      </c>
      <c r="C162" s="273">
        <v>0</v>
      </c>
      <c r="D162" s="273">
        <v>0</v>
      </c>
      <c r="E162" s="273">
        <v>0</v>
      </c>
      <c r="F162" s="273">
        <v>0</v>
      </c>
      <c r="G162" s="273">
        <v>0</v>
      </c>
      <c r="H162" s="273">
        <v>0</v>
      </c>
      <c r="I162" s="273">
        <v>0</v>
      </c>
      <c r="J162" s="273">
        <v>0</v>
      </c>
      <c r="K162" s="273">
        <v>1</v>
      </c>
      <c r="L162" s="273">
        <v>0</v>
      </c>
      <c r="M162" s="273">
        <v>0</v>
      </c>
      <c r="N162" s="273">
        <v>0</v>
      </c>
      <c r="O162" s="273">
        <v>1</v>
      </c>
      <c r="P162" s="303">
        <v>2</v>
      </c>
    </row>
    <row r="163" spans="1:16">
      <c r="A163" s="311" t="s">
        <v>1174</v>
      </c>
      <c r="B163" s="273">
        <v>1</v>
      </c>
      <c r="C163" s="273">
        <v>1</v>
      </c>
      <c r="D163" s="273">
        <v>2</v>
      </c>
      <c r="E163" s="273">
        <v>0</v>
      </c>
      <c r="F163" s="273">
        <v>3</v>
      </c>
      <c r="G163" s="273">
        <v>3</v>
      </c>
      <c r="H163" s="273">
        <v>2</v>
      </c>
      <c r="I163" s="273">
        <v>8</v>
      </c>
      <c r="J163" s="273">
        <v>4</v>
      </c>
      <c r="K163" s="273">
        <v>5</v>
      </c>
      <c r="L163" s="273">
        <v>8</v>
      </c>
      <c r="M163" s="273">
        <v>3</v>
      </c>
      <c r="N163" s="273">
        <v>6</v>
      </c>
      <c r="O163" s="273">
        <v>6</v>
      </c>
      <c r="P163" s="303">
        <v>52</v>
      </c>
    </row>
    <row r="164" spans="1:16">
      <c r="A164" s="311" t="s">
        <v>1175</v>
      </c>
      <c r="B164" s="273">
        <v>3</v>
      </c>
      <c r="C164" s="273">
        <v>8</v>
      </c>
      <c r="D164" s="273">
        <v>14</v>
      </c>
      <c r="E164" s="273">
        <v>15</v>
      </c>
      <c r="F164" s="273">
        <v>18</v>
      </c>
      <c r="G164" s="273">
        <v>22</v>
      </c>
      <c r="H164" s="273">
        <v>28</v>
      </c>
      <c r="I164" s="273">
        <v>24</v>
      </c>
      <c r="J164" s="273">
        <v>23</v>
      </c>
      <c r="K164" s="273">
        <v>26</v>
      </c>
      <c r="L164" s="273">
        <v>38</v>
      </c>
      <c r="M164" s="273">
        <v>32</v>
      </c>
      <c r="N164" s="273">
        <v>24</v>
      </c>
      <c r="O164" s="273">
        <v>27</v>
      </c>
      <c r="P164" s="303">
        <v>302</v>
      </c>
    </row>
    <row r="165" spans="1:16">
      <c r="A165" s="311" t="s">
        <v>1247</v>
      </c>
      <c r="B165" s="273">
        <v>0</v>
      </c>
      <c r="C165" s="273">
        <v>1</v>
      </c>
      <c r="D165" s="273">
        <v>0</v>
      </c>
      <c r="E165" s="273">
        <v>0</v>
      </c>
      <c r="F165" s="273">
        <v>0</v>
      </c>
      <c r="G165" s="273">
        <v>0</v>
      </c>
      <c r="H165" s="273">
        <v>0</v>
      </c>
      <c r="I165" s="273">
        <v>0</v>
      </c>
      <c r="J165" s="273">
        <v>0</v>
      </c>
      <c r="K165" s="273">
        <v>0</v>
      </c>
      <c r="L165" s="273">
        <v>0</v>
      </c>
      <c r="M165" s="273">
        <v>1</v>
      </c>
      <c r="N165" s="273">
        <v>0</v>
      </c>
      <c r="O165" s="273">
        <v>0</v>
      </c>
      <c r="P165" s="303">
        <v>2</v>
      </c>
    </row>
    <row r="166" spans="1:16">
      <c r="A166" s="311" t="s">
        <v>1176</v>
      </c>
      <c r="B166" s="273">
        <v>0</v>
      </c>
      <c r="C166" s="273">
        <v>10</v>
      </c>
      <c r="D166" s="273">
        <v>4</v>
      </c>
      <c r="E166" s="273">
        <v>12</v>
      </c>
      <c r="F166" s="273">
        <v>11</v>
      </c>
      <c r="G166" s="273">
        <v>7</v>
      </c>
      <c r="H166" s="273">
        <v>12</v>
      </c>
      <c r="I166" s="273">
        <v>10</v>
      </c>
      <c r="J166" s="273">
        <v>14</v>
      </c>
      <c r="K166" s="273">
        <v>8</v>
      </c>
      <c r="L166" s="273">
        <v>10</v>
      </c>
      <c r="M166" s="273">
        <v>8</v>
      </c>
      <c r="N166" s="273">
        <v>8</v>
      </c>
      <c r="O166" s="273">
        <v>17</v>
      </c>
      <c r="P166" s="303">
        <v>131</v>
      </c>
    </row>
    <row r="167" spans="1:16">
      <c r="A167" s="311" t="s">
        <v>1177</v>
      </c>
      <c r="B167" s="273">
        <v>0</v>
      </c>
      <c r="C167" s="273">
        <v>1</v>
      </c>
      <c r="D167" s="273">
        <v>6</v>
      </c>
      <c r="E167" s="273">
        <v>6</v>
      </c>
      <c r="F167" s="273">
        <v>4</v>
      </c>
      <c r="G167" s="273">
        <v>1</v>
      </c>
      <c r="H167" s="273">
        <v>6</v>
      </c>
      <c r="I167" s="273">
        <v>3</v>
      </c>
      <c r="J167" s="273">
        <v>4</v>
      </c>
      <c r="K167" s="273">
        <v>5</v>
      </c>
      <c r="L167" s="273">
        <v>2</v>
      </c>
      <c r="M167" s="273">
        <v>2</v>
      </c>
      <c r="N167" s="273">
        <v>5</v>
      </c>
      <c r="O167" s="273">
        <v>2</v>
      </c>
      <c r="P167" s="303">
        <v>47</v>
      </c>
    </row>
    <row r="168" spans="1:16">
      <c r="A168" s="311" t="s">
        <v>1178</v>
      </c>
      <c r="B168" s="273">
        <v>1</v>
      </c>
      <c r="C168" s="273">
        <v>5</v>
      </c>
      <c r="D168" s="273">
        <v>6</v>
      </c>
      <c r="E168" s="273">
        <v>3</v>
      </c>
      <c r="F168" s="273">
        <v>4</v>
      </c>
      <c r="G168" s="273">
        <v>10</v>
      </c>
      <c r="H168" s="273">
        <v>7</v>
      </c>
      <c r="I168" s="273">
        <v>6</v>
      </c>
      <c r="J168" s="273">
        <v>9</v>
      </c>
      <c r="K168" s="273">
        <v>11</v>
      </c>
      <c r="L168" s="273">
        <v>9</v>
      </c>
      <c r="M168" s="273">
        <v>7</v>
      </c>
      <c r="N168" s="273">
        <v>11</v>
      </c>
      <c r="O168" s="273">
        <v>8</v>
      </c>
      <c r="P168" s="303">
        <v>97</v>
      </c>
    </row>
    <row r="169" spans="1:16">
      <c r="A169" s="311" t="s">
        <v>1179</v>
      </c>
      <c r="B169" s="273">
        <v>1</v>
      </c>
      <c r="C169" s="273">
        <v>2</v>
      </c>
      <c r="D169" s="273">
        <v>5</v>
      </c>
      <c r="E169" s="273">
        <v>4</v>
      </c>
      <c r="F169" s="273">
        <v>3</v>
      </c>
      <c r="G169" s="273">
        <v>5</v>
      </c>
      <c r="H169" s="273">
        <v>8</v>
      </c>
      <c r="I169" s="273">
        <v>2</v>
      </c>
      <c r="J169" s="273">
        <v>3</v>
      </c>
      <c r="K169" s="273">
        <v>5</v>
      </c>
      <c r="L169" s="273">
        <v>8</v>
      </c>
      <c r="M169" s="273">
        <v>9</v>
      </c>
      <c r="N169" s="273">
        <v>8</v>
      </c>
      <c r="O169" s="273">
        <v>11</v>
      </c>
      <c r="P169" s="303">
        <v>74</v>
      </c>
    </row>
    <row r="170" spans="1:16">
      <c r="A170" s="311" t="s">
        <v>1180</v>
      </c>
      <c r="B170" s="273">
        <v>0</v>
      </c>
      <c r="C170" s="273">
        <v>0</v>
      </c>
      <c r="D170" s="273">
        <v>0</v>
      </c>
      <c r="E170" s="273">
        <v>2</v>
      </c>
      <c r="F170" s="273">
        <v>1</v>
      </c>
      <c r="G170" s="273">
        <v>4</v>
      </c>
      <c r="H170" s="273">
        <v>2</v>
      </c>
      <c r="I170" s="273">
        <v>2</v>
      </c>
      <c r="J170" s="273">
        <v>3</v>
      </c>
      <c r="K170" s="273">
        <v>2</v>
      </c>
      <c r="L170" s="273">
        <v>4</v>
      </c>
      <c r="M170" s="273">
        <v>2</v>
      </c>
      <c r="N170" s="273">
        <v>1</v>
      </c>
      <c r="O170" s="273">
        <v>1</v>
      </c>
      <c r="P170" s="303">
        <v>24</v>
      </c>
    </row>
    <row r="171" spans="1:16">
      <c r="A171" s="311" t="s">
        <v>173</v>
      </c>
      <c r="B171" s="273">
        <v>24</v>
      </c>
      <c r="C171" s="273">
        <v>221</v>
      </c>
      <c r="D171" s="273">
        <v>398</v>
      </c>
      <c r="E171" s="273">
        <v>387</v>
      </c>
      <c r="F171" s="273">
        <v>431</v>
      </c>
      <c r="G171" s="273">
        <v>495</v>
      </c>
      <c r="H171" s="273">
        <v>448</v>
      </c>
      <c r="I171" s="273">
        <v>495</v>
      </c>
      <c r="J171" s="273">
        <v>518</v>
      </c>
      <c r="K171" s="273">
        <v>500</v>
      </c>
      <c r="L171" s="273">
        <v>496</v>
      </c>
      <c r="M171" s="273">
        <v>539</v>
      </c>
      <c r="N171" s="273">
        <v>535</v>
      </c>
      <c r="O171" s="273">
        <v>572</v>
      </c>
      <c r="P171" s="303">
        <v>6059</v>
      </c>
    </row>
    <row r="172" spans="1:16">
      <c r="A172" s="311" t="s">
        <v>201</v>
      </c>
      <c r="B172" s="273">
        <v>0</v>
      </c>
      <c r="C172" s="273">
        <v>10</v>
      </c>
      <c r="D172" s="273">
        <v>21</v>
      </c>
      <c r="E172" s="273">
        <v>24</v>
      </c>
      <c r="F172" s="273">
        <v>32</v>
      </c>
      <c r="G172" s="273">
        <v>29</v>
      </c>
      <c r="H172" s="273">
        <v>19</v>
      </c>
      <c r="I172" s="273">
        <v>44</v>
      </c>
      <c r="J172" s="273">
        <v>41</v>
      </c>
      <c r="K172" s="273">
        <v>29</v>
      </c>
      <c r="L172" s="273">
        <v>29</v>
      </c>
      <c r="M172" s="273">
        <v>33</v>
      </c>
      <c r="N172" s="273">
        <v>48</v>
      </c>
      <c r="O172" s="273">
        <v>37</v>
      </c>
      <c r="P172" s="303">
        <v>396</v>
      </c>
    </row>
    <row r="173" spans="1:16">
      <c r="A173" s="311" t="s">
        <v>1181</v>
      </c>
      <c r="B173" s="273">
        <v>0</v>
      </c>
      <c r="C173" s="273">
        <v>1</v>
      </c>
      <c r="D173" s="273">
        <v>0</v>
      </c>
      <c r="E173" s="273">
        <v>2</v>
      </c>
      <c r="F173" s="273">
        <v>0</v>
      </c>
      <c r="G173" s="273">
        <v>0</v>
      </c>
      <c r="H173" s="273">
        <v>1</v>
      </c>
      <c r="I173" s="273">
        <v>1</v>
      </c>
      <c r="J173" s="273">
        <v>1</v>
      </c>
      <c r="K173" s="273">
        <v>1</v>
      </c>
      <c r="L173" s="273">
        <v>1</v>
      </c>
      <c r="M173" s="273">
        <v>1</v>
      </c>
      <c r="N173" s="273">
        <v>1</v>
      </c>
      <c r="O173" s="273">
        <v>2</v>
      </c>
      <c r="P173" s="303">
        <v>12</v>
      </c>
    </row>
    <row r="174" spans="1:16">
      <c r="A174" s="311" t="s">
        <v>1248</v>
      </c>
      <c r="B174" s="273">
        <v>0</v>
      </c>
      <c r="C174" s="273">
        <v>0</v>
      </c>
      <c r="D174" s="273">
        <v>1</v>
      </c>
      <c r="E174" s="273">
        <v>0</v>
      </c>
      <c r="F174" s="273">
        <v>1</v>
      </c>
      <c r="G174" s="273">
        <v>0</v>
      </c>
      <c r="H174" s="273">
        <v>0</v>
      </c>
      <c r="I174" s="273">
        <v>0</v>
      </c>
      <c r="J174" s="273">
        <v>0</v>
      </c>
      <c r="K174" s="273">
        <v>0</v>
      </c>
      <c r="L174" s="273">
        <v>1</v>
      </c>
      <c r="M174" s="273">
        <v>0</v>
      </c>
      <c r="N174" s="273">
        <v>0</v>
      </c>
      <c r="O174" s="273">
        <v>0</v>
      </c>
      <c r="P174" s="303">
        <v>3</v>
      </c>
    </row>
    <row r="175" spans="1:16">
      <c r="A175" s="54"/>
      <c r="B175" s="279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304"/>
    </row>
    <row r="176" spans="1:16" ht="13.9" thickBot="1">
      <c r="A176" s="52" t="s">
        <v>40</v>
      </c>
      <c r="B176" s="305">
        <v>148</v>
      </c>
      <c r="C176" s="305">
        <v>1124</v>
      </c>
      <c r="D176" s="305">
        <v>1850</v>
      </c>
      <c r="E176" s="305">
        <v>2207</v>
      </c>
      <c r="F176" s="305">
        <v>2469</v>
      </c>
      <c r="G176" s="305">
        <v>2648</v>
      </c>
      <c r="H176" s="305">
        <v>2797</v>
      </c>
      <c r="I176" s="305">
        <v>2884</v>
      </c>
      <c r="J176" s="305">
        <v>3019</v>
      </c>
      <c r="K176" s="305">
        <v>3185</v>
      </c>
      <c r="L176" s="305">
        <v>3382</v>
      </c>
      <c r="M176" s="305">
        <v>3768</v>
      </c>
      <c r="N176" s="305">
        <v>3877</v>
      </c>
      <c r="O176" s="305">
        <v>4298</v>
      </c>
      <c r="P176" s="306">
        <v>37656</v>
      </c>
    </row>
  </sheetData>
  <autoFilter ref="A4:P174" xr:uid="{00000000-0009-0000-0000-00000E000000}"/>
  <mergeCells count="1">
    <mergeCell ref="B3:O3"/>
  </mergeCells>
  <phoneticPr fontId="8" type="noConversion"/>
  <hyperlinks>
    <hyperlink ref="R2" location="Home!A1" display="Home" xr:uid="{00000000-0004-0000-0E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117"/>
  <sheetViews>
    <sheetView zoomScaleNormal="100" workbookViewId="0">
      <pane xSplit="1" ySplit="4" topLeftCell="B104" activePane="bottomRight" state="frozen"/>
      <selection pane="bottomRight"/>
      <selection pane="bottomLeft" activeCell="A6" sqref="A6"/>
      <selection pane="topRight" activeCell="B1" sqref="B1"/>
    </sheetView>
  </sheetViews>
  <sheetFormatPr defaultColWidth="8.7109375" defaultRowHeight="13.15"/>
  <cols>
    <col min="1" max="1" width="23.42578125" style="173" bestFit="1" customWidth="1"/>
    <col min="2" max="15" width="5.7109375" style="173" customWidth="1"/>
    <col min="16" max="16" width="12.140625" style="173" customWidth="1"/>
    <col min="17" max="17" width="3.28515625" style="161" customWidth="1"/>
    <col min="18" max="18" width="8.7109375" style="161" customWidth="1"/>
    <col min="19" max="19" width="2.7109375" style="161" customWidth="1"/>
    <col min="20" max="16384" width="8.7109375" style="173"/>
  </cols>
  <sheetData>
    <row r="1" spans="1:19" ht="13.9" thickBot="1">
      <c r="A1" s="55" t="s">
        <v>1209</v>
      </c>
      <c r="B1" s="894"/>
      <c r="C1" s="894"/>
      <c r="D1" s="894"/>
      <c r="E1" s="894"/>
      <c r="F1" s="894"/>
      <c r="G1" s="894"/>
      <c r="H1" s="894"/>
      <c r="I1" s="894"/>
      <c r="J1" s="894"/>
      <c r="K1" s="894"/>
      <c r="L1" s="894"/>
      <c r="M1" s="894"/>
      <c r="N1" s="894"/>
      <c r="O1" s="894"/>
      <c r="P1" s="375" t="s">
        <v>260</v>
      </c>
      <c r="Q1" s="385"/>
      <c r="R1" s="726"/>
      <c r="S1" s="385"/>
    </row>
    <row r="2" spans="1:19" ht="15" thickTop="1" thickBot="1">
      <c r="A2" s="49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892"/>
      <c r="M2" s="892"/>
      <c r="N2" s="892"/>
      <c r="O2" s="892"/>
      <c r="P2" s="893"/>
      <c r="Q2" s="385"/>
      <c r="R2" s="208" t="s">
        <v>18</v>
      </c>
      <c r="S2" s="385"/>
    </row>
    <row r="3" spans="1:19" ht="13.9" thickTop="1">
      <c r="A3" s="354">
        <f>COUNTA(A5:A115)</f>
        <v>111</v>
      </c>
      <c r="B3" s="715" t="s">
        <v>42</v>
      </c>
      <c r="C3" s="715"/>
      <c r="D3" s="715"/>
      <c r="E3" s="715"/>
      <c r="F3" s="715"/>
      <c r="G3" s="715"/>
      <c r="H3" s="715"/>
      <c r="I3" s="715"/>
      <c r="J3" s="715"/>
      <c r="K3" s="715"/>
      <c r="L3" s="715"/>
      <c r="M3" s="715"/>
      <c r="N3" s="715"/>
      <c r="O3" s="715"/>
      <c r="P3" s="51"/>
      <c r="Q3" s="726"/>
      <c r="R3" s="385"/>
      <c r="S3" s="726"/>
    </row>
    <row r="4" spans="1:19" ht="52.9">
      <c r="A4" s="242" t="str">
        <f>CONCATENATE("Language (N=",A3,")")</f>
        <v>Language (N=111)</v>
      </c>
      <c r="B4" s="243" t="s">
        <v>141</v>
      </c>
      <c r="C4" s="243" t="s">
        <v>43</v>
      </c>
      <c r="D4" s="243" t="s">
        <v>44</v>
      </c>
      <c r="E4" s="243" t="s">
        <v>45</v>
      </c>
      <c r="F4" s="243" t="s">
        <v>46</v>
      </c>
      <c r="G4" s="243" t="s">
        <v>47</v>
      </c>
      <c r="H4" s="243" t="s">
        <v>48</v>
      </c>
      <c r="I4" s="243" t="s">
        <v>49</v>
      </c>
      <c r="J4" s="243" t="s">
        <v>50</v>
      </c>
      <c r="K4" s="243" t="s">
        <v>51</v>
      </c>
      <c r="L4" s="243" t="s">
        <v>52</v>
      </c>
      <c r="M4" s="243" t="s">
        <v>53</v>
      </c>
      <c r="N4" s="243" t="s">
        <v>54</v>
      </c>
      <c r="O4" s="243" t="s">
        <v>55</v>
      </c>
      <c r="P4" s="240" t="s">
        <v>1206</v>
      </c>
      <c r="Q4" s="726"/>
      <c r="R4" s="726"/>
      <c r="S4" s="726"/>
    </row>
    <row r="5" spans="1:19">
      <c r="A5" s="311" t="s">
        <v>261</v>
      </c>
      <c r="B5" s="273">
        <v>0</v>
      </c>
      <c r="C5" s="273">
        <v>0</v>
      </c>
      <c r="D5" s="273">
        <v>1</v>
      </c>
      <c r="E5" s="273">
        <v>0</v>
      </c>
      <c r="F5" s="273">
        <v>0</v>
      </c>
      <c r="G5" s="273">
        <v>0</v>
      </c>
      <c r="H5" s="273">
        <v>1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273">
        <v>0</v>
      </c>
      <c r="P5" s="303">
        <v>2</v>
      </c>
      <c r="Q5" s="726"/>
      <c r="R5" s="726"/>
      <c r="S5" s="726"/>
    </row>
    <row r="6" spans="1:19">
      <c r="A6" s="311" t="s">
        <v>262</v>
      </c>
      <c r="B6" s="273">
        <v>0</v>
      </c>
      <c r="C6" s="273">
        <v>0</v>
      </c>
      <c r="D6" s="273">
        <v>1</v>
      </c>
      <c r="E6" s="273">
        <v>0</v>
      </c>
      <c r="F6" s="273">
        <v>0</v>
      </c>
      <c r="G6" s="273">
        <v>1</v>
      </c>
      <c r="H6" s="273">
        <v>0</v>
      </c>
      <c r="I6" s="273">
        <v>0</v>
      </c>
      <c r="J6" s="273">
        <v>0</v>
      </c>
      <c r="K6" s="273">
        <v>0</v>
      </c>
      <c r="L6" s="273">
        <v>0</v>
      </c>
      <c r="M6" s="273">
        <v>0</v>
      </c>
      <c r="N6" s="273">
        <v>0</v>
      </c>
      <c r="O6" s="273">
        <v>0</v>
      </c>
      <c r="P6" s="303">
        <v>2</v>
      </c>
      <c r="Q6" s="726"/>
      <c r="R6" s="726"/>
      <c r="S6" s="726"/>
    </row>
    <row r="7" spans="1:19">
      <c r="A7" s="311" t="s">
        <v>264</v>
      </c>
      <c r="B7" s="273">
        <v>0</v>
      </c>
      <c r="C7" s="273">
        <v>0</v>
      </c>
      <c r="D7" s="273">
        <v>1</v>
      </c>
      <c r="E7" s="273">
        <v>2</v>
      </c>
      <c r="F7" s="273">
        <v>1</v>
      </c>
      <c r="G7" s="273">
        <v>0</v>
      </c>
      <c r="H7" s="273">
        <v>0</v>
      </c>
      <c r="I7" s="273">
        <v>1</v>
      </c>
      <c r="J7" s="273">
        <v>0</v>
      </c>
      <c r="K7" s="273">
        <v>1</v>
      </c>
      <c r="L7" s="273">
        <v>2</v>
      </c>
      <c r="M7" s="273">
        <v>1</v>
      </c>
      <c r="N7" s="273">
        <v>0</v>
      </c>
      <c r="O7" s="273">
        <v>2</v>
      </c>
      <c r="P7" s="303">
        <v>11</v>
      </c>
      <c r="Q7" s="726"/>
      <c r="R7" s="726"/>
      <c r="S7" s="726"/>
    </row>
    <row r="8" spans="1:19">
      <c r="A8" s="311" t="s">
        <v>265</v>
      </c>
      <c r="B8" s="273">
        <v>0</v>
      </c>
      <c r="C8" s="273">
        <v>0</v>
      </c>
      <c r="D8" s="273">
        <v>1</v>
      </c>
      <c r="E8" s="273">
        <v>0</v>
      </c>
      <c r="F8" s="273">
        <v>0</v>
      </c>
      <c r="G8" s="273">
        <v>0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273">
        <v>0</v>
      </c>
      <c r="P8" s="303">
        <v>1</v>
      </c>
      <c r="Q8" s="726"/>
      <c r="R8" s="726"/>
      <c r="S8" s="726"/>
    </row>
    <row r="9" spans="1:19">
      <c r="A9" s="311" t="s">
        <v>266</v>
      </c>
      <c r="B9" s="273">
        <v>0</v>
      </c>
      <c r="C9" s="273">
        <v>1</v>
      </c>
      <c r="D9" s="273">
        <v>1</v>
      </c>
      <c r="E9" s="273">
        <v>1</v>
      </c>
      <c r="F9" s="273">
        <v>0</v>
      </c>
      <c r="G9" s="273">
        <v>1</v>
      </c>
      <c r="H9" s="273">
        <v>2</v>
      </c>
      <c r="I9" s="273">
        <v>1</v>
      </c>
      <c r="J9" s="273">
        <v>2</v>
      </c>
      <c r="K9" s="273">
        <v>0</v>
      </c>
      <c r="L9" s="273">
        <v>1</v>
      </c>
      <c r="M9" s="273">
        <v>0</v>
      </c>
      <c r="N9" s="273">
        <v>1</v>
      </c>
      <c r="O9" s="273">
        <v>3</v>
      </c>
      <c r="P9" s="303">
        <v>14</v>
      </c>
      <c r="Q9" s="726"/>
      <c r="R9" s="726"/>
      <c r="S9" s="726"/>
    </row>
    <row r="10" spans="1:19">
      <c r="A10" s="311" t="s">
        <v>267</v>
      </c>
      <c r="B10" s="273">
        <v>0</v>
      </c>
      <c r="C10" s="273">
        <v>0</v>
      </c>
      <c r="D10" s="273">
        <v>0</v>
      </c>
      <c r="E10" s="273">
        <v>1</v>
      </c>
      <c r="F10" s="273">
        <v>0</v>
      </c>
      <c r="G10" s="273">
        <v>0</v>
      </c>
      <c r="H10" s="273">
        <v>0</v>
      </c>
      <c r="I10" s="273">
        <v>0</v>
      </c>
      <c r="J10" s="273">
        <v>2</v>
      </c>
      <c r="K10" s="273">
        <v>0</v>
      </c>
      <c r="L10" s="273">
        <v>0</v>
      </c>
      <c r="M10" s="273">
        <v>0</v>
      </c>
      <c r="N10" s="273">
        <v>0</v>
      </c>
      <c r="O10" s="273">
        <v>1</v>
      </c>
      <c r="P10" s="303">
        <v>4</v>
      </c>
      <c r="Q10" s="726"/>
      <c r="R10" s="726"/>
      <c r="S10" s="726"/>
    </row>
    <row r="11" spans="1:19">
      <c r="A11" s="311" t="s">
        <v>188</v>
      </c>
      <c r="B11" s="273">
        <v>2</v>
      </c>
      <c r="C11" s="273">
        <v>9</v>
      </c>
      <c r="D11" s="273">
        <v>10</v>
      </c>
      <c r="E11" s="273">
        <v>13</v>
      </c>
      <c r="F11" s="273">
        <v>12</v>
      </c>
      <c r="G11" s="273">
        <v>17</v>
      </c>
      <c r="H11" s="273">
        <v>19</v>
      </c>
      <c r="I11" s="273">
        <v>17</v>
      </c>
      <c r="J11" s="273">
        <v>13</v>
      </c>
      <c r="K11" s="273">
        <v>13</v>
      </c>
      <c r="L11" s="273">
        <v>13</v>
      </c>
      <c r="M11" s="273">
        <v>18</v>
      </c>
      <c r="N11" s="273">
        <v>26</v>
      </c>
      <c r="O11" s="273">
        <v>21</v>
      </c>
      <c r="P11" s="303">
        <v>203</v>
      </c>
      <c r="Q11" s="726"/>
      <c r="R11" s="726"/>
      <c r="S11" s="726"/>
    </row>
    <row r="12" spans="1:19">
      <c r="A12" s="311" t="s">
        <v>268</v>
      </c>
      <c r="B12" s="273">
        <v>0</v>
      </c>
      <c r="C12" s="273">
        <v>0</v>
      </c>
      <c r="D12" s="273">
        <v>0</v>
      </c>
      <c r="E12" s="273">
        <v>0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0</v>
      </c>
      <c r="O12" s="273">
        <v>2</v>
      </c>
      <c r="P12" s="303">
        <v>2</v>
      </c>
      <c r="Q12" s="726"/>
      <c r="R12" s="726"/>
      <c r="S12" s="726"/>
    </row>
    <row r="13" spans="1:19">
      <c r="A13" s="311" t="s">
        <v>269</v>
      </c>
      <c r="B13" s="273">
        <v>0</v>
      </c>
      <c r="C13" s="273">
        <v>1</v>
      </c>
      <c r="D13" s="273">
        <v>0</v>
      </c>
      <c r="E13" s="273">
        <v>1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273">
        <v>0</v>
      </c>
      <c r="P13" s="303">
        <v>2</v>
      </c>
      <c r="Q13" s="726"/>
      <c r="R13" s="726"/>
      <c r="S13" s="726"/>
    </row>
    <row r="14" spans="1:19">
      <c r="A14" s="311" t="s">
        <v>272</v>
      </c>
      <c r="B14" s="273">
        <v>0</v>
      </c>
      <c r="C14" s="273">
        <v>0</v>
      </c>
      <c r="D14" s="273">
        <v>0</v>
      </c>
      <c r="E14" s="273">
        <v>0</v>
      </c>
      <c r="F14" s="273">
        <v>0</v>
      </c>
      <c r="G14" s="273">
        <v>0</v>
      </c>
      <c r="H14" s="273">
        <v>0</v>
      </c>
      <c r="I14" s="273">
        <v>0</v>
      </c>
      <c r="J14" s="273">
        <v>2</v>
      </c>
      <c r="K14" s="273">
        <v>0</v>
      </c>
      <c r="L14" s="273">
        <v>1</v>
      </c>
      <c r="M14" s="273">
        <v>0</v>
      </c>
      <c r="N14" s="273">
        <v>0</v>
      </c>
      <c r="O14" s="273">
        <v>0</v>
      </c>
      <c r="P14" s="303">
        <v>3</v>
      </c>
      <c r="Q14" s="726"/>
      <c r="R14" s="726"/>
      <c r="S14" s="726"/>
    </row>
    <row r="15" spans="1:19">
      <c r="A15" s="311" t="s">
        <v>273</v>
      </c>
      <c r="B15" s="273">
        <v>0</v>
      </c>
      <c r="C15" s="273">
        <v>0</v>
      </c>
      <c r="D15" s="273">
        <v>0</v>
      </c>
      <c r="E15" s="273">
        <v>0</v>
      </c>
      <c r="F15" s="273">
        <v>0</v>
      </c>
      <c r="G15" s="273">
        <v>0</v>
      </c>
      <c r="H15" s="273">
        <v>1</v>
      </c>
      <c r="I15" s="273">
        <v>0</v>
      </c>
      <c r="J15" s="273">
        <v>0</v>
      </c>
      <c r="K15" s="273">
        <v>1</v>
      </c>
      <c r="L15" s="273">
        <v>0</v>
      </c>
      <c r="M15" s="273">
        <v>2</v>
      </c>
      <c r="N15" s="273">
        <v>1</v>
      </c>
      <c r="O15" s="273">
        <v>0</v>
      </c>
      <c r="P15" s="303">
        <v>5</v>
      </c>
      <c r="Q15" s="726"/>
      <c r="R15" s="726"/>
      <c r="S15" s="726"/>
    </row>
    <row r="16" spans="1:19">
      <c r="A16" s="311" t="s">
        <v>274</v>
      </c>
      <c r="B16" s="273">
        <v>0</v>
      </c>
      <c r="C16" s="273">
        <v>0</v>
      </c>
      <c r="D16" s="273">
        <v>0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1</v>
      </c>
      <c r="M16" s="273">
        <v>1</v>
      </c>
      <c r="N16" s="273">
        <v>0</v>
      </c>
      <c r="O16" s="273">
        <v>0</v>
      </c>
      <c r="P16" s="303">
        <v>2</v>
      </c>
      <c r="Q16" s="726"/>
      <c r="R16" s="726"/>
      <c r="S16" s="726"/>
    </row>
    <row r="17" spans="1:16">
      <c r="A17" s="311" t="s">
        <v>194</v>
      </c>
      <c r="B17" s="273">
        <v>0</v>
      </c>
      <c r="C17" s="273">
        <v>1</v>
      </c>
      <c r="D17" s="273">
        <v>8</v>
      </c>
      <c r="E17" s="273">
        <v>11</v>
      </c>
      <c r="F17" s="273">
        <v>10</v>
      </c>
      <c r="G17" s="273">
        <v>13</v>
      </c>
      <c r="H17" s="273">
        <v>9</v>
      </c>
      <c r="I17" s="273">
        <v>9</v>
      </c>
      <c r="J17" s="273">
        <v>14</v>
      </c>
      <c r="K17" s="273">
        <v>12</v>
      </c>
      <c r="L17" s="273">
        <v>13</v>
      </c>
      <c r="M17" s="273">
        <v>12</v>
      </c>
      <c r="N17" s="273">
        <v>14</v>
      </c>
      <c r="O17" s="273">
        <v>18</v>
      </c>
      <c r="P17" s="303">
        <v>144</v>
      </c>
    </row>
    <row r="18" spans="1:16">
      <c r="A18" s="311" t="s">
        <v>275</v>
      </c>
      <c r="B18" s="273">
        <v>0</v>
      </c>
      <c r="C18" s="273">
        <v>0</v>
      </c>
      <c r="D18" s="273">
        <v>0</v>
      </c>
      <c r="E18" s="273">
        <v>1</v>
      </c>
      <c r="F18" s="273">
        <v>0</v>
      </c>
      <c r="G18" s="273">
        <v>0</v>
      </c>
      <c r="H18" s="273">
        <v>0</v>
      </c>
      <c r="I18" s="273">
        <v>0</v>
      </c>
      <c r="J18" s="273">
        <v>0</v>
      </c>
      <c r="K18" s="273">
        <v>0</v>
      </c>
      <c r="L18" s="273">
        <v>0</v>
      </c>
      <c r="M18" s="273">
        <v>0</v>
      </c>
      <c r="N18" s="273">
        <v>0</v>
      </c>
      <c r="O18" s="273">
        <v>0</v>
      </c>
      <c r="P18" s="303">
        <v>1</v>
      </c>
    </row>
    <row r="19" spans="1:16">
      <c r="A19" s="311" t="s">
        <v>278</v>
      </c>
      <c r="B19" s="273">
        <v>0</v>
      </c>
      <c r="C19" s="273">
        <v>0</v>
      </c>
      <c r="D19" s="273">
        <v>0</v>
      </c>
      <c r="E19" s="273">
        <v>1</v>
      </c>
      <c r="F19" s="273">
        <v>1</v>
      </c>
      <c r="G19" s="273">
        <v>0</v>
      </c>
      <c r="H19" s="273">
        <v>0</v>
      </c>
      <c r="I19" s="273">
        <v>0</v>
      </c>
      <c r="J19" s="273">
        <v>1</v>
      </c>
      <c r="K19" s="273">
        <v>1</v>
      </c>
      <c r="L19" s="273">
        <v>2</v>
      </c>
      <c r="M19" s="273">
        <v>2</v>
      </c>
      <c r="N19" s="273">
        <v>0</v>
      </c>
      <c r="O19" s="273">
        <v>2</v>
      </c>
      <c r="P19" s="303">
        <v>10</v>
      </c>
    </row>
    <row r="20" spans="1:16">
      <c r="A20" s="311" t="s">
        <v>279</v>
      </c>
      <c r="B20" s="273">
        <v>0</v>
      </c>
      <c r="C20" s="273">
        <v>0</v>
      </c>
      <c r="D20" s="273">
        <v>0</v>
      </c>
      <c r="E20" s="273">
        <v>3</v>
      </c>
      <c r="F20" s="273">
        <v>0</v>
      </c>
      <c r="G20" s="273">
        <v>1</v>
      </c>
      <c r="H20" s="273">
        <v>4</v>
      </c>
      <c r="I20" s="273">
        <v>0</v>
      </c>
      <c r="J20" s="273">
        <v>0</v>
      </c>
      <c r="K20" s="273">
        <v>1</v>
      </c>
      <c r="L20" s="273">
        <v>2</v>
      </c>
      <c r="M20" s="273">
        <v>0</v>
      </c>
      <c r="N20" s="273">
        <v>3</v>
      </c>
      <c r="O20" s="273">
        <v>1</v>
      </c>
      <c r="P20" s="303">
        <v>15</v>
      </c>
    </row>
    <row r="21" spans="1:16">
      <c r="A21" s="311" t="s">
        <v>280</v>
      </c>
      <c r="B21" s="273">
        <v>0</v>
      </c>
      <c r="C21" s="273">
        <v>0</v>
      </c>
      <c r="D21" s="273">
        <v>0</v>
      </c>
      <c r="E21" s="273">
        <v>1</v>
      </c>
      <c r="F21" s="273">
        <v>0</v>
      </c>
      <c r="G21" s="273">
        <v>2</v>
      </c>
      <c r="H21" s="273">
        <v>1</v>
      </c>
      <c r="I21" s="273">
        <v>0</v>
      </c>
      <c r="J21" s="273">
        <v>0</v>
      </c>
      <c r="K21" s="273">
        <v>2</v>
      </c>
      <c r="L21" s="273">
        <v>1</v>
      </c>
      <c r="M21" s="273">
        <v>0</v>
      </c>
      <c r="N21" s="273">
        <v>1</v>
      </c>
      <c r="O21" s="273">
        <v>1</v>
      </c>
      <c r="P21" s="303">
        <v>9</v>
      </c>
    </row>
    <row r="22" spans="1:16">
      <c r="A22" s="311" t="s">
        <v>283</v>
      </c>
      <c r="B22" s="273">
        <v>0</v>
      </c>
      <c r="C22" s="273">
        <v>0</v>
      </c>
      <c r="D22" s="273">
        <v>3</v>
      </c>
      <c r="E22" s="273">
        <v>1</v>
      </c>
      <c r="F22" s="273">
        <v>0</v>
      </c>
      <c r="G22" s="273">
        <v>3</v>
      </c>
      <c r="H22" s="273">
        <v>3</v>
      </c>
      <c r="I22" s="273">
        <v>0</v>
      </c>
      <c r="J22" s="273">
        <v>2</v>
      </c>
      <c r="K22" s="273">
        <v>0</v>
      </c>
      <c r="L22" s="273">
        <v>0</v>
      </c>
      <c r="M22" s="273">
        <v>1</v>
      </c>
      <c r="N22" s="273">
        <v>0</v>
      </c>
      <c r="O22" s="273">
        <v>2</v>
      </c>
      <c r="P22" s="303">
        <v>15</v>
      </c>
    </row>
    <row r="23" spans="1:16">
      <c r="A23" s="311" t="s">
        <v>284</v>
      </c>
      <c r="B23" s="273">
        <v>0</v>
      </c>
      <c r="C23" s="273"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1</v>
      </c>
      <c r="O23" s="273">
        <v>0</v>
      </c>
      <c r="P23" s="303">
        <v>1</v>
      </c>
    </row>
    <row r="24" spans="1:16">
      <c r="A24" s="311" t="s">
        <v>285</v>
      </c>
      <c r="B24" s="273">
        <v>0</v>
      </c>
      <c r="C24" s="273">
        <v>1</v>
      </c>
      <c r="D24" s="273">
        <v>0</v>
      </c>
      <c r="E24" s="273">
        <v>0</v>
      </c>
      <c r="F24" s="273">
        <v>0</v>
      </c>
      <c r="G24" s="273">
        <v>1</v>
      </c>
      <c r="H24" s="273">
        <v>1</v>
      </c>
      <c r="I24" s="273">
        <v>2</v>
      </c>
      <c r="J24" s="273">
        <v>1</v>
      </c>
      <c r="K24" s="273">
        <v>0</v>
      </c>
      <c r="L24" s="273">
        <v>1</v>
      </c>
      <c r="M24" s="273">
        <v>0</v>
      </c>
      <c r="N24" s="273">
        <v>0</v>
      </c>
      <c r="O24" s="273">
        <v>0</v>
      </c>
      <c r="P24" s="303">
        <v>7</v>
      </c>
    </row>
    <row r="25" spans="1:16">
      <c r="A25" s="311" t="s">
        <v>286</v>
      </c>
      <c r="B25" s="273">
        <v>1</v>
      </c>
      <c r="C25" s="273">
        <v>0</v>
      </c>
      <c r="D25" s="273">
        <v>0</v>
      </c>
      <c r="E25" s="273">
        <v>0</v>
      </c>
      <c r="F25" s="273">
        <v>0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273">
        <v>0</v>
      </c>
      <c r="P25" s="303">
        <v>1</v>
      </c>
    </row>
    <row r="26" spans="1:16">
      <c r="A26" s="311" t="s">
        <v>287</v>
      </c>
      <c r="B26" s="273">
        <v>0</v>
      </c>
      <c r="C26" s="273">
        <v>0</v>
      </c>
      <c r="D26" s="273">
        <v>0</v>
      </c>
      <c r="E26" s="273">
        <v>0</v>
      </c>
      <c r="F26" s="273">
        <v>1</v>
      </c>
      <c r="G26" s="273">
        <v>1</v>
      </c>
      <c r="H26" s="273">
        <v>1</v>
      </c>
      <c r="I26" s="273">
        <v>0</v>
      </c>
      <c r="J26" s="273">
        <v>0</v>
      </c>
      <c r="K26" s="273">
        <v>2</v>
      </c>
      <c r="L26" s="273">
        <v>0</v>
      </c>
      <c r="M26" s="273">
        <v>2</v>
      </c>
      <c r="N26" s="273">
        <v>0</v>
      </c>
      <c r="O26" s="273">
        <v>0</v>
      </c>
      <c r="P26" s="303">
        <v>7</v>
      </c>
    </row>
    <row r="27" spans="1:16">
      <c r="A27" s="311" t="s">
        <v>184</v>
      </c>
      <c r="B27" s="273">
        <v>1</v>
      </c>
      <c r="C27" s="273">
        <v>8</v>
      </c>
      <c r="D27" s="273">
        <v>11</v>
      </c>
      <c r="E27" s="273">
        <v>15</v>
      </c>
      <c r="F27" s="273">
        <v>18</v>
      </c>
      <c r="G27" s="273">
        <v>5</v>
      </c>
      <c r="H27" s="273">
        <v>20</v>
      </c>
      <c r="I27" s="273">
        <v>19</v>
      </c>
      <c r="J27" s="273">
        <v>22</v>
      </c>
      <c r="K27" s="273">
        <v>18</v>
      </c>
      <c r="L27" s="273">
        <v>20</v>
      </c>
      <c r="M27" s="273">
        <v>28</v>
      </c>
      <c r="N27" s="273">
        <v>22</v>
      </c>
      <c r="O27" s="273">
        <v>21</v>
      </c>
      <c r="P27" s="303">
        <v>228</v>
      </c>
    </row>
    <row r="28" spans="1:16">
      <c r="A28" s="311" t="s">
        <v>292</v>
      </c>
      <c r="B28" s="273">
        <v>0</v>
      </c>
      <c r="C28" s="273">
        <v>0</v>
      </c>
      <c r="D28" s="273">
        <v>0</v>
      </c>
      <c r="E28" s="273">
        <v>0</v>
      </c>
      <c r="F28" s="273">
        <v>0</v>
      </c>
      <c r="G28" s="273">
        <v>0</v>
      </c>
      <c r="H28" s="273">
        <v>0</v>
      </c>
      <c r="I28" s="273">
        <v>0</v>
      </c>
      <c r="J28" s="273">
        <v>0</v>
      </c>
      <c r="K28" s="273">
        <v>0</v>
      </c>
      <c r="L28" s="273">
        <v>0</v>
      </c>
      <c r="M28" s="273">
        <v>0</v>
      </c>
      <c r="N28" s="273">
        <v>1</v>
      </c>
      <c r="O28" s="273">
        <v>0</v>
      </c>
      <c r="P28" s="303">
        <v>1</v>
      </c>
    </row>
    <row r="29" spans="1:16">
      <c r="A29" s="311" t="s">
        <v>293</v>
      </c>
      <c r="B29" s="273">
        <v>0</v>
      </c>
      <c r="C29" s="273">
        <v>0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3">
        <v>0</v>
      </c>
      <c r="L29" s="273">
        <v>0</v>
      </c>
      <c r="M29" s="273">
        <v>0</v>
      </c>
      <c r="N29" s="273">
        <v>0</v>
      </c>
      <c r="O29" s="273">
        <v>1</v>
      </c>
      <c r="P29" s="303">
        <v>1</v>
      </c>
    </row>
    <row r="30" spans="1:16">
      <c r="A30" s="311" t="s">
        <v>295</v>
      </c>
      <c r="B30" s="273">
        <v>0</v>
      </c>
      <c r="C30" s="273">
        <v>0</v>
      </c>
      <c r="D30" s="273">
        <v>0</v>
      </c>
      <c r="E30" s="273">
        <v>0</v>
      </c>
      <c r="F30" s="273">
        <v>0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0</v>
      </c>
      <c r="M30" s="273">
        <v>0</v>
      </c>
      <c r="N30" s="273">
        <v>1</v>
      </c>
      <c r="O30" s="273">
        <v>1</v>
      </c>
      <c r="P30" s="303">
        <v>2</v>
      </c>
    </row>
    <row r="31" spans="1:16">
      <c r="A31" s="311" t="s">
        <v>186</v>
      </c>
      <c r="B31" s="273">
        <v>0</v>
      </c>
      <c r="C31" s="273">
        <v>2</v>
      </c>
      <c r="D31" s="273">
        <v>1</v>
      </c>
      <c r="E31" s="273">
        <v>3</v>
      </c>
      <c r="F31" s="273">
        <v>1</v>
      </c>
      <c r="G31" s="273">
        <v>1</v>
      </c>
      <c r="H31" s="273">
        <v>3</v>
      </c>
      <c r="I31" s="273">
        <v>0</v>
      </c>
      <c r="J31" s="273">
        <v>1</v>
      </c>
      <c r="K31" s="273">
        <v>4</v>
      </c>
      <c r="L31" s="273">
        <v>0</v>
      </c>
      <c r="M31" s="273">
        <v>5</v>
      </c>
      <c r="N31" s="273">
        <v>2</v>
      </c>
      <c r="O31" s="273">
        <v>2</v>
      </c>
      <c r="P31" s="303">
        <v>25</v>
      </c>
    </row>
    <row r="32" spans="1:16">
      <c r="A32" s="311" t="s">
        <v>296</v>
      </c>
      <c r="B32" s="273">
        <v>0</v>
      </c>
      <c r="C32" s="273">
        <v>0</v>
      </c>
      <c r="D32" s="273">
        <v>0</v>
      </c>
      <c r="E32" s="273">
        <v>1</v>
      </c>
      <c r="F32" s="273">
        <v>0</v>
      </c>
      <c r="G32" s="273">
        <v>0</v>
      </c>
      <c r="H32" s="273">
        <v>0</v>
      </c>
      <c r="I32" s="273">
        <v>1</v>
      </c>
      <c r="J32" s="273">
        <v>2</v>
      </c>
      <c r="K32" s="273">
        <v>1</v>
      </c>
      <c r="L32" s="273">
        <v>0</v>
      </c>
      <c r="M32" s="273">
        <v>2</v>
      </c>
      <c r="N32" s="273">
        <v>0</v>
      </c>
      <c r="O32" s="273">
        <v>1</v>
      </c>
      <c r="P32" s="303">
        <v>8</v>
      </c>
    </row>
    <row r="33" spans="1:16">
      <c r="A33" s="311" t="s">
        <v>297</v>
      </c>
      <c r="B33" s="273">
        <v>0</v>
      </c>
      <c r="C33" s="273">
        <v>0</v>
      </c>
      <c r="D33" s="273">
        <v>0</v>
      </c>
      <c r="E33" s="273">
        <v>1</v>
      </c>
      <c r="F33" s="273">
        <v>0</v>
      </c>
      <c r="G33" s="273">
        <v>0</v>
      </c>
      <c r="H33" s="273">
        <v>1</v>
      </c>
      <c r="I33" s="273">
        <v>0</v>
      </c>
      <c r="J33" s="273">
        <v>0</v>
      </c>
      <c r="K33" s="273">
        <v>1</v>
      </c>
      <c r="L33" s="273">
        <v>1</v>
      </c>
      <c r="M33" s="273">
        <v>1</v>
      </c>
      <c r="N33" s="273">
        <v>1</v>
      </c>
      <c r="O33" s="273">
        <v>0</v>
      </c>
      <c r="P33" s="303">
        <v>6</v>
      </c>
    </row>
    <row r="34" spans="1:16">
      <c r="A34" s="311" t="s">
        <v>298</v>
      </c>
      <c r="B34" s="273">
        <v>0</v>
      </c>
      <c r="C34" s="273">
        <v>0</v>
      </c>
      <c r="D34" s="273">
        <v>1</v>
      </c>
      <c r="E34" s="273">
        <v>1</v>
      </c>
      <c r="F34" s="273">
        <v>3</v>
      </c>
      <c r="G34" s="273">
        <v>4</v>
      </c>
      <c r="H34" s="273">
        <v>4</v>
      </c>
      <c r="I34" s="273">
        <v>2</v>
      </c>
      <c r="J34" s="273">
        <v>1</v>
      </c>
      <c r="K34" s="273">
        <v>1</v>
      </c>
      <c r="L34" s="273">
        <v>6</v>
      </c>
      <c r="M34" s="273">
        <v>3</v>
      </c>
      <c r="N34" s="273">
        <v>2</v>
      </c>
      <c r="O34" s="273">
        <v>1</v>
      </c>
      <c r="P34" s="303">
        <v>29</v>
      </c>
    </row>
    <row r="35" spans="1:16">
      <c r="A35" s="311" t="s">
        <v>216</v>
      </c>
      <c r="B35" s="273">
        <v>50</v>
      </c>
      <c r="C35" s="273">
        <v>229</v>
      </c>
      <c r="D35" s="273">
        <v>359</v>
      </c>
      <c r="E35" s="273">
        <v>444</v>
      </c>
      <c r="F35" s="273">
        <v>474</v>
      </c>
      <c r="G35" s="273">
        <v>512</v>
      </c>
      <c r="H35" s="273">
        <v>594</v>
      </c>
      <c r="I35" s="273">
        <v>706</v>
      </c>
      <c r="J35" s="273">
        <v>700</v>
      </c>
      <c r="K35" s="273">
        <v>846</v>
      </c>
      <c r="L35" s="273">
        <v>920</v>
      </c>
      <c r="M35" s="273">
        <v>1009</v>
      </c>
      <c r="N35" s="273">
        <v>1117</v>
      </c>
      <c r="O35" s="273">
        <v>1307</v>
      </c>
      <c r="P35" s="303">
        <v>9267</v>
      </c>
    </row>
    <row r="36" spans="1:16">
      <c r="A36" s="311" t="s">
        <v>299</v>
      </c>
      <c r="B36" s="273">
        <v>0</v>
      </c>
      <c r="C36" s="273">
        <v>0</v>
      </c>
      <c r="D36" s="273">
        <v>0</v>
      </c>
      <c r="E36" s="273">
        <v>0</v>
      </c>
      <c r="F36" s="273">
        <v>2</v>
      </c>
      <c r="G36" s="273">
        <v>0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273">
        <v>1</v>
      </c>
      <c r="P36" s="303">
        <v>3</v>
      </c>
    </row>
    <row r="37" spans="1:16">
      <c r="A37" s="311" t="s">
        <v>300</v>
      </c>
      <c r="B37" s="273">
        <v>1</v>
      </c>
      <c r="C37" s="273">
        <v>0</v>
      </c>
      <c r="D37" s="273">
        <v>1</v>
      </c>
      <c r="E37" s="273">
        <v>3</v>
      </c>
      <c r="F37" s="273">
        <v>1</v>
      </c>
      <c r="G37" s="273">
        <v>2</v>
      </c>
      <c r="H37" s="273">
        <v>0</v>
      </c>
      <c r="I37" s="273">
        <v>0</v>
      </c>
      <c r="J37" s="273">
        <v>0</v>
      </c>
      <c r="K37" s="273">
        <v>1</v>
      </c>
      <c r="L37" s="273">
        <v>3</v>
      </c>
      <c r="M37" s="273">
        <v>1</v>
      </c>
      <c r="N37" s="273">
        <v>0</v>
      </c>
      <c r="O37" s="273">
        <v>1</v>
      </c>
      <c r="P37" s="303">
        <v>14</v>
      </c>
    </row>
    <row r="38" spans="1:16">
      <c r="A38" s="311" t="s">
        <v>301</v>
      </c>
      <c r="B38" s="273">
        <v>0</v>
      </c>
      <c r="C38" s="273">
        <v>0</v>
      </c>
      <c r="D38" s="273">
        <v>0</v>
      </c>
      <c r="E38" s="273">
        <v>0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1</v>
      </c>
      <c r="N38" s="273">
        <v>0</v>
      </c>
      <c r="O38" s="273">
        <v>0</v>
      </c>
      <c r="P38" s="303">
        <v>1</v>
      </c>
    </row>
    <row r="39" spans="1:16">
      <c r="A39" s="311" t="s">
        <v>302</v>
      </c>
      <c r="B39" s="273">
        <v>0</v>
      </c>
      <c r="C39" s="273">
        <v>3</v>
      </c>
      <c r="D39" s="273">
        <v>1</v>
      </c>
      <c r="E39" s="273">
        <v>1</v>
      </c>
      <c r="F39" s="273">
        <v>0</v>
      </c>
      <c r="G39" s="273">
        <v>2</v>
      </c>
      <c r="H39" s="273">
        <v>4</v>
      </c>
      <c r="I39" s="273">
        <v>0</v>
      </c>
      <c r="J39" s="273">
        <v>2</v>
      </c>
      <c r="K39" s="273">
        <v>3</v>
      </c>
      <c r="L39" s="273">
        <v>2</v>
      </c>
      <c r="M39" s="273">
        <v>3</v>
      </c>
      <c r="N39" s="273">
        <v>3</v>
      </c>
      <c r="O39" s="273">
        <v>2</v>
      </c>
      <c r="P39" s="303">
        <v>26</v>
      </c>
    </row>
    <row r="40" spans="1:16">
      <c r="A40" s="311" t="s">
        <v>303</v>
      </c>
      <c r="B40" s="273">
        <v>0</v>
      </c>
      <c r="C40" s="273">
        <v>0</v>
      </c>
      <c r="D40" s="273">
        <v>1</v>
      </c>
      <c r="E40" s="273">
        <v>1</v>
      </c>
      <c r="F40" s="273">
        <v>1</v>
      </c>
      <c r="G40" s="273">
        <v>0</v>
      </c>
      <c r="H40" s="273">
        <v>0</v>
      </c>
      <c r="I40" s="273">
        <v>3</v>
      </c>
      <c r="J40" s="273">
        <v>4</v>
      </c>
      <c r="K40" s="273">
        <v>0</v>
      </c>
      <c r="L40" s="273">
        <v>3</v>
      </c>
      <c r="M40" s="273">
        <v>1</v>
      </c>
      <c r="N40" s="273">
        <v>0</v>
      </c>
      <c r="O40" s="273">
        <v>1</v>
      </c>
      <c r="P40" s="303">
        <v>15</v>
      </c>
    </row>
    <row r="41" spans="1:16">
      <c r="A41" s="311" t="s">
        <v>192</v>
      </c>
      <c r="B41" s="273">
        <v>0</v>
      </c>
      <c r="C41" s="273">
        <v>2</v>
      </c>
      <c r="D41" s="273">
        <v>7</v>
      </c>
      <c r="E41" s="273">
        <v>8</v>
      </c>
      <c r="F41" s="273">
        <v>12</v>
      </c>
      <c r="G41" s="273">
        <v>11</v>
      </c>
      <c r="H41" s="273">
        <v>16</v>
      </c>
      <c r="I41" s="273">
        <v>13</v>
      </c>
      <c r="J41" s="273">
        <v>14</v>
      </c>
      <c r="K41" s="273">
        <v>27</v>
      </c>
      <c r="L41" s="273">
        <v>23</v>
      </c>
      <c r="M41" s="273">
        <v>31</v>
      </c>
      <c r="N41" s="273">
        <v>33</v>
      </c>
      <c r="O41" s="273">
        <v>26</v>
      </c>
      <c r="P41" s="303">
        <v>223</v>
      </c>
    </row>
    <row r="42" spans="1:16">
      <c r="A42" s="311" t="s">
        <v>305</v>
      </c>
      <c r="B42" s="273">
        <v>0</v>
      </c>
      <c r="C42" s="273">
        <v>0</v>
      </c>
      <c r="D42" s="273">
        <v>0</v>
      </c>
      <c r="E42" s="273">
        <v>0</v>
      </c>
      <c r="F42" s="273">
        <v>0</v>
      </c>
      <c r="G42" s="273">
        <v>0</v>
      </c>
      <c r="H42" s="273">
        <v>0</v>
      </c>
      <c r="I42" s="273">
        <v>0</v>
      </c>
      <c r="J42" s="273">
        <v>0</v>
      </c>
      <c r="K42" s="273">
        <v>0</v>
      </c>
      <c r="L42" s="273">
        <v>0</v>
      </c>
      <c r="M42" s="273">
        <v>0</v>
      </c>
      <c r="N42" s="273">
        <v>2</v>
      </c>
      <c r="O42" s="273">
        <v>1</v>
      </c>
      <c r="P42" s="303">
        <v>3</v>
      </c>
    </row>
    <row r="43" spans="1:16">
      <c r="A43" s="311" t="s">
        <v>306</v>
      </c>
      <c r="B43" s="273">
        <v>0</v>
      </c>
      <c r="C43" s="273">
        <v>0</v>
      </c>
      <c r="D43" s="273">
        <v>0</v>
      </c>
      <c r="E43" s="273">
        <v>1</v>
      </c>
      <c r="F43" s="273">
        <v>0</v>
      </c>
      <c r="G43" s="273">
        <v>0</v>
      </c>
      <c r="H43" s="273">
        <v>1</v>
      </c>
      <c r="I43" s="273">
        <v>0</v>
      </c>
      <c r="J43" s="273">
        <v>0</v>
      </c>
      <c r="K43" s="273">
        <v>0</v>
      </c>
      <c r="L43" s="273">
        <v>0</v>
      </c>
      <c r="M43" s="273">
        <v>0</v>
      </c>
      <c r="N43" s="273">
        <v>0</v>
      </c>
      <c r="O43" s="273">
        <v>0</v>
      </c>
      <c r="P43" s="303">
        <v>2</v>
      </c>
    </row>
    <row r="44" spans="1:16">
      <c r="A44" s="311" t="s">
        <v>307</v>
      </c>
      <c r="B44" s="273">
        <v>0</v>
      </c>
      <c r="C44" s="273">
        <v>1</v>
      </c>
      <c r="D44" s="273">
        <v>4</v>
      </c>
      <c r="E44" s="273">
        <v>3</v>
      </c>
      <c r="F44" s="273">
        <v>2</v>
      </c>
      <c r="G44" s="273">
        <v>5</v>
      </c>
      <c r="H44" s="273">
        <v>4</v>
      </c>
      <c r="I44" s="273">
        <v>4</v>
      </c>
      <c r="J44" s="273">
        <v>4</v>
      </c>
      <c r="K44" s="273">
        <v>2</v>
      </c>
      <c r="L44" s="273">
        <v>3</v>
      </c>
      <c r="M44" s="273">
        <v>4</v>
      </c>
      <c r="N44" s="273">
        <v>2</v>
      </c>
      <c r="O44" s="273">
        <v>4</v>
      </c>
      <c r="P44" s="303">
        <v>42</v>
      </c>
    </row>
    <row r="45" spans="1:16">
      <c r="A45" s="311" t="s">
        <v>308</v>
      </c>
      <c r="B45" s="273">
        <v>0</v>
      </c>
      <c r="C45" s="273">
        <v>0</v>
      </c>
      <c r="D45" s="273">
        <v>1</v>
      </c>
      <c r="E45" s="273">
        <v>0</v>
      </c>
      <c r="F45" s="273">
        <v>2</v>
      </c>
      <c r="G45" s="273">
        <v>0</v>
      </c>
      <c r="H45" s="273">
        <v>2</v>
      </c>
      <c r="I45" s="273">
        <v>2</v>
      </c>
      <c r="J45" s="273">
        <v>0</v>
      </c>
      <c r="K45" s="273">
        <v>2</v>
      </c>
      <c r="L45" s="273">
        <v>3</v>
      </c>
      <c r="M45" s="273">
        <v>0</v>
      </c>
      <c r="N45" s="273">
        <v>1</v>
      </c>
      <c r="O45" s="273">
        <v>3</v>
      </c>
      <c r="P45" s="303">
        <v>16</v>
      </c>
    </row>
    <row r="46" spans="1:16">
      <c r="A46" s="311" t="s">
        <v>309</v>
      </c>
      <c r="B46" s="273">
        <v>0</v>
      </c>
      <c r="C46" s="273">
        <v>0</v>
      </c>
      <c r="D46" s="273">
        <v>0</v>
      </c>
      <c r="E46" s="273">
        <v>0</v>
      </c>
      <c r="F46" s="273">
        <v>0</v>
      </c>
      <c r="G46" s="273">
        <v>4</v>
      </c>
      <c r="H46" s="273">
        <v>0</v>
      </c>
      <c r="I46" s="273">
        <v>2</v>
      </c>
      <c r="J46" s="273">
        <v>0</v>
      </c>
      <c r="K46" s="273">
        <v>2</v>
      </c>
      <c r="L46" s="273">
        <v>1</v>
      </c>
      <c r="M46" s="273">
        <v>1</v>
      </c>
      <c r="N46" s="273">
        <v>0</v>
      </c>
      <c r="O46" s="273">
        <v>3</v>
      </c>
      <c r="P46" s="303">
        <v>13</v>
      </c>
    </row>
    <row r="47" spans="1:16">
      <c r="A47" s="311" t="s">
        <v>176</v>
      </c>
      <c r="B47" s="273">
        <v>21</v>
      </c>
      <c r="C47" s="273">
        <v>99</v>
      </c>
      <c r="D47" s="273">
        <v>173</v>
      </c>
      <c r="E47" s="273">
        <v>190</v>
      </c>
      <c r="F47" s="273">
        <v>276</v>
      </c>
      <c r="G47" s="273">
        <v>287</v>
      </c>
      <c r="H47" s="273">
        <v>322</v>
      </c>
      <c r="I47" s="273">
        <v>342</v>
      </c>
      <c r="J47" s="273">
        <v>386</v>
      </c>
      <c r="K47" s="273">
        <v>433</v>
      </c>
      <c r="L47" s="273">
        <v>493</v>
      </c>
      <c r="M47" s="273">
        <v>530</v>
      </c>
      <c r="N47" s="273">
        <v>529</v>
      </c>
      <c r="O47" s="273">
        <v>673</v>
      </c>
      <c r="P47" s="303">
        <v>4754</v>
      </c>
    </row>
    <row r="48" spans="1:16">
      <c r="A48" s="311" t="s">
        <v>224</v>
      </c>
      <c r="B48" s="273">
        <v>0</v>
      </c>
      <c r="C48" s="273">
        <v>1</v>
      </c>
      <c r="D48" s="273">
        <v>1</v>
      </c>
      <c r="E48" s="273">
        <v>1</v>
      </c>
      <c r="F48" s="273">
        <v>1</v>
      </c>
      <c r="G48" s="273">
        <v>0</v>
      </c>
      <c r="H48" s="273">
        <v>0</v>
      </c>
      <c r="I48" s="273">
        <v>0</v>
      </c>
      <c r="J48" s="273">
        <v>0</v>
      </c>
      <c r="K48" s="273">
        <v>0</v>
      </c>
      <c r="L48" s="273">
        <v>1</v>
      </c>
      <c r="M48" s="273">
        <v>0</v>
      </c>
      <c r="N48" s="273">
        <v>0</v>
      </c>
      <c r="O48" s="273">
        <v>1</v>
      </c>
      <c r="P48" s="303">
        <v>6</v>
      </c>
    </row>
    <row r="49" spans="1:16">
      <c r="A49" s="311" t="s">
        <v>190</v>
      </c>
      <c r="B49" s="273">
        <v>0</v>
      </c>
      <c r="C49" s="273">
        <v>5</v>
      </c>
      <c r="D49" s="273">
        <v>9</v>
      </c>
      <c r="E49" s="273">
        <v>14</v>
      </c>
      <c r="F49" s="273">
        <v>12</v>
      </c>
      <c r="G49" s="273">
        <v>12</v>
      </c>
      <c r="H49" s="273">
        <v>17</v>
      </c>
      <c r="I49" s="273">
        <v>14</v>
      </c>
      <c r="J49" s="273">
        <v>15</v>
      </c>
      <c r="K49" s="273">
        <v>12</v>
      </c>
      <c r="L49" s="273">
        <v>15</v>
      </c>
      <c r="M49" s="273">
        <v>15</v>
      </c>
      <c r="N49" s="273">
        <v>15</v>
      </c>
      <c r="O49" s="273">
        <v>10</v>
      </c>
      <c r="P49" s="303">
        <v>165</v>
      </c>
    </row>
    <row r="50" spans="1:16">
      <c r="A50" s="311" t="s">
        <v>311</v>
      </c>
      <c r="B50" s="273">
        <v>0</v>
      </c>
      <c r="C50" s="273">
        <v>0</v>
      </c>
      <c r="D50" s="273">
        <v>0</v>
      </c>
      <c r="E50" s="273">
        <v>0</v>
      </c>
      <c r="F50" s="273">
        <v>0</v>
      </c>
      <c r="G50" s="273">
        <v>0</v>
      </c>
      <c r="H50" s="273">
        <v>0</v>
      </c>
      <c r="I50" s="273">
        <v>0</v>
      </c>
      <c r="J50" s="273">
        <v>0</v>
      </c>
      <c r="K50" s="273">
        <v>1</v>
      </c>
      <c r="L50" s="273">
        <v>0</v>
      </c>
      <c r="M50" s="273">
        <v>0</v>
      </c>
      <c r="N50" s="273">
        <v>0</v>
      </c>
      <c r="O50" s="273">
        <v>0</v>
      </c>
      <c r="P50" s="303">
        <v>1</v>
      </c>
    </row>
    <row r="51" spans="1:16">
      <c r="A51" s="311" t="s">
        <v>202</v>
      </c>
      <c r="B51" s="273">
        <v>0</v>
      </c>
      <c r="C51" s="273">
        <v>8</v>
      </c>
      <c r="D51" s="273">
        <v>7</v>
      </c>
      <c r="E51" s="273">
        <v>15</v>
      </c>
      <c r="F51" s="273">
        <v>1</v>
      </c>
      <c r="G51" s="273">
        <v>12</v>
      </c>
      <c r="H51" s="273">
        <v>11</v>
      </c>
      <c r="I51" s="273">
        <v>10</v>
      </c>
      <c r="J51" s="273">
        <v>8</v>
      </c>
      <c r="K51" s="273">
        <v>3</v>
      </c>
      <c r="L51" s="273">
        <v>8</v>
      </c>
      <c r="M51" s="273">
        <v>2</v>
      </c>
      <c r="N51" s="273">
        <v>7</v>
      </c>
      <c r="O51" s="273">
        <v>9</v>
      </c>
      <c r="P51" s="303">
        <v>101</v>
      </c>
    </row>
    <row r="52" spans="1:16">
      <c r="A52" s="311" t="s">
        <v>313</v>
      </c>
      <c r="B52" s="273">
        <v>0</v>
      </c>
      <c r="C52" s="273">
        <v>0</v>
      </c>
      <c r="D52" s="273">
        <v>1</v>
      </c>
      <c r="E52" s="273">
        <v>1</v>
      </c>
      <c r="F52" s="273">
        <v>2</v>
      </c>
      <c r="G52" s="273">
        <v>7</v>
      </c>
      <c r="H52" s="273">
        <v>6</v>
      </c>
      <c r="I52" s="273">
        <v>5</v>
      </c>
      <c r="J52" s="273">
        <v>4</v>
      </c>
      <c r="K52" s="273">
        <v>3</v>
      </c>
      <c r="L52" s="273">
        <v>1</v>
      </c>
      <c r="M52" s="273">
        <v>3</v>
      </c>
      <c r="N52" s="273">
        <v>3</v>
      </c>
      <c r="O52" s="273">
        <v>5</v>
      </c>
      <c r="P52" s="303">
        <v>41</v>
      </c>
    </row>
    <row r="53" spans="1:16">
      <c r="A53" s="311" t="s">
        <v>314</v>
      </c>
      <c r="B53" s="273">
        <v>0</v>
      </c>
      <c r="C53" s="273">
        <v>0</v>
      </c>
      <c r="D53" s="273">
        <v>0</v>
      </c>
      <c r="E53" s="273">
        <v>0</v>
      </c>
      <c r="F53" s="273">
        <v>0</v>
      </c>
      <c r="G53" s="273">
        <v>0</v>
      </c>
      <c r="H53" s="273">
        <v>0</v>
      </c>
      <c r="I53" s="273">
        <v>1</v>
      </c>
      <c r="J53" s="273">
        <v>0</v>
      </c>
      <c r="K53" s="273">
        <v>0</v>
      </c>
      <c r="L53" s="273">
        <v>0</v>
      </c>
      <c r="M53" s="273">
        <v>0</v>
      </c>
      <c r="N53" s="273">
        <v>0</v>
      </c>
      <c r="O53" s="273">
        <v>0</v>
      </c>
      <c r="P53" s="303">
        <v>1</v>
      </c>
    </row>
    <row r="54" spans="1:16">
      <c r="A54" s="311" t="s">
        <v>315</v>
      </c>
      <c r="B54" s="273">
        <v>0</v>
      </c>
      <c r="C54" s="273">
        <v>0</v>
      </c>
      <c r="D54" s="273">
        <v>0</v>
      </c>
      <c r="E54" s="273">
        <v>0</v>
      </c>
      <c r="F54" s="273">
        <v>1</v>
      </c>
      <c r="G54" s="273">
        <v>1</v>
      </c>
      <c r="H54" s="273">
        <v>1</v>
      </c>
      <c r="I54" s="273">
        <v>0</v>
      </c>
      <c r="J54" s="273">
        <v>0</v>
      </c>
      <c r="K54" s="273">
        <v>0</v>
      </c>
      <c r="L54" s="273">
        <v>0</v>
      </c>
      <c r="M54" s="273">
        <v>1</v>
      </c>
      <c r="N54" s="273">
        <v>0</v>
      </c>
      <c r="O54" s="273">
        <v>0</v>
      </c>
      <c r="P54" s="303">
        <v>4</v>
      </c>
    </row>
    <row r="55" spans="1:16">
      <c r="A55" s="311" t="s">
        <v>316</v>
      </c>
      <c r="B55" s="273">
        <v>0</v>
      </c>
      <c r="C55" s="273">
        <v>0</v>
      </c>
      <c r="D55" s="273">
        <v>0</v>
      </c>
      <c r="E55" s="273">
        <v>0</v>
      </c>
      <c r="F55" s="273">
        <v>0</v>
      </c>
      <c r="G55" s="273">
        <v>1</v>
      </c>
      <c r="H55" s="273">
        <v>0</v>
      </c>
      <c r="I55" s="273">
        <v>0</v>
      </c>
      <c r="J55" s="273">
        <v>0</v>
      </c>
      <c r="K55" s="273">
        <v>0</v>
      </c>
      <c r="L55" s="273">
        <v>0</v>
      </c>
      <c r="M55" s="273">
        <v>0</v>
      </c>
      <c r="N55" s="273">
        <v>0</v>
      </c>
      <c r="O55" s="273">
        <v>0</v>
      </c>
      <c r="P55" s="303">
        <v>1</v>
      </c>
    </row>
    <row r="56" spans="1:16">
      <c r="A56" s="311" t="s">
        <v>317</v>
      </c>
      <c r="B56" s="273">
        <v>1</v>
      </c>
      <c r="C56" s="273">
        <v>0</v>
      </c>
      <c r="D56" s="273">
        <v>0</v>
      </c>
      <c r="E56" s="273">
        <v>0</v>
      </c>
      <c r="F56" s="273">
        <v>0</v>
      </c>
      <c r="G56" s="273">
        <v>2</v>
      </c>
      <c r="H56" s="273">
        <v>2</v>
      </c>
      <c r="I56" s="273">
        <v>0</v>
      </c>
      <c r="J56" s="273">
        <v>0</v>
      </c>
      <c r="K56" s="273">
        <v>1</v>
      </c>
      <c r="L56" s="273">
        <v>0</v>
      </c>
      <c r="M56" s="273">
        <v>0</v>
      </c>
      <c r="N56" s="273">
        <v>1</v>
      </c>
      <c r="O56" s="273">
        <v>1</v>
      </c>
      <c r="P56" s="303">
        <v>8</v>
      </c>
    </row>
    <row r="57" spans="1:16">
      <c r="A57" s="311" t="s">
        <v>210</v>
      </c>
      <c r="B57" s="273">
        <v>0</v>
      </c>
      <c r="C57" s="273">
        <v>5</v>
      </c>
      <c r="D57" s="273">
        <v>3</v>
      </c>
      <c r="E57" s="273">
        <v>5</v>
      </c>
      <c r="F57" s="273">
        <v>7</v>
      </c>
      <c r="G57" s="273">
        <v>5</v>
      </c>
      <c r="H57" s="273">
        <v>4</v>
      </c>
      <c r="I57" s="273">
        <v>7</v>
      </c>
      <c r="J57" s="273">
        <v>5</v>
      </c>
      <c r="K57" s="273">
        <v>12</v>
      </c>
      <c r="L57" s="273">
        <v>4</v>
      </c>
      <c r="M57" s="273">
        <v>16</v>
      </c>
      <c r="N57" s="273">
        <v>9</v>
      </c>
      <c r="O57" s="273">
        <v>9</v>
      </c>
      <c r="P57" s="303">
        <v>91</v>
      </c>
    </row>
    <row r="58" spans="1:16">
      <c r="A58" s="311" t="s">
        <v>198</v>
      </c>
      <c r="B58" s="273">
        <v>0</v>
      </c>
      <c r="C58" s="273">
        <v>1</v>
      </c>
      <c r="D58" s="273">
        <v>6</v>
      </c>
      <c r="E58" s="273">
        <v>10</v>
      </c>
      <c r="F58" s="273">
        <v>6</v>
      </c>
      <c r="G58" s="273">
        <v>4</v>
      </c>
      <c r="H58" s="273">
        <v>9</v>
      </c>
      <c r="I58" s="273">
        <v>9</v>
      </c>
      <c r="J58" s="273">
        <v>12</v>
      </c>
      <c r="K58" s="273">
        <v>7</v>
      </c>
      <c r="L58" s="273">
        <v>8</v>
      </c>
      <c r="M58" s="273">
        <v>6</v>
      </c>
      <c r="N58" s="273">
        <v>11</v>
      </c>
      <c r="O58" s="273">
        <v>10</v>
      </c>
      <c r="P58" s="303">
        <v>99</v>
      </c>
    </row>
    <row r="59" spans="1:16">
      <c r="A59" s="311" t="s">
        <v>319</v>
      </c>
      <c r="B59" s="273">
        <v>1</v>
      </c>
      <c r="C59" s="273">
        <v>0</v>
      </c>
      <c r="D59" s="273">
        <v>1</v>
      </c>
      <c r="E59" s="273">
        <v>2</v>
      </c>
      <c r="F59" s="273">
        <v>1</v>
      </c>
      <c r="G59" s="273">
        <v>0</v>
      </c>
      <c r="H59" s="273">
        <v>1</v>
      </c>
      <c r="I59" s="273">
        <v>1</v>
      </c>
      <c r="J59" s="273">
        <v>2</v>
      </c>
      <c r="K59" s="273">
        <v>2</v>
      </c>
      <c r="L59" s="273">
        <v>1</v>
      </c>
      <c r="M59" s="273">
        <v>2</v>
      </c>
      <c r="N59" s="273">
        <v>3</v>
      </c>
      <c r="O59" s="273">
        <v>2</v>
      </c>
      <c r="P59" s="303">
        <v>19</v>
      </c>
    </row>
    <row r="60" spans="1:16">
      <c r="A60" s="311" t="s">
        <v>321</v>
      </c>
      <c r="B60" s="273">
        <v>0</v>
      </c>
      <c r="C60" s="273">
        <v>0</v>
      </c>
      <c r="D60" s="273">
        <v>1</v>
      </c>
      <c r="E60" s="273">
        <v>1</v>
      </c>
      <c r="F60" s="273">
        <v>2</v>
      </c>
      <c r="G60" s="273">
        <v>2</v>
      </c>
      <c r="H60" s="273">
        <v>1</v>
      </c>
      <c r="I60" s="273">
        <v>0</v>
      </c>
      <c r="J60" s="273">
        <v>0</v>
      </c>
      <c r="K60" s="273">
        <v>1</v>
      </c>
      <c r="L60" s="273">
        <v>1</v>
      </c>
      <c r="M60" s="273">
        <v>0</v>
      </c>
      <c r="N60" s="273">
        <v>1</v>
      </c>
      <c r="O60" s="273">
        <v>2</v>
      </c>
      <c r="P60" s="303">
        <v>12</v>
      </c>
    </row>
    <row r="61" spans="1:16">
      <c r="A61" s="311" t="s">
        <v>322</v>
      </c>
      <c r="B61" s="274">
        <v>1</v>
      </c>
      <c r="C61" s="274">
        <v>0</v>
      </c>
      <c r="D61" s="274">
        <v>0</v>
      </c>
      <c r="E61" s="274">
        <v>1</v>
      </c>
      <c r="F61" s="274">
        <v>0</v>
      </c>
      <c r="G61" s="274">
        <v>0</v>
      </c>
      <c r="H61" s="274">
        <v>0</v>
      </c>
      <c r="I61" s="274">
        <v>1</v>
      </c>
      <c r="J61" s="274">
        <v>1</v>
      </c>
      <c r="K61" s="274">
        <v>0</v>
      </c>
      <c r="L61" s="274">
        <v>0</v>
      </c>
      <c r="M61" s="274">
        <v>1</v>
      </c>
      <c r="N61" s="274">
        <v>0</v>
      </c>
      <c r="O61" s="274">
        <v>0</v>
      </c>
      <c r="P61" s="303">
        <v>5</v>
      </c>
    </row>
    <row r="62" spans="1:16">
      <c r="A62" s="311" t="s">
        <v>323</v>
      </c>
      <c r="B62" s="273">
        <v>0</v>
      </c>
      <c r="C62" s="273">
        <v>0</v>
      </c>
      <c r="D62" s="273">
        <v>0</v>
      </c>
      <c r="E62" s="273">
        <v>0</v>
      </c>
      <c r="F62" s="273">
        <v>0</v>
      </c>
      <c r="G62" s="273">
        <v>0</v>
      </c>
      <c r="H62" s="273">
        <v>1</v>
      </c>
      <c r="I62" s="273">
        <v>0</v>
      </c>
      <c r="J62" s="273">
        <v>0</v>
      </c>
      <c r="K62" s="273">
        <v>0</v>
      </c>
      <c r="L62" s="273">
        <v>0</v>
      </c>
      <c r="M62" s="273">
        <v>0</v>
      </c>
      <c r="N62" s="273">
        <v>0</v>
      </c>
      <c r="O62" s="273">
        <v>0</v>
      </c>
      <c r="P62" s="303">
        <v>1</v>
      </c>
    </row>
    <row r="63" spans="1:16">
      <c r="A63" s="311" t="s">
        <v>208</v>
      </c>
      <c r="B63" s="273">
        <v>0</v>
      </c>
      <c r="C63" s="273">
        <v>2</v>
      </c>
      <c r="D63" s="273">
        <v>3</v>
      </c>
      <c r="E63" s="273">
        <v>4</v>
      </c>
      <c r="F63" s="273">
        <v>4</v>
      </c>
      <c r="G63" s="273">
        <v>3</v>
      </c>
      <c r="H63" s="273">
        <v>6</v>
      </c>
      <c r="I63" s="273">
        <v>4</v>
      </c>
      <c r="J63" s="273">
        <v>7</v>
      </c>
      <c r="K63" s="273">
        <v>2</v>
      </c>
      <c r="L63" s="273">
        <v>5</v>
      </c>
      <c r="M63" s="273">
        <v>4</v>
      </c>
      <c r="N63" s="273">
        <v>2</v>
      </c>
      <c r="O63" s="273">
        <v>3</v>
      </c>
      <c r="P63" s="303">
        <v>49</v>
      </c>
    </row>
    <row r="64" spans="1:16">
      <c r="A64" s="311" t="s">
        <v>324</v>
      </c>
      <c r="B64" s="273">
        <v>0</v>
      </c>
      <c r="C64" s="273">
        <v>0</v>
      </c>
      <c r="D64" s="273">
        <v>0</v>
      </c>
      <c r="E64" s="273">
        <v>0</v>
      </c>
      <c r="F64" s="273">
        <v>1</v>
      </c>
      <c r="G64" s="273">
        <v>0</v>
      </c>
      <c r="H64" s="273">
        <v>0</v>
      </c>
      <c r="I64" s="273">
        <v>0</v>
      </c>
      <c r="J64" s="273">
        <v>1</v>
      </c>
      <c r="K64" s="273">
        <v>0</v>
      </c>
      <c r="L64" s="273">
        <v>0</v>
      </c>
      <c r="M64" s="273">
        <v>0</v>
      </c>
      <c r="N64" s="273">
        <v>0</v>
      </c>
      <c r="O64" s="273">
        <v>0</v>
      </c>
      <c r="P64" s="303">
        <v>2</v>
      </c>
    </row>
    <row r="65" spans="1:16">
      <c r="A65" s="311" t="s">
        <v>326</v>
      </c>
      <c r="B65" s="273">
        <v>0</v>
      </c>
      <c r="C65" s="273">
        <v>0</v>
      </c>
      <c r="D65" s="273">
        <v>0</v>
      </c>
      <c r="E65" s="273">
        <v>0</v>
      </c>
      <c r="F65" s="273">
        <v>0</v>
      </c>
      <c r="G65" s="273">
        <v>0</v>
      </c>
      <c r="H65" s="273">
        <v>0</v>
      </c>
      <c r="I65" s="273">
        <v>0</v>
      </c>
      <c r="J65" s="273">
        <v>1</v>
      </c>
      <c r="K65" s="273">
        <v>0</v>
      </c>
      <c r="L65" s="273">
        <v>1</v>
      </c>
      <c r="M65" s="273">
        <v>0</v>
      </c>
      <c r="N65" s="273">
        <v>0</v>
      </c>
      <c r="O65" s="273">
        <v>0</v>
      </c>
      <c r="P65" s="303">
        <v>2</v>
      </c>
    </row>
    <row r="66" spans="1:16">
      <c r="A66" s="311" t="s">
        <v>327</v>
      </c>
      <c r="B66" s="273">
        <v>0</v>
      </c>
      <c r="C66" s="273">
        <v>0</v>
      </c>
      <c r="D66" s="273">
        <v>1</v>
      </c>
      <c r="E66" s="273">
        <v>0</v>
      </c>
      <c r="F66" s="273">
        <v>0</v>
      </c>
      <c r="G66" s="273">
        <v>0</v>
      </c>
      <c r="H66" s="273">
        <v>0</v>
      </c>
      <c r="I66" s="273">
        <v>0</v>
      </c>
      <c r="J66" s="273">
        <v>0</v>
      </c>
      <c r="K66" s="273">
        <v>0</v>
      </c>
      <c r="L66" s="273">
        <v>2</v>
      </c>
      <c r="M66" s="273">
        <v>1</v>
      </c>
      <c r="N66" s="273">
        <v>0</v>
      </c>
      <c r="O66" s="273">
        <v>0</v>
      </c>
      <c r="P66" s="303">
        <v>4</v>
      </c>
    </row>
    <row r="67" spans="1:16">
      <c r="A67" s="311" t="s">
        <v>328</v>
      </c>
      <c r="B67" s="273">
        <v>0</v>
      </c>
      <c r="C67" s="273">
        <v>0</v>
      </c>
      <c r="D67" s="273">
        <v>1</v>
      </c>
      <c r="E67" s="273">
        <v>0</v>
      </c>
      <c r="F67" s="273">
        <v>1</v>
      </c>
      <c r="G67" s="273">
        <v>0</v>
      </c>
      <c r="H67" s="273">
        <v>1</v>
      </c>
      <c r="I67" s="273">
        <v>0</v>
      </c>
      <c r="J67" s="273">
        <v>0</v>
      </c>
      <c r="K67" s="273">
        <v>0</v>
      </c>
      <c r="L67" s="273">
        <v>0</v>
      </c>
      <c r="M67" s="273">
        <v>0</v>
      </c>
      <c r="N67" s="273">
        <v>0</v>
      </c>
      <c r="O67" s="273">
        <v>2</v>
      </c>
      <c r="P67" s="303">
        <v>5</v>
      </c>
    </row>
    <row r="68" spans="1:16">
      <c r="A68" s="311" t="s">
        <v>329</v>
      </c>
      <c r="B68" s="273">
        <v>0</v>
      </c>
      <c r="C68" s="273">
        <v>0</v>
      </c>
      <c r="D68" s="273">
        <v>0</v>
      </c>
      <c r="E68" s="273">
        <v>0</v>
      </c>
      <c r="F68" s="273">
        <v>0</v>
      </c>
      <c r="G68" s="273">
        <v>1</v>
      </c>
      <c r="H68" s="273">
        <v>0</v>
      </c>
      <c r="I68" s="273">
        <v>0</v>
      </c>
      <c r="J68" s="273">
        <v>0</v>
      </c>
      <c r="K68" s="273">
        <v>1</v>
      </c>
      <c r="L68" s="273">
        <v>0</v>
      </c>
      <c r="M68" s="273">
        <v>0</v>
      </c>
      <c r="N68" s="273">
        <v>0</v>
      </c>
      <c r="O68" s="273">
        <v>1</v>
      </c>
      <c r="P68" s="303">
        <v>3</v>
      </c>
    </row>
    <row r="69" spans="1:16">
      <c r="A69" s="311" t="s">
        <v>200</v>
      </c>
      <c r="B69" s="273">
        <v>0</v>
      </c>
      <c r="C69" s="273">
        <v>1</v>
      </c>
      <c r="D69" s="273">
        <v>2</v>
      </c>
      <c r="E69" s="273">
        <v>4</v>
      </c>
      <c r="F69" s="273">
        <v>5</v>
      </c>
      <c r="G69" s="273">
        <v>4</v>
      </c>
      <c r="H69" s="273">
        <v>6</v>
      </c>
      <c r="I69" s="273">
        <v>3</v>
      </c>
      <c r="J69" s="273">
        <v>5</v>
      </c>
      <c r="K69" s="273">
        <v>8</v>
      </c>
      <c r="L69" s="273">
        <v>12</v>
      </c>
      <c r="M69" s="273">
        <v>13</v>
      </c>
      <c r="N69" s="273">
        <v>17</v>
      </c>
      <c r="O69" s="273">
        <v>14</v>
      </c>
      <c r="P69" s="303">
        <v>94</v>
      </c>
    </row>
    <row r="70" spans="1:16">
      <c r="A70" s="311" t="s">
        <v>330</v>
      </c>
      <c r="B70" s="273">
        <v>0</v>
      </c>
      <c r="C70" s="273">
        <v>0</v>
      </c>
      <c r="D70" s="273">
        <v>0</v>
      </c>
      <c r="E70" s="273">
        <v>3</v>
      </c>
      <c r="F70" s="273">
        <v>2</v>
      </c>
      <c r="G70" s="273">
        <v>2</v>
      </c>
      <c r="H70" s="273">
        <v>4</v>
      </c>
      <c r="I70" s="273">
        <v>0</v>
      </c>
      <c r="J70" s="273">
        <v>3</v>
      </c>
      <c r="K70" s="273">
        <v>3</v>
      </c>
      <c r="L70" s="273">
        <v>1</v>
      </c>
      <c r="M70" s="273">
        <v>0</v>
      </c>
      <c r="N70" s="273">
        <v>1</v>
      </c>
      <c r="O70" s="273">
        <v>0</v>
      </c>
      <c r="P70" s="303">
        <v>19</v>
      </c>
    </row>
    <row r="71" spans="1:16">
      <c r="A71" s="311" t="s">
        <v>331</v>
      </c>
      <c r="B71" s="273">
        <v>0</v>
      </c>
      <c r="C71" s="273">
        <v>0</v>
      </c>
      <c r="D71" s="273">
        <v>0</v>
      </c>
      <c r="E71" s="273">
        <v>1</v>
      </c>
      <c r="F71" s="273">
        <v>2</v>
      </c>
      <c r="G71" s="273">
        <v>3</v>
      </c>
      <c r="H71" s="273">
        <v>1</v>
      </c>
      <c r="I71" s="273">
        <v>1</v>
      </c>
      <c r="J71" s="273">
        <v>1</v>
      </c>
      <c r="K71" s="273">
        <v>0</v>
      </c>
      <c r="L71" s="273">
        <v>0</v>
      </c>
      <c r="M71" s="273">
        <v>2</v>
      </c>
      <c r="N71" s="273">
        <v>0</v>
      </c>
      <c r="O71" s="273">
        <v>1</v>
      </c>
      <c r="P71" s="303">
        <v>12</v>
      </c>
    </row>
    <row r="72" spans="1:16">
      <c r="A72" s="311" t="s">
        <v>332</v>
      </c>
      <c r="B72" s="273">
        <v>0</v>
      </c>
      <c r="C72" s="273">
        <v>0</v>
      </c>
      <c r="D72" s="273">
        <v>0</v>
      </c>
      <c r="E72" s="273">
        <v>0</v>
      </c>
      <c r="F72" s="273">
        <v>1</v>
      </c>
      <c r="G72" s="273">
        <v>0</v>
      </c>
      <c r="H72" s="273">
        <v>0</v>
      </c>
      <c r="I72" s="273">
        <v>0</v>
      </c>
      <c r="J72" s="273">
        <v>0</v>
      </c>
      <c r="K72" s="273">
        <v>0</v>
      </c>
      <c r="L72" s="273">
        <v>0</v>
      </c>
      <c r="M72" s="273">
        <v>0</v>
      </c>
      <c r="N72" s="273">
        <v>0</v>
      </c>
      <c r="O72" s="273">
        <v>0</v>
      </c>
      <c r="P72" s="303">
        <v>1</v>
      </c>
    </row>
    <row r="73" spans="1:16">
      <c r="A73" s="311" t="s">
        <v>335</v>
      </c>
      <c r="B73" s="273">
        <v>0</v>
      </c>
      <c r="C73" s="273">
        <v>0</v>
      </c>
      <c r="D73" s="273">
        <v>0</v>
      </c>
      <c r="E73" s="273">
        <v>0</v>
      </c>
      <c r="F73" s="273">
        <v>0</v>
      </c>
      <c r="G73" s="273">
        <v>0</v>
      </c>
      <c r="H73" s="273">
        <v>0</v>
      </c>
      <c r="I73" s="273">
        <v>0</v>
      </c>
      <c r="J73" s="273">
        <v>0</v>
      </c>
      <c r="K73" s="273">
        <v>0</v>
      </c>
      <c r="L73" s="273">
        <v>0</v>
      </c>
      <c r="M73" s="273">
        <v>1</v>
      </c>
      <c r="N73" s="273">
        <v>0</v>
      </c>
      <c r="O73" s="273">
        <v>0</v>
      </c>
      <c r="P73" s="303">
        <v>1</v>
      </c>
    </row>
    <row r="74" spans="1:16">
      <c r="A74" s="311" t="s">
        <v>336</v>
      </c>
      <c r="B74" s="273">
        <v>0</v>
      </c>
      <c r="C74" s="273">
        <v>0</v>
      </c>
      <c r="D74" s="273">
        <v>0</v>
      </c>
      <c r="E74" s="273">
        <v>0</v>
      </c>
      <c r="F74" s="273">
        <v>1</v>
      </c>
      <c r="G74" s="273">
        <v>1</v>
      </c>
      <c r="H74" s="273">
        <v>0</v>
      </c>
      <c r="I74" s="273">
        <v>0</v>
      </c>
      <c r="J74" s="273">
        <v>0</v>
      </c>
      <c r="K74" s="273">
        <v>1</v>
      </c>
      <c r="L74" s="273">
        <v>0</v>
      </c>
      <c r="M74" s="273">
        <v>0</v>
      </c>
      <c r="N74" s="273">
        <v>0</v>
      </c>
      <c r="O74" s="273">
        <v>1</v>
      </c>
      <c r="P74" s="303">
        <v>4</v>
      </c>
    </row>
    <row r="75" spans="1:16">
      <c r="A75" s="311" t="s">
        <v>337</v>
      </c>
      <c r="B75" s="273">
        <v>0</v>
      </c>
      <c r="C75" s="273">
        <v>0</v>
      </c>
      <c r="D75" s="273">
        <v>0</v>
      </c>
      <c r="E75" s="273">
        <v>0</v>
      </c>
      <c r="F75" s="273">
        <v>0</v>
      </c>
      <c r="G75" s="273">
        <v>0</v>
      </c>
      <c r="H75" s="273">
        <v>0</v>
      </c>
      <c r="I75" s="273">
        <v>0</v>
      </c>
      <c r="J75" s="273">
        <v>0</v>
      </c>
      <c r="K75" s="273">
        <v>0</v>
      </c>
      <c r="L75" s="273">
        <v>0</v>
      </c>
      <c r="M75" s="273">
        <v>0</v>
      </c>
      <c r="N75" s="273">
        <v>0</v>
      </c>
      <c r="O75" s="273">
        <v>2</v>
      </c>
      <c r="P75" s="303">
        <v>2</v>
      </c>
    </row>
    <row r="76" spans="1:16">
      <c r="A76" s="311" t="s">
        <v>338</v>
      </c>
      <c r="B76" s="273">
        <v>0</v>
      </c>
      <c r="C76" s="273">
        <v>0</v>
      </c>
      <c r="D76" s="273">
        <v>0</v>
      </c>
      <c r="E76" s="273">
        <v>0</v>
      </c>
      <c r="F76" s="273">
        <v>1</v>
      </c>
      <c r="G76" s="273">
        <v>0</v>
      </c>
      <c r="H76" s="273">
        <v>0</v>
      </c>
      <c r="I76" s="273">
        <v>0</v>
      </c>
      <c r="J76" s="273">
        <v>0</v>
      </c>
      <c r="K76" s="273">
        <v>1</v>
      </c>
      <c r="L76" s="273">
        <v>0</v>
      </c>
      <c r="M76" s="273">
        <v>1</v>
      </c>
      <c r="N76" s="273">
        <v>1</v>
      </c>
      <c r="O76" s="273">
        <v>0</v>
      </c>
      <c r="P76" s="303">
        <v>4</v>
      </c>
    </row>
    <row r="77" spans="1:16">
      <c r="A77" s="311" t="s">
        <v>339</v>
      </c>
      <c r="B77" s="273">
        <v>0</v>
      </c>
      <c r="C77" s="273">
        <v>0</v>
      </c>
      <c r="D77" s="273">
        <v>0</v>
      </c>
      <c r="E77" s="273">
        <v>1</v>
      </c>
      <c r="F77" s="273">
        <v>0</v>
      </c>
      <c r="G77" s="273">
        <v>0</v>
      </c>
      <c r="H77" s="273">
        <v>0</v>
      </c>
      <c r="I77" s="273">
        <v>0</v>
      </c>
      <c r="J77" s="273">
        <v>2</v>
      </c>
      <c r="K77" s="273">
        <v>1</v>
      </c>
      <c r="L77" s="273">
        <v>0</v>
      </c>
      <c r="M77" s="273">
        <v>0</v>
      </c>
      <c r="N77" s="273">
        <v>0</v>
      </c>
      <c r="O77" s="273">
        <v>0</v>
      </c>
      <c r="P77" s="303">
        <v>4</v>
      </c>
    </row>
    <row r="78" spans="1:16">
      <c r="A78" s="311" t="s">
        <v>341</v>
      </c>
      <c r="B78" s="273">
        <v>0</v>
      </c>
      <c r="C78" s="273">
        <v>0</v>
      </c>
      <c r="D78" s="273">
        <v>0</v>
      </c>
      <c r="E78" s="273">
        <v>1</v>
      </c>
      <c r="F78" s="273">
        <v>0</v>
      </c>
      <c r="G78" s="273">
        <v>0</v>
      </c>
      <c r="H78" s="273">
        <v>0</v>
      </c>
      <c r="I78" s="273">
        <v>0</v>
      </c>
      <c r="J78" s="273">
        <v>0</v>
      </c>
      <c r="K78" s="273">
        <v>0</v>
      </c>
      <c r="L78" s="273">
        <v>0</v>
      </c>
      <c r="M78" s="273">
        <v>0</v>
      </c>
      <c r="N78" s="273">
        <v>0</v>
      </c>
      <c r="O78" s="273">
        <v>0</v>
      </c>
      <c r="P78" s="303">
        <v>1</v>
      </c>
    </row>
    <row r="79" spans="1:16">
      <c r="A79" s="311" t="s">
        <v>342</v>
      </c>
      <c r="B79" s="273">
        <v>0</v>
      </c>
      <c r="C79" s="273">
        <v>0</v>
      </c>
      <c r="D79" s="273">
        <v>0</v>
      </c>
      <c r="E79" s="273">
        <v>0</v>
      </c>
      <c r="F79" s="273">
        <v>0</v>
      </c>
      <c r="G79" s="273">
        <v>0</v>
      </c>
      <c r="H79" s="273">
        <v>2</v>
      </c>
      <c r="I79" s="273">
        <v>0</v>
      </c>
      <c r="J79" s="273">
        <v>0</v>
      </c>
      <c r="K79" s="273">
        <v>0</v>
      </c>
      <c r="L79" s="273">
        <v>1</v>
      </c>
      <c r="M79" s="273">
        <v>0</v>
      </c>
      <c r="N79" s="273">
        <v>0</v>
      </c>
      <c r="O79" s="273">
        <v>0</v>
      </c>
      <c r="P79" s="303">
        <v>3</v>
      </c>
    </row>
    <row r="80" spans="1:16">
      <c r="A80" s="311" t="s">
        <v>343</v>
      </c>
      <c r="B80" s="273">
        <v>0</v>
      </c>
      <c r="C80" s="273">
        <v>1</v>
      </c>
      <c r="D80" s="273">
        <v>0</v>
      </c>
      <c r="E80" s="273">
        <v>0</v>
      </c>
      <c r="F80" s="273">
        <v>1</v>
      </c>
      <c r="G80" s="273">
        <v>1</v>
      </c>
      <c r="H80" s="273">
        <v>0</v>
      </c>
      <c r="I80" s="273">
        <v>0</v>
      </c>
      <c r="J80" s="273">
        <v>0</v>
      </c>
      <c r="K80" s="273">
        <v>1</v>
      </c>
      <c r="L80" s="273">
        <v>1</v>
      </c>
      <c r="M80" s="273">
        <v>1</v>
      </c>
      <c r="N80" s="273">
        <v>0</v>
      </c>
      <c r="O80" s="273">
        <v>0</v>
      </c>
      <c r="P80" s="303">
        <v>6</v>
      </c>
    </row>
    <row r="81" spans="1:16">
      <c r="A81" s="311" t="s">
        <v>344</v>
      </c>
      <c r="B81" s="273">
        <v>0</v>
      </c>
      <c r="C81" s="273">
        <v>0</v>
      </c>
      <c r="D81" s="273">
        <v>0</v>
      </c>
      <c r="E81" s="273">
        <v>2</v>
      </c>
      <c r="F81" s="273">
        <v>0</v>
      </c>
      <c r="G81" s="273">
        <v>2</v>
      </c>
      <c r="H81" s="273">
        <v>0</v>
      </c>
      <c r="I81" s="273">
        <v>2</v>
      </c>
      <c r="J81" s="273">
        <v>0</v>
      </c>
      <c r="K81" s="273">
        <v>0</v>
      </c>
      <c r="L81" s="273">
        <v>0</v>
      </c>
      <c r="M81" s="273">
        <v>0</v>
      </c>
      <c r="N81" s="273">
        <v>0</v>
      </c>
      <c r="O81" s="273">
        <v>0</v>
      </c>
      <c r="P81" s="303">
        <v>6</v>
      </c>
    </row>
    <row r="82" spans="1:16">
      <c r="A82" s="311" t="s">
        <v>346</v>
      </c>
      <c r="B82" s="273">
        <v>0</v>
      </c>
      <c r="C82" s="273">
        <v>0</v>
      </c>
      <c r="D82" s="273">
        <v>0</v>
      </c>
      <c r="E82" s="273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1</v>
      </c>
      <c r="M82" s="273">
        <v>0</v>
      </c>
      <c r="N82" s="273">
        <v>0</v>
      </c>
      <c r="O82" s="273">
        <v>0</v>
      </c>
      <c r="P82" s="303">
        <v>1</v>
      </c>
    </row>
    <row r="83" spans="1:16">
      <c r="A83" s="311" t="s">
        <v>349</v>
      </c>
      <c r="B83" s="273">
        <v>0</v>
      </c>
      <c r="C83" s="273">
        <v>0</v>
      </c>
      <c r="D83" s="273">
        <v>0</v>
      </c>
      <c r="E83" s="273">
        <v>0</v>
      </c>
      <c r="F83" s="273">
        <v>0</v>
      </c>
      <c r="G83" s="273">
        <v>0</v>
      </c>
      <c r="H83" s="273">
        <v>1</v>
      </c>
      <c r="I83" s="273">
        <v>0</v>
      </c>
      <c r="J83" s="273">
        <v>0</v>
      </c>
      <c r="K83" s="273">
        <v>0</v>
      </c>
      <c r="L83" s="273">
        <v>0</v>
      </c>
      <c r="M83" s="273">
        <v>0</v>
      </c>
      <c r="N83" s="273">
        <v>0</v>
      </c>
      <c r="O83" s="273">
        <v>0</v>
      </c>
      <c r="P83" s="303">
        <v>1</v>
      </c>
    </row>
    <row r="84" spans="1:16">
      <c r="A84" s="311" t="s">
        <v>225</v>
      </c>
      <c r="B84" s="273">
        <v>0</v>
      </c>
      <c r="C84" s="273">
        <v>4</v>
      </c>
      <c r="D84" s="273">
        <v>1</v>
      </c>
      <c r="E84" s="273">
        <v>0</v>
      </c>
      <c r="F84" s="273">
        <v>2</v>
      </c>
      <c r="G84" s="273">
        <v>1</v>
      </c>
      <c r="H84" s="273">
        <v>2</v>
      </c>
      <c r="I84" s="273">
        <v>1</v>
      </c>
      <c r="J84" s="273">
        <v>2</v>
      </c>
      <c r="K84" s="273">
        <v>3</v>
      </c>
      <c r="L84" s="273">
        <v>0</v>
      </c>
      <c r="M84" s="273">
        <v>4</v>
      </c>
      <c r="N84" s="273">
        <v>4</v>
      </c>
      <c r="O84" s="273">
        <v>2</v>
      </c>
      <c r="P84" s="303">
        <v>26</v>
      </c>
    </row>
    <row r="85" spans="1:16">
      <c r="A85" s="311" t="s">
        <v>178</v>
      </c>
      <c r="B85" s="273">
        <v>8</v>
      </c>
      <c r="C85" s="273">
        <v>84</v>
      </c>
      <c r="D85" s="273">
        <v>126</v>
      </c>
      <c r="E85" s="273">
        <v>152</v>
      </c>
      <c r="F85" s="273">
        <v>155</v>
      </c>
      <c r="G85" s="273">
        <v>178</v>
      </c>
      <c r="H85" s="273">
        <v>202</v>
      </c>
      <c r="I85" s="273">
        <v>159</v>
      </c>
      <c r="J85" s="273">
        <v>151</v>
      </c>
      <c r="K85" s="273">
        <v>157</v>
      </c>
      <c r="L85" s="273">
        <v>163</v>
      </c>
      <c r="M85" s="273">
        <v>157</v>
      </c>
      <c r="N85" s="273">
        <v>182</v>
      </c>
      <c r="O85" s="273">
        <v>175</v>
      </c>
      <c r="P85" s="303">
        <v>2049</v>
      </c>
    </row>
    <row r="86" spans="1:16">
      <c r="A86" s="311" t="s">
        <v>350</v>
      </c>
      <c r="B86" s="273">
        <v>0</v>
      </c>
      <c r="C86" s="273">
        <v>0</v>
      </c>
      <c r="D86" s="273">
        <v>0</v>
      </c>
      <c r="E86" s="273">
        <v>0</v>
      </c>
      <c r="F86" s="273">
        <v>1</v>
      </c>
      <c r="G86" s="273">
        <v>0</v>
      </c>
      <c r="H86" s="273">
        <v>0</v>
      </c>
      <c r="I86" s="273">
        <v>0</v>
      </c>
      <c r="J86" s="273">
        <v>1</v>
      </c>
      <c r="K86" s="273">
        <v>0</v>
      </c>
      <c r="L86" s="273">
        <v>0</v>
      </c>
      <c r="M86" s="273">
        <v>0</v>
      </c>
      <c r="N86" s="273">
        <v>0</v>
      </c>
      <c r="O86" s="273">
        <v>0</v>
      </c>
      <c r="P86" s="303">
        <v>2</v>
      </c>
    </row>
    <row r="87" spans="1:16">
      <c r="A87" s="311" t="s">
        <v>204</v>
      </c>
      <c r="B87" s="273">
        <v>0</v>
      </c>
      <c r="C87" s="273">
        <v>1</v>
      </c>
      <c r="D87" s="273">
        <v>2</v>
      </c>
      <c r="E87" s="273">
        <v>1</v>
      </c>
      <c r="F87" s="273">
        <v>4</v>
      </c>
      <c r="G87" s="273">
        <v>4</v>
      </c>
      <c r="H87" s="273">
        <v>7</v>
      </c>
      <c r="I87" s="273">
        <v>8</v>
      </c>
      <c r="J87" s="273">
        <v>4</v>
      </c>
      <c r="K87" s="273">
        <v>4</v>
      </c>
      <c r="L87" s="273">
        <v>5</v>
      </c>
      <c r="M87" s="273">
        <v>4</v>
      </c>
      <c r="N87" s="273">
        <v>6</v>
      </c>
      <c r="O87" s="273">
        <v>7</v>
      </c>
      <c r="P87" s="303">
        <v>57</v>
      </c>
    </row>
    <row r="88" spans="1:16">
      <c r="A88" s="311" t="s">
        <v>180</v>
      </c>
      <c r="B88" s="273">
        <v>3</v>
      </c>
      <c r="C88" s="273">
        <v>27</v>
      </c>
      <c r="D88" s="273">
        <v>40</v>
      </c>
      <c r="E88" s="273">
        <v>39</v>
      </c>
      <c r="F88" s="273">
        <v>60</v>
      </c>
      <c r="G88" s="273">
        <v>53</v>
      </c>
      <c r="H88" s="273">
        <v>55</v>
      </c>
      <c r="I88" s="273">
        <v>36</v>
      </c>
      <c r="J88" s="273">
        <v>39</v>
      </c>
      <c r="K88" s="273">
        <v>32</v>
      </c>
      <c r="L88" s="273">
        <v>30</v>
      </c>
      <c r="M88" s="273">
        <v>27</v>
      </c>
      <c r="N88" s="273">
        <v>24</v>
      </c>
      <c r="O88" s="273">
        <v>30</v>
      </c>
      <c r="P88" s="303">
        <v>495</v>
      </c>
    </row>
    <row r="89" spans="1:16">
      <c r="A89" s="311" t="s">
        <v>352</v>
      </c>
      <c r="B89" s="273">
        <v>0</v>
      </c>
      <c r="C89" s="273">
        <v>0</v>
      </c>
      <c r="D89" s="273">
        <v>0</v>
      </c>
      <c r="E89" s="273">
        <v>0</v>
      </c>
      <c r="F89" s="273">
        <v>0</v>
      </c>
      <c r="G89" s="273">
        <v>0</v>
      </c>
      <c r="H89" s="273">
        <v>0</v>
      </c>
      <c r="I89" s="273">
        <v>0</v>
      </c>
      <c r="J89" s="273">
        <v>0</v>
      </c>
      <c r="K89" s="273">
        <v>1</v>
      </c>
      <c r="L89" s="273">
        <v>0</v>
      </c>
      <c r="M89" s="273">
        <v>0</v>
      </c>
      <c r="N89" s="273">
        <v>0</v>
      </c>
      <c r="O89" s="273">
        <v>0</v>
      </c>
      <c r="P89" s="303">
        <v>1</v>
      </c>
    </row>
    <row r="90" spans="1:16">
      <c r="A90" s="311" t="s">
        <v>355</v>
      </c>
      <c r="B90" s="273">
        <v>0</v>
      </c>
      <c r="C90" s="273">
        <v>0</v>
      </c>
      <c r="D90" s="273">
        <v>0</v>
      </c>
      <c r="E90" s="273">
        <v>2</v>
      </c>
      <c r="F90" s="273">
        <v>1</v>
      </c>
      <c r="G90" s="273">
        <v>1</v>
      </c>
      <c r="H90" s="273">
        <v>1</v>
      </c>
      <c r="I90" s="273">
        <v>1</v>
      </c>
      <c r="J90" s="273">
        <v>1</v>
      </c>
      <c r="K90" s="273">
        <v>0</v>
      </c>
      <c r="L90" s="273">
        <v>0</v>
      </c>
      <c r="M90" s="273">
        <v>2</v>
      </c>
      <c r="N90" s="273">
        <v>0</v>
      </c>
      <c r="O90" s="273">
        <v>0</v>
      </c>
      <c r="P90" s="303">
        <v>9</v>
      </c>
    </row>
    <row r="91" spans="1:16">
      <c r="A91" s="311" t="s">
        <v>358</v>
      </c>
      <c r="B91" s="273">
        <v>0</v>
      </c>
      <c r="C91" s="273">
        <v>0</v>
      </c>
      <c r="D91" s="273">
        <v>0</v>
      </c>
      <c r="E91" s="273">
        <v>0</v>
      </c>
      <c r="F91" s="273">
        <v>1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273">
        <v>0</v>
      </c>
      <c r="P91" s="303">
        <v>1</v>
      </c>
    </row>
    <row r="92" spans="1:16">
      <c r="A92" s="311" t="s">
        <v>360</v>
      </c>
      <c r="B92" s="273">
        <v>0</v>
      </c>
      <c r="C92" s="273">
        <v>0</v>
      </c>
      <c r="D92" s="273">
        <v>0</v>
      </c>
      <c r="E92" s="273">
        <v>0</v>
      </c>
      <c r="F92" s="273">
        <v>0</v>
      </c>
      <c r="G92" s="273">
        <v>0</v>
      </c>
      <c r="H92" s="273">
        <v>0</v>
      </c>
      <c r="I92" s="273">
        <v>0</v>
      </c>
      <c r="J92" s="273">
        <v>0</v>
      </c>
      <c r="K92" s="273">
        <v>0</v>
      </c>
      <c r="L92" s="273">
        <v>1</v>
      </c>
      <c r="M92" s="273">
        <v>0</v>
      </c>
      <c r="N92" s="273">
        <v>0</v>
      </c>
      <c r="O92" s="273">
        <v>0</v>
      </c>
      <c r="P92" s="303">
        <v>1</v>
      </c>
    </row>
    <row r="93" spans="1:16">
      <c r="A93" s="311" t="s">
        <v>361</v>
      </c>
      <c r="B93" s="273">
        <v>0</v>
      </c>
      <c r="C93" s="273">
        <v>0</v>
      </c>
      <c r="D93" s="273">
        <v>0</v>
      </c>
      <c r="E93" s="273">
        <v>0</v>
      </c>
      <c r="F93" s="273">
        <v>0</v>
      </c>
      <c r="G93" s="273">
        <v>0</v>
      </c>
      <c r="H93" s="273">
        <v>0</v>
      </c>
      <c r="I93" s="273">
        <v>0</v>
      </c>
      <c r="J93" s="273">
        <v>0</v>
      </c>
      <c r="K93" s="273">
        <v>0</v>
      </c>
      <c r="L93" s="273">
        <v>0</v>
      </c>
      <c r="M93" s="273">
        <v>1</v>
      </c>
      <c r="N93" s="273">
        <v>0</v>
      </c>
      <c r="O93" s="273">
        <v>0</v>
      </c>
      <c r="P93" s="303">
        <v>1</v>
      </c>
    </row>
    <row r="94" spans="1:16">
      <c r="A94" s="311" t="s">
        <v>364</v>
      </c>
      <c r="B94" s="273">
        <v>0</v>
      </c>
      <c r="C94" s="273">
        <v>0</v>
      </c>
      <c r="D94" s="273">
        <v>0</v>
      </c>
      <c r="E94" s="273">
        <v>0</v>
      </c>
      <c r="F94" s="273">
        <v>1</v>
      </c>
      <c r="G94" s="273">
        <v>0</v>
      </c>
      <c r="H94" s="273">
        <v>0</v>
      </c>
      <c r="I94" s="273">
        <v>0</v>
      </c>
      <c r="J94" s="273">
        <v>0</v>
      </c>
      <c r="K94" s="273">
        <v>1</v>
      </c>
      <c r="L94" s="273">
        <v>1</v>
      </c>
      <c r="M94" s="273">
        <v>2</v>
      </c>
      <c r="N94" s="273">
        <v>0</v>
      </c>
      <c r="O94" s="273">
        <v>0</v>
      </c>
      <c r="P94" s="303">
        <v>5</v>
      </c>
    </row>
    <row r="95" spans="1:16">
      <c r="A95" s="311" t="s">
        <v>365</v>
      </c>
      <c r="B95" s="273">
        <v>0</v>
      </c>
      <c r="C95" s="273">
        <v>0</v>
      </c>
      <c r="D95" s="273">
        <v>0</v>
      </c>
      <c r="E95" s="273">
        <v>0</v>
      </c>
      <c r="F95" s="273">
        <v>1</v>
      </c>
      <c r="G95" s="273">
        <v>0</v>
      </c>
      <c r="H95" s="273">
        <v>0</v>
      </c>
      <c r="I95" s="273">
        <v>0</v>
      </c>
      <c r="J95" s="273">
        <v>0</v>
      </c>
      <c r="K95" s="273">
        <v>0</v>
      </c>
      <c r="L95" s="273">
        <v>0</v>
      </c>
      <c r="M95" s="273">
        <v>0</v>
      </c>
      <c r="N95" s="273">
        <v>0</v>
      </c>
      <c r="O95" s="273">
        <v>0</v>
      </c>
      <c r="P95" s="303">
        <v>1</v>
      </c>
    </row>
    <row r="96" spans="1:16">
      <c r="A96" s="311" t="s">
        <v>366</v>
      </c>
      <c r="B96" s="273">
        <v>0</v>
      </c>
      <c r="C96" s="273">
        <v>0</v>
      </c>
      <c r="D96" s="273">
        <v>0</v>
      </c>
      <c r="E96" s="273">
        <v>0</v>
      </c>
      <c r="F96" s="273">
        <v>0</v>
      </c>
      <c r="G96" s="273">
        <v>1</v>
      </c>
      <c r="H96" s="273">
        <v>0</v>
      </c>
      <c r="I96" s="273">
        <v>0</v>
      </c>
      <c r="J96" s="273">
        <v>0</v>
      </c>
      <c r="K96" s="273">
        <v>0</v>
      </c>
      <c r="L96" s="273">
        <v>0</v>
      </c>
      <c r="M96" s="273">
        <v>0</v>
      </c>
      <c r="N96" s="273">
        <v>1</v>
      </c>
      <c r="O96" s="273">
        <v>0</v>
      </c>
      <c r="P96" s="303">
        <v>2</v>
      </c>
    </row>
    <row r="97" spans="1:16">
      <c r="A97" s="311" t="s">
        <v>174</v>
      </c>
      <c r="B97" s="273">
        <v>57</v>
      </c>
      <c r="C97" s="273">
        <v>597</v>
      </c>
      <c r="D97" s="273">
        <v>1016</v>
      </c>
      <c r="E97" s="273">
        <v>1185</v>
      </c>
      <c r="F97" s="273">
        <v>1313</v>
      </c>
      <c r="G97" s="273">
        <v>1402</v>
      </c>
      <c r="H97" s="273">
        <v>1391</v>
      </c>
      <c r="I97" s="273">
        <v>1418</v>
      </c>
      <c r="J97" s="273">
        <v>1499</v>
      </c>
      <c r="K97" s="273">
        <v>1490</v>
      </c>
      <c r="L97" s="273">
        <v>1535</v>
      </c>
      <c r="M97" s="273">
        <v>1758</v>
      </c>
      <c r="N97" s="273">
        <v>1737</v>
      </c>
      <c r="O97" s="273">
        <v>1823</v>
      </c>
      <c r="P97" s="303">
        <v>18221</v>
      </c>
    </row>
    <row r="98" spans="1:16">
      <c r="A98" s="311" t="s">
        <v>367</v>
      </c>
      <c r="B98" s="273">
        <v>0</v>
      </c>
      <c r="C98" s="273">
        <v>0</v>
      </c>
      <c r="D98" s="273">
        <v>0</v>
      </c>
      <c r="E98" s="273">
        <v>0</v>
      </c>
      <c r="F98" s="273">
        <v>0</v>
      </c>
      <c r="G98" s="273">
        <v>0</v>
      </c>
      <c r="H98" s="273">
        <v>0</v>
      </c>
      <c r="I98" s="273">
        <v>0</v>
      </c>
      <c r="J98" s="273">
        <v>0</v>
      </c>
      <c r="K98" s="273">
        <v>0</v>
      </c>
      <c r="L98" s="273">
        <v>1</v>
      </c>
      <c r="M98" s="273">
        <v>0</v>
      </c>
      <c r="N98" s="273">
        <v>0</v>
      </c>
      <c r="O98" s="273">
        <v>0</v>
      </c>
      <c r="P98" s="303">
        <v>1</v>
      </c>
    </row>
    <row r="99" spans="1:16">
      <c r="A99" s="311" t="s">
        <v>368</v>
      </c>
      <c r="B99" s="273">
        <v>0</v>
      </c>
      <c r="C99" s="273">
        <v>0</v>
      </c>
      <c r="D99" s="273">
        <v>0</v>
      </c>
      <c r="E99" s="273">
        <v>1</v>
      </c>
      <c r="F99" s="273">
        <v>0</v>
      </c>
      <c r="G99" s="273">
        <v>1</v>
      </c>
      <c r="H99" s="273">
        <v>0</v>
      </c>
      <c r="I99" s="273">
        <v>1</v>
      </c>
      <c r="J99" s="273">
        <v>1</v>
      </c>
      <c r="K99" s="273">
        <v>0</v>
      </c>
      <c r="L99" s="273">
        <v>2</v>
      </c>
      <c r="M99" s="273">
        <v>0</v>
      </c>
      <c r="N99" s="273">
        <v>1</v>
      </c>
      <c r="O99" s="273">
        <v>2</v>
      </c>
      <c r="P99" s="303">
        <v>9</v>
      </c>
    </row>
    <row r="100" spans="1:16">
      <c r="A100" s="311" t="s">
        <v>369</v>
      </c>
      <c r="B100" s="273">
        <v>0</v>
      </c>
      <c r="C100" s="273">
        <v>1</v>
      </c>
      <c r="D100" s="273">
        <v>1</v>
      </c>
      <c r="E100" s="273">
        <v>0</v>
      </c>
      <c r="F100" s="273">
        <v>2</v>
      </c>
      <c r="G100" s="273">
        <v>0</v>
      </c>
      <c r="H100" s="273">
        <v>2</v>
      </c>
      <c r="I100" s="273">
        <v>1</v>
      </c>
      <c r="J100" s="273">
        <v>1</v>
      </c>
      <c r="K100" s="273">
        <v>2</v>
      </c>
      <c r="L100" s="273">
        <v>1</v>
      </c>
      <c r="M100" s="273">
        <v>0</v>
      </c>
      <c r="N100" s="273">
        <v>0</v>
      </c>
      <c r="O100" s="273">
        <v>1</v>
      </c>
      <c r="P100" s="303">
        <v>12</v>
      </c>
    </row>
    <row r="101" spans="1:16">
      <c r="A101" s="311" t="s">
        <v>206</v>
      </c>
      <c r="B101" s="273">
        <v>0</v>
      </c>
      <c r="C101" s="273">
        <v>2</v>
      </c>
      <c r="D101" s="273">
        <v>2</v>
      </c>
      <c r="E101" s="273">
        <v>3</v>
      </c>
      <c r="F101" s="273">
        <v>6</v>
      </c>
      <c r="G101" s="273">
        <v>5</v>
      </c>
      <c r="H101" s="273">
        <v>5</v>
      </c>
      <c r="I101" s="273">
        <v>4</v>
      </c>
      <c r="J101" s="273">
        <v>8</v>
      </c>
      <c r="K101" s="273">
        <v>7</v>
      </c>
      <c r="L101" s="273">
        <v>11</v>
      </c>
      <c r="M101" s="273">
        <v>14</v>
      </c>
      <c r="N101" s="273">
        <v>14</v>
      </c>
      <c r="O101" s="273">
        <v>13</v>
      </c>
      <c r="P101" s="303">
        <v>94</v>
      </c>
    </row>
    <row r="102" spans="1:16">
      <c r="A102" s="311" t="s">
        <v>221</v>
      </c>
      <c r="B102" s="273">
        <v>0</v>
      </c>
      <c r="C102" s="273">
        <v>6</v>
      </c>
      <c r="D102" s="273">
        <v>7</v>
      </c>
      <c r="E102" s="273">
        <v>5</v>
      </c>
      <c r="F102" s="273">
        <v>4</v>
      </c>
      <c r="G102" s="273">
        <v>4</v>
      </c>
      <c r="H102" s="273">
        <v>2</v>
      </c>
      <c r="I102" s="273">
        <v>5</v>
      </c>
      <c r="J102" s="273">
        <v>4</v>
      </c>
      <c r="K102" s="273">
        <v>3</v>
      </c>
      <c r="L102" s="273">
        <v>4</v>
      </c>
      <c r="M102" s="273">
        <v>4</v>
      </c>
      <c r="N102" s="273">
        <v>4</v>
      </c>
      <c r="O102" s="273">
        <v>1</v>
      </c>
      <c r="P102" s="303">
        <v>53</v>
      </c>
    </row>
    <row r="103" spans="1:16">
      <c r="A103" s="311" t="s">
        <v>220</v>
      </c>
      <c r="B103" s="273">
        <v>1</v>
      </c>
      <c r="C103" s="273">
        <v>8</v>
      </c>
      <c r="D103" s="273">
        <v>5</v>
      </c>
      <c r="E103" s="273">
        <v>8</v>
      </c>
      <c r="F103" s="273">
        <v>8</v>
      </c>
      <c r="G103" s="273">
        <v>9</v>
      </c>
      <c r="H103" s="273">
        <v>11</v>
      </c>
      <c r="I103" s="273">
        <v>8</v>
      </c>
      <c r="J103" s="273">
        <v>3</v>
      </c>
      <c r="K103" s="273">
        <v>1</v>
      </c>
      <c r="L103" s="273">
        <v>6</v>
      </c>
      <c r="M103" s="273">
        <v>3</v>
      </c>
      <c r="N103" s="273">
        <v>3</v>
      </c>
      <c r="O103" s="273">
        <v>6</v>
      </c>
      <c r="P103" s="303">
        <v>80</v>
      </c>
    </row>
    <row r="104" spans="1:16">
      <c r="A104" s="311" t="s">
        <v>372</v>
      </c>
      <c r="B104" s="273">
        <v>0</v>
      </c>
      <c r="C104" s="273">
        <v>0</v>
      </c>
      <c r="D104" s="273">
        <v>1</v>
      </c>
      <c r="E104" s="273">
        <v>0</v>
      </c>
      <c r="F104" s="273">
        <v>2</v>
      </c>
      <c r="G104" s="273">
        <v>0</v>
      </c>
      <c r="H104" s="273">
        <v>0</v>
      </c>
      <c r="I104" s="273">
        <v>1</v>
      </c>
      <c r="J104" s="273">
        <v>4</v>
      </c>
      <c r="K104" s="273">
        <v>4</v>
      </c>
      <c r="L104" s="273">
        <v>0</v>
      </c>
      <c r="M104" s="273">
        <v>4</v>
      </c>
      <c r="N104" s="273">
        <v>4</v>
      </c>
      <c r="O104" s="273">
        <v>2</v>
      </c>
      <c r="P104" s="303">
        <v>22</v>
      </c>
    </row>
    <row r="105" spans="1:16">
      <c r="A105" s="311" t="s">
        <v>375</v>
      </c>
      <c r="B105" s="273">
        <v>0</v>
      </c>
      <c r="C105" s="273">
        <v>0</v>
      </c>
      <c r="D105" s="273">
        <v>0</v>
      </c>
      <c r="E105" s="273">
        <v>0</v>
      </c>
      <c r="F105" s="273">
        <v>0</v>
      </c>
      <c r="G105" s="273">
        <v>0</v>
      </c>
      <c r="H105" s="273">
        <v>0</v>
      </c>
      <c r="I105" s="273">
        <v>0</v>
      </c>
      <c r="J105" s="273">
        <v>0</v>
      </c>
      <c r="K105" s="273">
        <v>0</v>
      </c>
      <c r="L105" s="273">
        <v>1</v>
      </c>
      <c r="M105" s="273">
        <v>0</v>
      </c>
      <c r="N105" s="273">
        <v>0</v>
      </c>
      <c r="O105" s="273">
        <v>0</v>
      </c>
      <c r="P105" s="303">
        <v>1</v>
      </c>
    </row>
    <row r="106" spans="1:16">
      <c r="A106" s="311" t="s">
        <v>212</v>
      </c>
      <c r="B106" s="273">
        <v>0</v>
      </c>
      <c r="C106" s="273">
        <v>0</v>
      </c>
      <c r="D106" s="273">
        <v>2</v>
      </c>
      <c r="E106" s="273">
        <v>8</v>
      </c>
      <c r="F106" s="273">
        <v>5</v>
      </c>
      <c r="G106" s="273">
        <v>5</v>
      </c>
      <c r="H106" s="273">
        <v>3</v>
      </c>
      <c r="I106" s="273">
        <v>6</v>
      </c>
      <c r="J106" s="273">
        <v>5</v>
      </c>
      <c r="K106" s="273">
        <v>3</v>
      </c>
      <c r="L106" s="273">
        <v>2</v>
      </c>
      <c r="M106" s="273">
        <v>3</v>
      </c>
      <c r="N106" s="273">
        <v>2</v>
      </c>
      <c r="O106" s="273">
        <v>1</v>
      </c>
      <c r="P106" s="303">
        <v>45</v>
      </c>
    </row>
    <row r="107" spans="1:16">
      <c r="A107" s="311" t="s">
        <v>376</v>
      </c>
      <c r="B107" s="273">
        <v>0</v>
      </c>
      <c r="C107" s="273">
        <v>0</v>
      </c>
      <c r="D107" s="273">
        <v>0</v>
      </c>
      <c r="E107" s="273">
        <v>0</v>
      </c>
      <c r="F107" s="273">
        <v>0</v>
      </c>
      <c r="G107" s="273">
        <v>0</v>
      </c>
      <c r="H107" s="273">
        <v>0</v>
      </c>
      <c r="I107" s="273">
        <v>1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73">
        <v>0</v>
      </c>
      <c r="P107" s="303">
        <v>1</v>
      </c>
    </row>
    <row r="108" spans="1:16">
      <c r="A108" s="311" t="s">
        <v>377</v>
      </c>
      <c r="B108" s="273">
        <v>0</v>
      </c>
      <c r="C108" s="273">
        <v>0</v>
      </c>
      <c r="D108" s="273">
        <v>0</v>
      </c>
      <c r="E108" s="273">
        <v>0</v>
      </c>
      <c r="F108" s="273">
        <v>0</v>
      </c>
      <c r="G108" s="273">
        <v>1</v>
      </c>
      <c r="H108" s="273">
        <v>0</v>
      </c>
      <c r="I108" s="273">
        <v>1</v>
      </c>
      <c r="J108" s="273">
        <v>0</v>
      </c>
      <c r="K108" s="273">
        <v>0</v>
      </c>
      <c r="L108" s="273">
        <v>0</v>
      </c>
      <c r="M108" s="273">
        <v>1</v>
      </c>
      <c r="N108" s="273">
        <v>0</v>
      </c>
      <c r="O108" s="273">
        <v>1</v>
      </c>
      <c r="P108" s="303">
        <v>4</v>
      </c>
    </row>
    <row r="109" spans="1:16">
      <c r="A109" s="312" t="s">
        <v>378</v>
      </c>
      <c r="B109" s="307">
        <v>0</v>
      </c>
      <c r="C109" s="279">
        <v>0</v>
      </c>
      <c r="D109" s="279">
        <v>0</v>
      </c>
      <c r="E109" s="279">
        <v>0</v>
      </c>
      <c r="F109" s="279">
        <v>1</v>
      </c>
      <c r="G109" s="279">
        <v>2</v>
      </c>
      <c r="H109" s="279">
        <v>1</v>
      </c>
      <c r="I109" s="279">
        <v>3</v>
      </c>
      <c r="J109" s="279">
        <v>6</v>
      </c>
      <c r="K109" s="279">
        <v>1</v>
      </c>
      <c r="L109" s="279">
        <v>4</v>
      </c>
      <c r="M109" s="279">
        <v>1</v>
      </c>
      <c r="N109" s="279">
        <v>1</v>
      </c>
      <c r="O109" s="279">
        <v>5</v>
      </c>
      <c r="P109" s="304">
        <v>25</v>
      </c>
    </row>
    <row r="110" spans="1:16">
      <c r="A110" s="312" t="s">
        <v>196</v>
      </c>
      <c r="B110" s="307">
        <v>0</v>
      </c>
      <c r="C110" s="279">
        <v>2</v>
      </c>
      <c r="D110" s="279">
        <v>5</v>
      </c>
      <c r="E110" s="279">
        <v>7</v>
      </c>
      <c r="F110" s="279">
        <v>4</v>
      </c>
      <c r="G110" s="279">
        <v>16</v>
      </c>
      <c r="H110" s="279">
        <v>10</v>
      </c>
      <c r="I110" s="279">
        <v>10</v>
      </c>
      <c r="J110" s="279">
        <v>14</v>
      </c>
      <c r="K110" s="279">
        <v>16</v>
      </c>
      <c r="L110" s="279">
        <v>6</v>
      </c>
      <c r="M110" s="279">
        <v>23</v>
      </c>
      <c r="N110" s="279">
        <v>15</v>
      </c>
      <c r="O110" s="279">
        <v>24</v>
      </c>
      <c r="P110" s="304">
        <v>152</v>
      </c>
    </row>
    <row r="111" spans="1:16">
      <c r="A111" s="312" t="s">
        <v>379</v>
      </c>
      <c r="B111" s="307">
        <v>0</v>
      </c>
      <c r="C111" s="279">
        <v>0</v>
      </c>
      <c r="D111" s="279">
        <v>0</v>
      </c>
      <c r="E111" s="279">
        <v>0</v>
      </c>
      <c r="F111" s="279">
        <v>0</v>
      </c>
      <c r="G111" s="279">
        <v>0</v>
      </c>
      <c r="H111" s="279">
        <v>0</v>
      </c>
      <c r="I111" s="279">
        <v>0</v>
      </c>
      <c r="J111" s="279">
        <v>0</v>
      </c>
      <c r="K111" s="279">
        <v>0</v>
      </c>
      <c r="L111" s="279">
        <v>1</v>
      </c>
      <c r="M111" s="279">
        <v>0</v>
      </c>
      <c r="N111" s="279">
        <v>0</v>
      </c>
      <c r="O111" s="279">
        <v>1</v>
      </c>
      <c r="P111" s="304">
        <v>2</v>
      </c>
    </row>
    <row r="112" spans="1:16">
      <c r="A112" s="312" t="s">
        <v>182</v>
      </c>
      <c r="B112" s="307">
        <v>0</v>
      </c>
      <c r="C112" s="279">
        <v>10</v>
      </c>
      <c r="D112" s="279">
        <v>18</v>
      </c>
      <c r="E112" s="279">
        <v>22</v>
      </c>
      <c r="F112" s="279">
        <v>29</v>
      </c>
      <c r="G112" s="279">
        <v>27</v>
      </c>
      <c r="H112" s="279">
        <v>16</v>
      </c>
      <c r="I112" s="279">
        <v>38</v>
      </c>
      <c r="J112" s="279">
        <v>36</v>
      </c>
      <c r="K112" s="279">
        <v>23</v>
      </c>
      <c r="L112" s="279">
        <v>28</v>
      </c>
      <c r="M112" s="279">
        <v>29</v>
      </c>
      <c r="N112" s="279">
        <v>44</v>
      </c>
      <c r="O112" s="279">
        <v>26</v>
      </c>
      <c r="P112" s="304">
        <v>346</v>
      </c>
    </row>
    <row r="113" spans="1:16">
      <c r="A113" s="312" t="s">
        <v>380</v>
      </c>
      <c r="B113" s="307">
        <v>0</v>
      </c>
      <c r="C113" s="279">
        <v>0</v>
      </c>
      <c r="D113" s="279">
        <v>0</v>
      </c>
      <c r="E113" s="279">
        <v>0</v>
      </c>
      <c r="F113" s="279">
        <v>0</v>
      </c>
      <c r="G113" s="279">
        <v>0</v>
      </c>
      <c r="H113" s="279">
        <v>1</v>
      </c>
      <c r="I113" s="279">
        <v>0</v>
      </c>
      <c r="J113" s="279">
        <v>0</v>
      </c>
      <c r="K113" s="279">
        <v>1</v>
      </c>
      <c r="L113" s="279">
        <v>0</v>
      </c>
      <c r="M113" s="279">
        <v>0</v>
      </c>
      <c r="N113" s="279">
        <v>0</v>
      </c>
      <c r="O113" s="279">
        <v>0</v>
      </c>
      <c r="P113" s="304">
        <v>2</v>
      </c>
    </row>
    <row r="114" spans="1:16">
      <c r="A114" s="312" t="s">
        <v>381</v>
      </c>
      <c r="B114" s="307">
        <v>0</v>
      </c>
      <c r="C114" s="279">
        <v>0</v>
      </c>
      <c r="D114" s="279">
        <v>0</v>
      </c>
      <c r="E114" s="279">
        <v>0</v>
      </c>
      <c r="F114" s="279">
        <v>0</v>
      </c>
      <c r="G114" s="279">
        <v>1</v>
      </c>
      <c r="H114" s="279">
        <v>0</v>
      </c>
      <c r="I114" s="279">
        <v>0</v>
      </c>
      <c r="J114" s="279">
        <v>0</v>
      </c>
      <c r="K114" s="279">
        <v>0</v>
      </c>
      <c r="L114" s="279">
        <v>0</v>
      </c>
      <c r="M114" s="279">
        <v>0</v>
      </c>
      <c r="N114" s="279">
        <v>0</v>
      </c>
      <c r="O114" s="279">
        <v>0</v>
      </c>
      <c r="P114" s="304">
        <v>1</v>
      </c>
    </row>
    <row r="115" spans="1:16">
      <c r="A115" s="312" t="s">
        <v>382</v>
      </c>
      <c r="B115" s="307">
        <v>0</v>
      </c>
      <c r="C115" s="279">
        <v>1</v>
      </c>
      <c r="D115" s="279">
        <v>2</v>
      </c>
      <c r="E115" s="279">
        <v>0</v>
      </c>
      <c r="F115" s="279">
        <v>0</v>
      </c>
      <c r="G115" s="279">
        <v>1</v>
      </c>
      <c r="H115" s="279">
        <v>1</v>
      </c>
      <c r="I115" s="279">
        <v>0</v>
      </c>
      <c r="J115" s="279">
        <v>0</v>
      </c>
      <c r="K115" s="279">
        <v>2</v>
      </c>
      <c r="L115" s="279">
        <v>2</v>
      </c>
      <c r="M115" s="279">
        <v>3</v>
      </c>
      <c r="N115" s="279">
        <v>1</v>
      </c>
      <c r="O115" s="279">
        <v>3</v>
      </c>
      <c r="P115" s="304">
        <v>16</v>
      </c>
    </row>
    <row r="116" spans="1:16">
      <c r="A116" s="107"/>
      <c r="B116" s="308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4"/>
    </row>
    <row r="117" spans="1:16" ht="13.9" thickBot="1">
      <c r="A117" s="101" t="s">
        <v>40</v>
      </c>
      <c r="B117" s="310">
        <v>148</v>
      </c>
      <c r="C117" s="305">
        <v>1124</v>
      </c>
      <c r="D117" s="305">
        <v>1850</v>
      </c>
      <c r="E117" s="305">
        <v>2207</v>
      </c>
      <c r="F117" s="305">
        <v>2469</v>
      </c>
      <c r="G117" s="305">
        <v>2648</v>
      </c>
      <c r="H117" s="305">
        <v>2797</v>
      </c>
      <c r="I117" s="305">
        <v>2884</v>
      </c>
      <c r="J117" s="305">
        <v>3019</v>
      </c>
      <c r="K117" s="305">
        <v>3185</v>
      </c>
      <c r="L117" s="305">
        <v>3382</v>
      </c>
      <c r="M117" s="305">
        <v>3768</v>
      </c>
      <c r="N117" s="305">
        <v>3877</v>
      </c>
      <c r="O117" s="305">
        <v>4298</v>
      </c>
      <c r="P117" s="306">
        <v>37656</v>
      </c>
    </row>
  </sheetData>
  <autoFilter ref="A4:P115" xr:uid="{00000000-0009-0000-0000-00000F000000}"/>
  <mergeCells count="1">
    <mergeCell ref="B3:O3"/>
  </mergeCells>
  <phoneticPr fontId="8" type="noConversion"/>
  <hyperlinks>
    <hyperlink ref="R2" location="Home!A1" display="Home" xr:uid="{00000000-0004-0000-0F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337"/>
  <sheetViews>
    <sheetView zoomScaleNormal="100" workbookViewId="0">
      <pane xSplit="3" ySplit="5" topLeftCell="D320" activePane="bottomRight" state="frozen"/>
      <selection pane="bottomRight" activeCell="A340" sqref="A340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7.7109375" style="171" customWidth="1"/>
    <col min="3" max="5" width="13.140625" style="171" customWidth="1"/>
    <col min="6" max="6" width="3.28515625" style="161" customWidth="1"/>
    <col min="7" max="7" width="8.7109375" style="161" customWidth="1"/>
    <col min="8" max="16384" width="8.7109375" style="171"/>
  </cols>
  <sheetData>
    <row r="1" spans="1:7" s="174" customFormat="1" ht="15" customHeight="1" thickBot="1">
      <c r="A1" s="56" t="s">
        <v>1249</v>
      </c>
      <c r="B1" s="57"/>
      <c r="C1" s="147"/>
      <c r="D1" s="64"/>
      <c r="E1" s="376" t="s">
        <v>260</v>
      </c>
      <c r="F1" s="385"/>
      <c r="G1" s="726"/>
    </row>
    <row r="2" spans="1:7" s="174" customFormat="1" ht="15" thickTop="1" thickBot="1">
      <c r="A2" s="66" t="s">
        <v>1250</v>
      </c>
      <c r="B2" s="65"/>
      <c r="C2" s="65"/>
      <c r="D2" s="65"/>
      <c r="E2" s="67"/>
      <c r="F2" s="385"/>
      <c r="G2" s="208" t="s">
        <v>18</v>
      </c>
    </row>
    <row r="3" spans="1:7" s="174" customFormat="1" ht="13.9" thickTop="1">
      <c r="A3" s="58"/>
      <c r="B3" s="59"/>
      <c r="C3" s="716" t="s">
        <v>1056</v>
      </c>
      <c r="D3" s="717"/>
      <c r="E3" s="718"/>
      <c r="F3" s="726"/>
      <c r="G3" s="385"/>
    </row>
    <row r="4" spans="1:7" s="174" customFormat="1" hidden="1">
      <c r="A4" s="212"/>
      <c r="B4" s="213"/>
      <c r="C4" s="214"/>
      <c r="D4" s="215"/>
      <c r="E4" s="129"/>
      <c r="F4" s="726"/>
      <c r="G4" s="385"/>
    </row>
    <row r="5" spans="1:7" ht="52.9">
      <c r="A5" s="248" t="s">
        <v>386</v>
      </c>
      <c r="B5" s="217" t="s">
        <v>134</v>
      </c>
      <c r="C5" s="217" t="s">
        <v>1251</v>
      </c>
      <c r="D5" s="217" t="s">
        <v>1207</v>
      </c>
      <c r="E5" s="249" t="s">
        <v>1252</v>
      </c>
      <c r="F5" s="726"/>
      <c r="G5" s="726"/>
    </row>
    <row r="6" spans="1:7" ht="12.75" customHeight="1">
      <c r="A6" s="121" t="s">
        <v>395</v>
      </c>
      <c r="B6" s="158" t="s">
        <v>396</v>
      </c>
      <c r="C6" s="313">
        <v>8</v>
      </c>
      <c r="D6" s="295">
        <v>547</v>
      </c>
      <c r="E6" s="60">
        <f>C6/D6</f>
        <v>1.4625228519195612E-2</v>
      </c>
      <c r="F6" s="726"/>
      <c r="G6" s="726"/>
    </row>
    <row r="7" spans="1:7">
      <c r="A7" s="121" t="s">
        <v>397</v>
      </c>
      <c r="B7" s="158" t="s">
        <v>398</v>
      </c>
      <c r="C7" s="313">
        <v>11</v>
      </c>
      <c r="D7" s="295">
        <v>1041</v>
      </c>
      <c r="E7" s="60">
        <f t="shared" ref="E7:E69" si="0">C7/D7</f>
        <v>1.0566762728146013E-2</v>
      </c>
      <c r="F7" s="726"/>
      <c r="G7" s="726"/>
    </row>
    <row r="8" spans="1:7">
      <c r="A8" s="121" t="s">
        <v>399</v>
      </c>
      <c r="B8" s="158" t="s">
        <v>400</v>
      </c>
      <c r="C8" s="313">
        <v>9</v>
      </c>
      <c r="D8" s="295">
        <v>554</v>
      </c>
      <c r="E8" s="60">
        <f t="shared" si="0"/>
        <v>1.6245487364620937E-2</v>
      </c>
      <c r="F8" s="726"/>
      <c r="G8" s="726"/>
    </row>
    <row r="9" spans="1:7">
      <c r="A9" s="121" t="s">
        <v>401</v>
      </c>
      <c r="B9" s="158" t="s">
        <v>402</v>
      </c>
      <c r="C9" s="313">
        <v>7</v>
      </c>
      <c r="D9" s="295">
        <v>335</v>
      </c>
      <c r="E9" s="60">
        <f t="shared" si="0"/>
        <v>2.0895522388059702E-2</v>
      </c>
      <c r="F9" s="726"/>
      <c r="G9" s="726"/>
    </row>
    <row r="10" spans="1:7">
      <c r="A10" s="121" t="s">
        <v>403</v>
      </c>
      <c r="B10" s="158" t="s">
        <v>404</v>
      </c>
      <c r="C10" s="313">
        <v>9</v>
      </c>
      <c r="D10" s="295">
        <v>404</v>
      </c>
      <c r="E10" s="60">
        <f t="shared" si="0"/>
        <v>2.2277227722772276E-2</v>
      </c>
      <c r="F10" s="726"/>
      <c r="G10" s="726"/>
    </row>
    <row r="11" spans="1:7">
      <c r="A11" s="121" t="s">
        <v>405</v>
      </c>
      <c r="B11" s="158" t="s">
        <v>406</v>
      </c>
      <c r="C11" s="313">
        <v>3</v>
      </c>
      <c r="D11" s="295">
        <v>745</v>
      </c>
      <c r="E11" s="60">
        <f t="shared" si="0"/>
        <v>4.0268456375838931E-3</v>
      </c>
      <c r="F11" s="726"/>
      <c r="G11" s="726"/>
    </row>
    <row r="12" spans="1:7">
      <c r="A12" s="121" t="s">
        <v>407</v>
      </c>
      <c r="B12" s="158" t="s">
        <v>408</v>
      </c>
      <c r="C12" s="313">
        <v>8</v>
      </c>
      <c r="D12" s="295">
        <v>363</v>
      </c>
      <c r="E12" s="60">
        <f t="shared" si="0"/>
        <v>2.2038567493112948E-2</v>
      </c>
      <c r="F12" s="726"/>
      <c r="G12" s="726"/>
    </row>
    <row r="13" spans="1:7">
      <c r="A13" s="121" t="s">
        <v>409</v>
      </c>
      <c r="B13" s="158" t="s">
        <v>410</v>
      </c>
      <c r="C13" s="313">
        <v>15</v>
      </c>
      <c r="D13" s="295">
        <v>1384</v>
      </c>
      <c r="E13" s="60">
        <f t="shared" si="0"/>
        <v>1.0838150289017341E-2</v>
      </c>
      <c r="F13" s="726"/>
      <c r="G13" s="726"/>
    </row>
    <row r="14" spans="1:7">
      <c r="A14" s="121" t="s">
        <v>411</v>
      </c>
      <c r="B14" s="158" t="s">
        <v>412</v>
      </c>
      <c r="C14" s="313">
        <v>6</v>
      </c>
      <c r="D14" s="295">
        <v>530</v>
      </c>
      <c r="E14" s="60">
        <f t="shared" si="0"/>
        <v>1.1320754716981131E-2</v>
      </c>
      <c r="F14" s="726"/>
      <c r="G14" s="726"/>
    </row>
    <row r="15" spans="1:7">
      <c r="A15" s="121" t="s">
        <v>413</v>
      </c>
      <c r="B15" s="158" t="s">
        <v>414</v>
      </c>
      <c r="C15" s="313">
        <v>8</v>
      </c>
      <c r="D15" s="295">
        <v>486</v>
      </c>
      <c r="E15" s="60">
        <f t="shared" si="0"/>
        <v>1.646090534979424E-2</v>
      </c>
      <c r="F15" s="726"/>
      <c r="G15" s="726"/>
    </row>
    <row r="16" spans="1:7">
      <c r="A16" s="121" t="s">
        <v>415</v>
      </c>
      <c r="B16" s="158" t="s">
        <v>416</v>
      </c>
      <c r="C16" s="313">
        <v>5</v>
      </c>
      <c r="D16" s="295">
        <v>2262</v>
      </c>
      <c r="E16" s="60">
        <f t="shared" si="0"/>
        <v>2.2104332449160036E-3</v>
      </c>
      <c r="F16" s="726"/>
      <c r="G16" s="726"/>
    </row>
    <row r="17" spans="1:5">
      <c r="A17" s="121" t="s">
        <v>417</v>
      </c>
      <c r="B17" s="158" t="s">
        <v>1253</v>
      </c>
      <c r="C17" s="313">
        <v>0</v>
      </c>
      <c r="D17" s="295">
        <v>1211</v>
      </c>
      <c r="E17" s="60">
        <f t="shared" si="0"/>
        <v>0</v>
      </c>
    </row>
    <row r="18" spans="1:5">
      <c r="A18" s="121" t="s">
        <v>419</v>
      </c>
      <c r="B18" s="158" t="s">
        <v>420</v>
      </c>
      <c r="C18" s="313">
        <v>6</v>
      </c>
      <c r="D18" s="295">
        <v>590</v>
      </c>
      <c r="E18" s="60">
        <f t="shared" si="0"/>
        <v>1.0169491525423728E-2</v>
      </c>
    </row>
    <row r="19" spans="1:5">
      <c r="A19" s="121" t="s">
        <v>421</v>
      </c>
      <c r="B19" s="158" t="s">
        <v>422</v>
      </c>
      <c r="C19" s="313">
        <v>3</v>
      </c>
      <c r="D19" s="295">
        <v>308</v>
      </c>
      <c r="E19" s="60">
        <f t="shared" si="0"/>
        <v>9.74025974025974E-3</v>
      </c>
    </row>
    <row r="20" spans="1:5">
      <c r="A20" s="121" t="s">
        <v>423</v>
      </c>
      <c r="B20" s="158" t="s">
        <v>424</v>
      </c>
      <c r="C20" s="313">
        <v>5</v>
      </c>
      <c r="D20" s="295">
        <v>1472</v>
      </c>
      <c r="E20" s="60">
        <f t="shared" si="0"/>
        <v>3.3967391304347825E-3</v>
      </c>
    </row>
    <row r="21" spans="1:5">
      <c r="A21" s="121" t="s">
        <v>425</v>
      </c>
      <c r="B21" s="158" t="s">
        <v>426</v>
      </c>
      <c r="C21" s="313">
        <v>4</v>
      </c>
      <c r="D21" s="295">
        <v>709</v>
      </c>
      <c r="E21" s="60">
        <f t="shared" si="0"/>
        <v>5.6417489421720732E-3</v>
      </c>
    </row>
    <row r="22" spans="1:5">
      <c r="A22" s="121" t="s">
        <v>427</v>
      </c>
      <c r="B22" s="158" t="s">
        <v>428</v>
      </c>
      <c r="C22" s="313">
        <v>4</v>
      </c>
      <c r="D22" s="295">
        <v>648</v>
      </c>
      <c r="E22" s="60">
        <f t="shared" si="0"/>
        <v>6.1728395061728392E-3</v>
      </c>
    </row>
    <row r="23" spans="1:5">
      <c r="A23" s="121" t="s">
        <v>429</v>
      </c>
      <c r="B23" s="158" t="s">
        <v>430</v>
      </c>
      <c r="C23" s="313">
        <v>9</v>
      </c>
      <c r="D23" s="295">
        <v>2061</v>
      </c>
      <c r="E23" s="60">
        <f t="shared" si="0"/>
        <v>4.3668122270742356E-3</v>
      </c>
    </row>
    <row r="24" spans="1:5">
      <c r="A24" s="121" t="s">
        <v>431</v>
      </c>
      <c r="B24" s="158" t="s">
        <v>432</v>
      </c>
      <c r="C24" s="313">
        <v>2</v>
      </c>
      <c r="D24" s="295">
        <v>1245</v>
      </c>
      <c r="E24" s="60">
        <f t="shared" si="0"/>
        <v>1.606425702811245E-3</v>
      </c>
    </row>
    <row r="25" spans="1:5">
      <c r="A25" s="121" t="s">
        <v>433</v>
      </c>
      <c r="B25" s="158" t="s">
        <v>434</v>
      </c>
      <c r="C25" s="313">
        <v>1</v>
      </c>
      <c r="D25" s="295">
        <v>684</v>
      </c>
      <c r="E25" s="60">
        <f t="shared" si="0"/>
        <v>1.4619883040935672E-3</v>
      </c>
    </row>
    <row r="26" spans="1:5">
      <c r="A26" s="121" t="s">
        <v>435</v>
      </c>
      <c r="B26" s="158" t="s">
        <v>436</v>
      </c>
      <c r="C26" s="313">
        <v>0</v>
      </c>
      <c r="D26" s="295">
        <v>760</v>
      </c>
      <c r="E26" s="60">
        <f t="shared" si="0"/>
        <v>0</v>
      </c>
    </row>
    <row r="27" spans="1:5">
      <c r="A27" s="121" t="s">
        <v>437</v>
      </c>
      <c r="B27" s="158" t="s">
        <v>438</v>
      </c>
      <c r="C27" s="313">
        <v>4</v>
      </c>
      <c r="D27" s="295">
        <v>317</v>
      </c>
      <c r="E27" s="60">
        <f t="shared" si="0"/>
        <v>1.2618296529968454E-2</v>
      </c>
    </row>
    <row r="28" spans="1:5">
      <c r="A28" s="121" t="s">
        <v>439</v>
      </c>
      <c r="B28" s="158" t="s">
        <v>440</v>
      </c>
      <c r="C28" s="313">
        <v>2</v>
      </c>
      <c r="D28" s="295">
        <v>397</v>
      </c>
      <c r="E28" s="60">
        <f t="shared" si="0"/>
        <v>5.0377833753148613E-3</v>
      </c>
    </row>
    <row r="29" spans="1:5">
      <c r="A29" s="121" t="s">
        <v>441</v>
      </c>
      <c r="B29" s="158" t="s">
        <v>442</v>
      </c>
      <c r="C29" s="313">
        <v>4</v>
      </c>
      <c r="D29" s="295">
        <v>840</v>
      </c>
      <c r="E29" s="60">
        <f t="shared" si="0"/>
        <v>4.7619047619047623E-3</v>
      </c>
    </row>
    <row r="30" spans="1:5">
      <c r="A30" s="121" t="s">
        <v>443</v>
      </c>
      <c r="B30" s="158" t="s">
        <v>444</v>
      </c>
      <c r="C30" s="313">
        <v>5</v>
      </c>
      <c r="D30" s="295">
        <v>2001</v>
      </c>
      <c r="E30" s="60">
        <f t="shared" si="0"/>
        <v>2.4987506246876563E-3</v>
      </c>
    </row>
    <row r="31" spans="1:5">
      <c r="A31" s="121" t="s">
        <v>445</v>
      </c>
      <c r="B31" s="158" t="s">
        <v>446</v>
      </c>
      <c r="C31" s="313">
        <v>5</v>
      </c>
      <c r="D31" s="295">
        <v>2430</v>
      </c>
      <c r="E31" s="60">
        <f t="shared" si="0"/>
        <v>2.05761316872428E-3</v>
      </c>
    </row>
    <row r="32" spans="1:5">
      <c r="A32" s="121" t="s">
        <v>447</v>
      </c>
      <c r="B32" s="158" t="s">
        <v>448</v>
      </c>
      <c r="C32" s="313">
        <v>2</v>
      </c>
      <c r="D32" s="295">
        <v>597</v>
      </c>
      <c r="E32" s="60">
        <f t="shared" si="0"/>
        <v>3.3500837520938024E-3</v>
      </c>
    </row>
    <row r="33" spans="1:5">
      <c r="A33" s="121" t="s">
        <v>449</v>
      </c>
      <c r="B33" s="158" t="s">
        <v>450</v>
      </c>
      <c r="C33" s="313">
        <v>9</v>
      </c>
      <c r="D33" s="295">
        <v>1152</v>
      </c>
      <c r="E33" s="60">
        <f t="shared" si="0"/>
        <v>7.8125E-3</v>
      </c>
    </row>
    <row r="34" spans="1:5">
      <c r="A34" s="121" t="s">
        <v>451</v>
      </c>
      <c r="B34" s="158" t="s">
        <v>452</v>
      </c>
      <c r="C34" s="313">
        <v>0</v>
      </c>
      <c r="D34" s="295">
        <v>48</v>
      </c>
      <c r="E34" s="60">
        <f t="shared" si="0"/>
        <v>0</v>
      </c>
    </row>
    <row r="35" spans="1:5">
      <c r="A35" s="121" t="s">
        <v>453</v>
      </c>
      <c r="B35" s="158" t="s">
        <v>454</v>
      </c>
      <c r="C35" s="313">
        <v>5</v>
      </c>
      <c r="D35" s="295">
        <v>697</v>
      </c>
      <c r="E35" s="60">
        <f t="shared" si="0"/>
        <v>7.1736011477761836E-3</v>
      </c>
    </row>
    <row r="36" spans="1:5">
      <c r="A36" s="121" t="s">
        <v>455</v>
      </c>
      <c r="B36" s="158" t="s">
        <v>456</v>
      </c>
      <c r="C36" s="313">
        <v>6</v>
      </c>
      <c r="D36" s="295">
        <v>483</v>
      </c>
      <c r="E36" s="60">
        <f t="shared" si="0"/>
        <v>1.2422360248447204E-2</v>
      </c>
    </row>
    <row r="37" spans="1:5">
      <c r="A37" s="121" t="s">
        <v>457</v>
      </c>
      <c r="B37" s="158" t="s">
        <v>458</v>
      </c>
      <c r="C37" s="313">
        <v>6</v>
      </c>
      <c r="D37" s="295">
        <v>678</v>
      </c>
      <c r="E37" s="60">
        <f t="shared" si="0"/>
        <v>8.8495575221238937E-3</v>
      </c>
    </row>
    <row r="38" spans="1:5">
      <c r="A38" s="121" t="s">
        <v>459</v>
      </c>
      <c r="B38" s="158" t="s">
        <v>460</v>
      </c>
      <c r="C38" s="313">
        <v>4</v>
      </c>
      <c r="D38" s="295">
        <v>750</v>
      </c>
      <c r="E38" s="60">
        <f t="shared" si="0"/>
        <v>5.3333333333333332E-3</v>
      </c>
    </row>
    <row r="39" spans="1:5">
      <c r="A39" s="121" t="s">
        <v>461</v>
      </c>
      <c r="B39" s="158" t="s">
        <v>462</v>
      </c>
      <c r="C39" s="313">
        <v>4</v>
      </c>
      <c r="D39" s="295">
        <v>467</v>
      </c>
      <c r="E39" s="60">
        <f t="shared" si="0"/>
        <v>8.5653104925053538E-3</v>
      </c>
    </row>
    <row r="40" spans="1:5">
      <c r="A40" s="121" t="s">
        <v>463</v>
      </c>
      <c r="B40" s="158" t="s">
        <v>464</v>
      </c>
      <c r="C40" s="313">
        <v>0</v>
      </c>
      <c r="D40" s="295">
        <v>294</v>
      </c>
      <c r="E40" s="60">
        <f t="shared" si="0"/>
        <v>0</v>
      </c>
    </row>
    <row r="41" spans="1:5">
      <c r="A41" s="121" t="s">
        <v>465</v>
      </c>
      <c r="B41" s="158" t="s">
        <v>466</v>
      </c>
      <c r="C41" s="313">
        <v>4</v>
      </c>
      <c r="D41" s="295">
        <v>449</v>
      </c>
      <c r="E41" s="60">
        <f t="shared" si="0"/>
        <v>8.9086859688195987E-3</v>
      </c>
    </row>
    <row r="42" spans="1:5">
      <c r="A42" s="121" t="s">
        <v>467</v>
      </c>
      <c r="B42" s="158" t="s">
        <v>468</v>
      </c>
      <c r="C42" s="313">
        <v>9</v>
      </c>
      <c r="D42" s="295">
        <v>808</v>
      </c>
      <c r="E42" s="60">
        <f t="shared" si="0"/>
        <v>1.1138613861386138E-2</v>
      </c>
    </row>
    <row r="43" spans="1:5">
      <c r="A43" s="121" t="s">
        <v>469</v>
      </c>
      <c r="B43" s="158" t="s">
        <v>470</v>
      </c>
      <c r="C43" s="313">
        <v>5</v>
      </c>
      <c r="D43" s="295">
        <v>495</v>
      </c>
      <c r="E43" s="60">
        <f t="shared" si="0"/>
        <v>1.0101010101010102E-2</v>
      </c>
    </row>
    <row r="44" spans="1:5">
      <c r="A44" s="121" t="s">
        <v>471</v>
      </c>
      <c r="B44" s="158" t="s">
        <v>472</v>
      </c>
      <c r="C44" s="313">
        <v>4</v>
      </c>
      <c r="D44" s="295">
        <v>664</v>
      </c>
      <c r="E44" s="60">
        <f t="shared" si="0"/>
        <v>6.024096385542169E-3</v>
      </c>
    </row>
    <row r="45" spans="1:5">
      <c r="A45" s="121" t="s">
        <v>473</v>
      </c>
      <c r="B45" s="158" t="s">
        <v>474</v>
      </c>
      <c r="C45" s="313">
        <v>11</v>
      </c>
      <c r="D45" s="295">
        <v>689</v>
      </c>
      <c r="E45" s="60">
        <f t="shared" si="0"/>
        <v>1.5965166908563134E-2</v>
      </c>
    </row>
    <row r="46" spans="1:5">
      <c r="A46" s="121" t="s">
        <v>475</v>
      </c>
      <c r="B46" s="158" t="s">
        <v>476</v>
      </c>
      <c r="C46" s="313">
        <v>24</v>
      </c>
      <c r="D46" s="295">
        <v>536</v>
      </c>
      <c r="E46" s="60">
        <f t="shared" si="0"/>
        <v>4.4776119402985072E-2</v>
      </c>
    </row>
    <row r="47" spans="1:5">
      <c r="A47" s="121" t="s">
        <v>477</v>
      </c>
      <c r="B47" s="158" t="s">
        <v>478</v>
      </c>
      <c r="C47" s="313">
        <v>8</v>
      </c>
      <c r="D47" s="295">
        <v>1209</v>
      </c>
      <c r="E47" s="60">
        <f t="shared" si="0"/>
        <v>6.6170388751033912E-3</v>
      </c>
    </row>
    <row r="48" spans="1:5">
      <c r="A48" s="121" t="s">
        <v>479</v>
      </c>
      <c r="B48" s="158" t="s">
        <v>480</v>
      </c>
      <c r="C48" s="313">
        <v>0</v>
      </c>
      <c r="D48" s="295">
        <v>211</v>
      </c>
      <c r="E48" s="60">
        <f t="shared" si="0"/>
        <v>0</v>
      </c>
    </row>
    <row r="49" spans="1:5">
      <c r="A49" s="121" t="s">
        <v>481</v>
      </c>
      <c r="B49" s="158" t="s">
        <v>482</v>
      </c>
      <c r="C49" s="313">
        <v>4</v>
      </c>
      <c r="D49" s="295">
        <v>388</v>
      </c>
      <c r="E49" s="60">
        <f t="shared" si="0"/>
        <v>1.0309278350515464E-2</v>
      </c>
    </row>
    <row r="50" spans="1:5">
      <c r="A50" s="121" t="s">
        <v>483</v>
      </c>
      <c r="B50" s="158" t="s">
        <v>484</v>
      </c>
      <c r="C50" s="313">
        <v>1</v>
      </c>
      <c r="D50" s="295">
        <v>378</v>
      </c>
      <c r="E50" s="60">
        <f t="shared" si="0"/>
        <v>2.6455026455026454E-3</v>
      </c>
    </row>
    <row r="51" spans="1:5">
      <c r="A51" s="121" t="s">
        <v>485</v>
      </c>
      <c r="B51" s="158" t="s">
        <v>486</v>
      </c>
      <c r="C51" s="313">
        <v>4</v>
      </c>
      <c r="D51" s="295">
        <v>618</v>
      </c>
      <c r="E51" s="60">
        <f t="shared" si="0"/>
        <v>6.4724919093851136E-3</v>
      </c>
    </row>
    <row r="52" spans="1:5">
      <c r="A52" s="121" t="s">
        <v>487</v>
      </c>
      <c r="B52" s="158" t="s">
        <v>488</v>
      </c>
      <c r="C52" s="313">
        <v>6</v>
      </c>
      <c r="D52" s="295">
        <v>501</v>
      </c>
      <c r="E52" s="60">
        <f t="shared" si="0"/>
        <v>1.1976047904191617E-2</v>
      </c>
    </row>
    <row r="53" spans="1:5">
      <c r="A53" s="121" t="s">
        <v>489</v>
      </c>
      <c r="B53" s="158" t="s">
        <v>1254</v>
      </c>
      <c r="C53" s="313">
        <v>0</v>
      </c>
      <c r="D53" s="295">
        <v>59</v>
      </c>
      <c r="E53" s="60">
        <f t="shared" si="0"/>
        <v>0</v>
      </c>
    </row>
    <row r="54" spans="1:5">
      <c r="A54" s="121" t="s">
        <v>491</v>
      </c>
      <c r="B54" s="158" t="s">
        <v>492</v>
      </c>
      <c r="C54" s="313">
        <v>9</v>
      </c>
      <c r="D54" s="295">
        <v>516</v>
      </c>
      <c r="E54" s="60">
        <f t="shared" si="0"/>
        <v>1.7441860465116279E-2</v>
      </c>
    </row>
    <row r="55" spans="1:5">
      <c r="A55" s="121" t="s">
        <v>493</v>
      </c>
      <c r="B55" s="158" t="s">
        <v>494</v>
      </c>
      <c r="C55" s="313">
        <v>1</v>
      </c>
      <c r="D55" s="295">
        <v>1282</v>
      </c>
      <c r="E55" s="60">
        <f t="shared" si="0"/>
        <v>7.8003120124804995E-4</v>
      </c>
    </row>
    <row r="56" spans="1:5">
      <c r="A56" s="121" t="s">
        <v>495</v>
      </c>
      <c r="B56" s="158" t="s">
        <v>496</v>
      </c>
      <c r="C56" s="313">
        <v>13</v>
      </c>
      <c r="D56" s="295">
        <v>697</v>
      </c>
      <c r="E56" s="60">
        <f t="shared" si="0"/>
        <v>1.8651362984218076E-2</v>
      </c>
    </row>
    <row r="57" spans="1:5">
      <c r="A57" s="121" t="s">
        <v>497</v>
      </c>
      <c r="B57" s="158" t="s">
        <v>498</v>
      </c>
      <c r="C57" s="313">
        <v>9</v>
      </c>
      <c r="D57" s="295">
        <v>609</v>
      </c>
      <c r="E57" s="60">
        <f t="shared" si="0"/>
        <v>1.4778325123152709E-2</v>
      </c>
    </row>
    <row r="58" spans="1:5">
      <c r="A58" s="121" t="s">
        <v>499</v>
      </c>
      <c r="B58" s="158" t="s">
        <v>500</v>
      </c>
      <c r="C58" s="313">
        <v>6</v>
      </c>
      <c r="D58" s="295">
        <v>826</v>
      </c>
      <c r="E58" s="60">
        <f t="shared" si="0"/>
        <v>7.2639225181598066E-3</v>
      </c>
    </row>
    <row r="59" spans="1:5">
      <c r="A59" s="121" t="s">
        <v>501</v>
      </c>
      <c r="B59" s="158" t="s">
        <v>502</v>
      </c>
      <c r="C59" s="313">
        <v>1</v>
      </c>
      <c r="D59" s="295">
        <v>434</v>
      </c>
      <c r="E59" s="60">
        <f t="shared" si="0"/>
        <v>2.304147465437788E-3</v>
      </c>
    </row>
    <row r="60" spans="1:5">
      <c r="A60" s="121" t="s">
        <v>503</v>
      </c>
      <c r="B60" s="158" t="s">
        <v>504</v>
      </c>
      <c r="C60" s="313">
        <v>15</v>
      </c>
      <c r="D60" s="295">
        <v>698</v>
      </c>
      <c r="E60" s="60">
        <f t="shared" si="0"/>
        <v>2.148997134670487E-2</v>
      </c>
    </row>
    <row r="61" spans="1:5">
      <c r="A61" s="121" t="s">
        <v>505</v>
      </c>
      <c r="B61" s="158" t="s">
        <v>506</v>
      </c>
      <c r="C61" s="313">
        <v>5</v>
      </c>
      <c r="D61" s="295">
        <v>709</v>
      </c>
      <c r="E61" s="60">
        <f t="shared" si="0"/>
        <v>7.052186177715092E-3</v>
      </c>
    </row>
    <row r="62" spans="1:5">
      <c r="A62" s="121" t="s">
        <v>507</v>
      </c>
      <c r="B62" s="158" t="s">
        <v>508</v>
      </c>
      <c r="C62" s="313">
        <v>8</v>
      </c>
      <c r="D62" s="295">
        <v>604</v>
      </c>
      <c r="E62" s="60">
        <f t="shared" si="0"/>
        <v>1.3245033112582781E-2</v>
      </c>
    </row>
    <row r="63" spans="1:5">
      <c r="A63" s="121" t="s">
        <v>509</v>
      </c>
      <c r="B63" s="158" t="s">
        <v>510</v>
      </c>
      <c r="C63" s="313">
        <v>8</v>
      </c>
      <c r="D63" s="295">
        <v>608</v>
      </c>
      <c r="E63" s="60">
        <f t="shared" si="0"/>
        <v>1.3157894736842105E-2</v>
      </c>
    </row>
    <row r="64" spans="1:5">
      <c r="A64" s="121" t="s">
        <v>511</v>
      </c>
      <c r="B64" s="158" t="s">
        <v>512</v>
      </c>
      <c r="C64" s="313">
        <v>7</v>
      </c>
      <c r="D64" s="295">
        <v>698</v>
      </c>
      <c r="E64" s="60">
        <f t="shared" si="0"/>
        <v>1.0028653295128941E-2</v>
      </c>
    </row>
    <row r="65" spans="1:5">
      <c r="A65" s="121" t="s">
        <v>513</v>
      </c>
      <c r="B65" s="158" t="s">
        <v>514</v>
      </c>
      <c r="C65" s="313">
        <v>3</v>
      </c>
      <c r="D65" s="295">
        <v>1334</v>
      </c>
      <c r="E65" s="60">
        <f t="shared" si="0"/>
        <v>2.2488755622188904E-3</v>
      </c>
    </row>
    <row r="66" spans="1:5">
      <c r="A66" s="121" t="s">
        <v>515</v>
      </c>
      <c r="B66" s="158" t="s">
        <v>516</v>
      </c>
      <c r="C66" s="313">
        <v>0</v>
      </c>
      <c r="D66" s="295">
        <v>147</v>
      </c>
      <c r="E66" s="60">
        <f t="shared" si="0"/>
        <v>0</v>
      </c>
    </row>
    <row r="67" spans="1:5">
      <c r="A67" s="121" t="s">
        <v>517</v>
      </c>
      <c r="B67" s="158" t="s">
        <v>518</v>
      </c>
      <c r="C67" s="313">
        <v>2</v>
      </c>
      <c r="D67" s="295">
        <v>1546</v>
      </c>
      <c r="E67" s="60">
        <f t="shared" si="0"/>
        <v>1.29366106080207E-3</v>
      </c>
    </row>
    <row r="68" spans="1:5">
      <c r="A68" s="121" t="s">
        <v>519</v>
      </c>
      <c r="B68" s="158" t="s">
        <v>520</v>
      </c>
      <c r="C68" s="313">
        <v>4</v>
      </c>
      <c r="D68" s="295">
        <v>426</v>
      </c>
      <c r="E68" s="60">
        <f t="shared" si="0"/>
        <v>9.3896713615023476E-3</v>
      </c>
    </row>
    <row r="69" spans="1:5">
      <c r="A69" s="121" t="s">
        <v>521</v>
      </c>
      <c r="B69" s="158" t="s">
        <v>522</v>
      </c>
      <c r="C69" s="313">
        <v>4</v>
      </c>
      <c r="D69" s="295">
        <v>513</v>
      </c>
      <c r="E69" s="60">
        <f t="shared" si="0"/>
        <v>7.7972709551656916E-3</v>
      </c>
    </row>
    <row r="70" spans="1:5">
      <c r="A70" s="121" t="s">
        <v>523</v>
      </c>
      <c r="B70" s="158" t="s">
        <v>524</v>
      </c>
      <c r="C70" s="313">
        <v>2</v>
      </c>
      <c r="D70" s="295">
        <v>1176</v>
      </c>
      <c r="E70" s="60">
        <f t="shared" ref="E70:E133" si="1">C70/D70</f>
        <v>1.7006802721088435E-3</v>
      </c>
    </row>
    <row r="71" spans="1:5">
      <c r="A71" s="121" t="s">
        <v>525</v>
      </c>
      <c r="B71" s="158" t="s">
        <v>526</v>
      </c>
      <c r="C71" s="313">
        <v>1</v>
      </c>
      <c r="D71" s="295">
        <v>671</v>
      </c>
      <c r="E71" s="60">
        <f t="shared" si="1"/>
        <v>1.4903129657228018E-3</v>
      </c>
    </row>
    <row r="72" spans="1:5">
      <c r="A72" s="121" t="s">
        <v>527</v>
      </c>
      <c r="B72" s="158" t="s">
        <v>528</v>
      </c>
      <c r="C72" s="313">
        <v>7</v>
      </c>
      <c r="D72" s="295">
        <v>619</v>
      </c>
      <c r="E72" s="60">
        <f t="shared" si="1"/>
        <v>1.1308562197092083E-2</v>
      </c>
    </row>
    <row r="73" spans="1:5">
      <c r="A73" s="121" t="s">
        <v>529</v>
      </c>
      <c r="B73" s="158" t="s">
        <v>530</v>
      </c>
      <c r="C73" s="313">
        <v>4</v>
      </c>
      <c r="D73" s="295">
        <v>587</v>
      </c>
      <c r="E73" s="60">
        <f t="shared" si="1"/>
        <v>6.8143100511073255E-3</v>
      </c>
    </row>
    <row r="74" spans="1:5">
      <c r="A74" s="121" t="s">
        <v>531</v>
      </c>
      <c r="B74" s="158" t="s">
        <v>532</v>
      </c>
      <c r="C74" s="313">
        <v>9</v>
      </c>
      <c r="D74" s="295">
        <v>2282</v>
      </c>
      <c r="E74" s="60">
        <f t="shared" si="1"/>
        <v>3.9439088518843117E-3</v>
      </c>
    </row>
    <row r="75" spans="1:5">
      <c r="A75" s="121" t="s">
        <v>533</v>
      </c>
      <c r="B75" s="158" t="s">
        <v>534</v>
      </c>
      <c r="C75" s="313">
        <v>5</v>
      </c>
      <c r="D75" s="295">
        <v>655</v>
      </c>
      <c r="E75" s="60">
        <f t="shared" si="1"/>
        <v>7.6335877862595417E-3</v>
      </c>
    </row>
    <row r="76" spans="1:5">
      <c r="A76" s="121" t="s">
        <v>535</v>
      </c>
      <c r="B76" s="158" t="s">
        <v>536</v>
      </c>
      <c r="C76" s="313">
        <v>0</v>
      </c>
      <c r="D76" s="295">
        <v>119</v>
      </c>
      <c r="E76" s="60">
        <f t="shared" si="1"/>
        <v>0</v>
      </c>
    </row>
    <row r="77" spans="1:5">
      <c r="A77" s="121" t="s">
        <v>537</v>
      </c>
      <c r="B77" s="158" t="s">
        <v>538</v>
      </c>
      <c r="C77" s="313">
        <v>0</v>
      </c>
      <c r="D77" s="295">
        <v>111</v>
      </c>
      <c r="E77" s="60">
        <f t="shared" si="1"/>
        <v>0</v>
      </c>
    </row>
    <row r="78" spans="1:5">
      <c r="A78" s="121" t="s">
        <v>539</v>
      </c>
      <c r="B78" s="158" t="s">
        <v>540</v>
      </c>
      <c r="C78" s="313">
        <v>0</v>
      </c>
      <c r="D78" s="295">
        <v>564</v>
      </c>
      <c r="E78" s="60">
        <f t="shared" si="1"/>
        <v>0</v>
      </c>
    </row>
    <row r="79" spans="1:5">
      <c r="A79" s="121" t="s">
        <v>541</v>
      </c>
      <c r="B79" s="158" t="s">
        <v>542</v>
      </c>
      <c r="C79" s="313">
        <v>3</v>
      </c>
      <c r="D79" s="295">
        <v>893</v>
      </c>
      <c r="E79" s="60">
        <f t="shared" si="1"/>
        <v>3.3594624860022394E-3</v>
      </c>
    </row>
    <row r="80" spans="1:5">
      <c r="A80" s="121" t="s">
        <v>543</v>
      </c>
      <c r="B80" s="158" t="s">
        <v>544</v>
      </c>
      <c r="C80" s="313">
        <v>8</v>
      </c>
      <c r="D80" s="295">
        <v>499</v>
      </c>
      <c r="E80" s="60">
        <f t="shared" si="1"/>
        <v>1.6032064128256512E-2</v>
      </c>
    </row>
    <row r="81" spans="1:5">
      <c r="A81" s="121" t="s">
        <v>545</v>
      </c>
      <c r="B81" s="158" t="s">
        <v>546</v>
      </c>
      <c r="C81" s="313">
        <v>21</v>
      </c>
      <c r="D81" s="295">
        <v>572</v>
      </c>
      <c r="E81" s="60">
        <f t="shared" si="1"/>
        <v>3.6713286713286712E-2</v>
      </c>
    </row>
    <row r="82" spans="1:5">
      <c r="A82" s="121" t="s">
        <v>547</v>
      </c>
      <c r="B82" s="158" t="s">
        <v>548</v>
      </c>
      <c r="C82" s="313">
        <v>8</v>
      </c>
      <c r="D82" s="295">
        <v>2524</v>
      </c>
      <c r="E82" s="60">
        <f t="shared" si="1"/>
        <v>3.1695721077654518E-3</v>
      </c>
    </row>
    <row r="83" spans="1:5">
      <c r="A83" s="121" t="s">
        <v>549</v>
      </c>
      <c r="B83" s="158" t="s">
        <v>550</v>
      </c>
      <c r="C83" s="313">
        <v>8</v>
      </c>
      <c r="D83" s="295">
        <v>1019</v>
      </c>
      <c r="E83" s="60">
        <f t="shared" si="1"/>
        <v>7.8508341511285568E-3</v>
      </c>
    </row>
    <row r="84" spans="1:5">
      <c r="A84" s="121" t="s">
        <v>551</v>
      </c>
      <c r="B84" s="158" t="s">
        <v>552</v>
      </c>
      <c r="C84" s="313">
        <v>5</v>
      </c>
      <c r="D84" s="295">
        <v>508</v>
      </c>
      <c r="E84" s="60">
        <f t="shared" si="1"/>
        <v>9.8425196850393699E-3</v>
      </c>
    </row>
    <row r="85" spans="1:5">
      <c r="A85" s="121" t="s">
        <v>553</v>
      </c>
      <c r="B85" s="158" t="s">
        <v>554</v>
      </c>
      <c r="C85" s="313">
        <v>0</v>
      </c>
      <c r="D85" s="295">
        <v>418</v>
      </c>
      <c r="E85" s="60">
        <f t="shared" si="1"/>
        <v>0</v>
      </c>
    </row>
    <row r="86" spans="1:5">
      <c r="A86" s="121" t="s">
        <v>555</v>
      </c>
      <c r="B86" s="158" t="s">
        <v>556</v>
      </c>
      <c r="C86" s="313">
        <v>4</v>
      </c>
      <c r="D86" s="295">
        <v>703</v>
      </c>
      <c r="E86" s="60">
        <f t="shared" si="1"/>
        <v>5.6899004267425323E-3</v>
      </c>
    </row>
    <row r="87" spans="1:5">
      <c r="A87" s="121" t="s">
        <v>557</v>
      </c>
      <c r="B87" s="158" t="s">
        <v>558</v>
      </c>
      <c r="C87" s="313">
        <v>3</v>
      </c>
      <c r="D87" s="295">
        <v>563</v>
      </c>
      <c r="E87" s="60">
        <f t="shared" si="1"/>
        <v>5.3285968028419185E-3</v>
      </c>
    </row>
    <row r="88" spans="1:5">
      <c r="A88" s="121" t="s">
        <v>559</v>
      </c>
      <c r="B88" s="158" t="s">
        <v>560</v>
      </c>
      <c r="C88" s="313">
        <v>6</v>
      </c>
      <c r="D88" s="295">
        <v>1563</v>
      </c>
      <c r="E88" s="60">
        <f t="shared" si="1"/>
        <v>3.838771593090211E-3</v>
      </c>
    </row>
    <row r="89" spans="1:5">
      <c r="A89" s="121" t="s">
        <v>561</v>
      </c>
      <c r="B89" s="158" t="s">
        <v>562</v>
      </c>
      <c r="C89" s="313">
        <v>1</v>
      </c>
      <c r="D89" s="295">
        <v>511</v>
      </c>
      <c r="E89" s="60">
        <f t="shared" si="1"/>
        <v>1.9569471624266144E-3</v>
      </c>
    </row>
    <row r="90" spans="1:5">
      <c r="A90" s="121" t="s">
        <v>563</v>
      </c>
      <c r="B90" s="158" t="s">
        <v>564</v>
      </c>
      <c r="C90" s="313">
        <v>3</v>
      </c>
      <c r="D90" s="295">
        <v>749</v>
      </c>
      <c r="E90" s="60">
        <f t="shared" si="1"/>
        <v>4.0053404539385851E-3</v>
      </c>
    </row>
    <row r="91" spans="1:5">
      <c r="A91" s="121" t="s">
        <v>565</v>
      </c>
      <c r="B91" s="158" t="s">
        <v>566</v>
      </c>
      <c r="C91" s="313">
        <v>0</v>
      </c>
      <c r="D91" s="295">
        <v>2263</v>
      </c>
      <c r="E91" s="60">
        <f t="shared" si="1"/>
        <v>0</v>
      </c>
    </row>
    <row r="92" spans="1:5">
      <c r="A92" s="121" t="s">
        <v>567</v>
      </c>
      <c r="B92" s="158" t="s">
        <v>568</v>
      </c>
      <c r="C92" s="313">
        <v>3</v>
      </c>
      <c r="D92" s="295">
        <v>751</v>
      </c>
      <c r="E92" s="60">
        <f t="shared" si="1"/>
        <v>3.9946737683089215E-3</v>
      </c>
    </row>
    <row r="93" spans="1:5">
      <c r="A93" s="121" t="s">
        <v>569</v>
      </c>
      <c r="B93" s="158" t="s">
        <v>1255</v>
      </c>
      <c r="C93" s="313">
        <v>0</v>
      </c>
      <c r="D93" s="295">
        <v>602</v>
      </c>
      <c r="E93" s="60">
        <f t="shared" si="1"/>
        <v>0</v>
      </c>
    </row>
    <row r="94" spans="1:5">
      <c r="A94" s="121" t="s">
        <v>571</v>
      </c>
      <c r="B94" s="158" t="s">
        <v>572</v>
      </c>
      <c r="C94" s="313">
        <v>1</v>
      </c>
      <c r="D94" s="295">
        <v>1319</v>
      </c>
      <c r="E94" s="60">
        <f t="shared" si="1"/>
        <v>7.5815011372251705E-4</v>
      </c>
    </row>
    <row r="95" spans="1:5">
      <c r="A95" s="121" t="s">
        <v>573</v>
      </c>
      <c r="B95" s="158" t="s">
        <v>574</v>
      </c>
      <c r="C95" s="313">
        <v>9</v>
      </c>
      <c r="D95" s="295">
        <v>573</v>
      </c>
      <c r="E95" s="60">
        <f t="shared" si="1"/>
        <v>1.5706806282722512E-2</v>
      </c>
    </row>
    <row r="96" spans="1:5">
      <c r="A96" s="121" t="s">
        <v>575</v>
      </c>
      <c r="B96" s="158" t="s">
        <v>576</v>
      </c>
      <c r="C96" s="313">
        <v>6</v>
      </c>
      <c r="D96" s="295">
        <v>571</v>
      </c>
      <c r="E96" s="60">
        <f t="shared" si="1"/>
        <v>1.0507880910683012E-2</v>
      </c>
    </row>
    <row r="97" spans="1:5">
      <c r="A97" s="121" t="s">
        <v>577</v>
      </c>
      <c r="B97" s="158" t="s">
        <v>578</v>
      </c>
      <c r="C97" s="313">
        <v>5</v>
      </c>
      <c r="D97" s="295">
        <v>782</v>
      </c>
      <c r="E97" s="60">
        <f t="shared" si="1"/>
        <v>6.3938618925831201E-3</v>
      </c>
    </row>
    <row r="98" spans="1:5">
      <c r="A98" s="121" t="s">
        <v>579</v>
      </c>
      <c r="B98" s="158" t="s">
        <v>580</v>
      </c>
      <c r="C98" s="313">
        <v>1</v>
      </c>
      <c r="D98" s="295">
        <v>510</v>
      </c>
      <c r="E98" s="60">
        <f t="shared" si="1"/>
        <v>1.9607843137254902E-3</v>
      </c>
    </row>
    <row r="99" spans="1:5">
      <c r="A99" s="121" t="s">
        <v>581</v>
      </c>
      <c r="B99" s="158" t="s">
        <v>582</v>
      </c>
      <c r="C99" s="313">
        <v>12</v>
      </c>
      <c r="D99" s="295">
        <v>1921</v>
      </c>
      <c r="E99" s="60">
        <f t="shared" si="1"/>
        <v>6.2467464862051014E-3</v>
      </c>
    </row>
    <row r="100" spans="1:5">
      <c r="A100" s="121" t="s">
        <v>583</v>
      </c>
      <c r="B100" s="158" t="s">
        <v>584</v>
      </c>
      <c r="C100" s="313">
        <v>11</v>
      </c>
      <c r="D100" s="295">
        <v>558</v>
      </c>
      <c r="E100" s="60">
        <f t="shared" si="1"/>
        <v>1.9713261648745518E-2</v>
      </c>
    </row>
    <row r="101" spans="1:5">
      <c r="A101" s="121" t="s">
        <v>585</v>
      </c>
      <c r="B101" s="158" t="s">
        <v>586</v>
      </c>
      <c r="C101" s="313">
        <v>0</v>
      </c>
      <c r="D101" s="295">
        <v>501</v>
      </c>
      <c r="E101" s="60">
        <f t="shared" si="1"/>
        <v>0</v>
      </c>
    </row>
    <row r="102" spans="1:5">
      <c r="A102" s="121" t="s">
        <v>587</v>
      </c>
      <c r="B102" s="158" t="s">
        <v>588</v>
      </c>
      <c r="C102" s="313">
        <v>0</v>
      </c>
      <c r="D102" s="295">
        <v>601</v>
      </c>
      <c r="E102" s="60">
        <f t="shared" si="1"/>
        <v>0</v>
      </c>
    </row>
    <row r="103" spans="1:5">
      <c r="A103" s="121" t="s">
        <v>589</v>
      </c>
      <c r="B103" s="158" t="s">
        <v>590</v>
      </c>
      <c r="C103" s="313">
        <v>4</v>
      </c>
      <c r="D103" s="295">
        <v>705</v>
      </c>
      <c r="E103" s="60">
        <f t="shared" si="1"/>
        <v>5.6737588652482273E-3</v>
      </c>
    </row>
    <row r="104" spans="1:5">
      <c r="A104" s="121" t="s">
        <v>591</v>
      </c>
      <c r="B104" s="158" t="s">
        <v>592</v>
      </c>
      <c r="C104" s="313">
        <v>3</v>
      </c>
      <c r="D104" s="295">
        <v>620</v>
      </c>
      <c r="E104" s="60">
        <f t="shared" si="1"/>
        <v>4.8387096774193551E-3</v>
      </c>
    </row>
    <row r="105" spans="1:5">
      <c r="A105" s="121" t="s">
        <v>593</v>
      </c>
      <c r="B105" s="158" t="s">
        <v>594</v>
      </c>
      <c r="C105" s="313">
        <v>6</v>
      </c>
      <c r="D105" s="295">
        <v>1797</v>
      </c>
      <c r="E105" s="60">
        <f t="shared" si="1"/>
        <v>3.3388981636060101E-3</v>
      </c>
    </row>
    <row r="106" spans="1:5">
      <c r="A106" s="121" t="s">
        <v>595</v>
      </c>
      <c r="B106" s="158" t="s">
        <v>596</v>
      </c>
      <c r="C106" s="313">
        <v>14</v>
      </c>
      <c r="D106" s="295">
        <v>530</v>
      </c>
      <c r="E106" s="60">
        <f t="shared" si="1"/>
        <v>2.6415094339622643E-2</v>
      </c>
    </row>
    <row r="107" spans="1:5">
      <c r="A107" s="121" t="s">
        <v>597</v>
      </c>
      <c r="B107" s="158" t="s">
        <v>598</v>
      </c>
      <c r="C107" s="313">
        <v>9</v>
      </c>
      <c r="D107" s="295">
        <v>1774</v>
      </c>
      <c r="E107" s="60">
        <f t="shared" si="1"/>
        <v>5.0732807215332579E-3</v>
      </c>
    </row>
    <row r="108" spans="1:5">
      <c r="A108" s="121" t="s">
        <v>599</v>
      </c>
      <c r="B108" s="158" t="s">
        <v>600</v>
      </c>
      <c r="C108" s="313">
        <v>15</v>
      </c>
      <c r="D108" s="295">
        <v>783</v>
      </c>
      <c r="E108" s="60">
        <f t="shared" si="1"/>
        <v>1.9157088122605363E-2</v>
      </c>
    </row>
    <row r="109" spans="1:5">
      <c r="A109" s="121" t="s">
        <v>601</v>
      </c>
      <c r="B109" s="158" t="s">
        <v>602</v>
      </c>
      <c r="C109" s="313">
        <v>4</v>
      </c>
      <c r="D109" s="295">
        <v>2349</v>
      </c>
      <c r="E109" s="60">
        <f t="shared" si="1"/>
        <v>1.7028522775649213E-3</v>
      </c>
    </row>
    <row r="110" spans="1:5">
      <c r="A110" s="121" t="s">
        <v>603</v>
      </c>
      <c r="B110" s="158" t="s">
        <v>604</v>
      </c>
      <c r="C110" s="313">
        <v>29</v>
      </c>
      <c r="D110" s="295">
        <v>1891</v>
      </c>
      <c r="E110" s="60">
        <f t="shared" si="1"/>
        <v>1.5335801163405606E-2</v>
      </c>
    </row>
    <row r="111" spans="1:5">
      <c r="A111" s="121" t="s">
        <v>605</v>
      </c>
      <c r="B111" s="158" t="s">
        <v>606</v>
      </c>
      <c r="C111" s="313">
        <v>11</v>
      </c>
      <c r="D111" s="295">
        <v>2095</v>
      </c>
      <c r="E111" s="60">
        <f t="shared" si="1"/>
        <v>5.2505966587112173E-3</v>
      </c>
    </row>
    <row r="112" spans="1:5">
      <c r="A112" s="121" t="s">
        <v>607</v>
      </c>
      <c r="B112" s="158" t="s">
        <v>608</v>
      </c>
      <c r="C112" s="313">
        <v>0</v>
      </c>
      <c r="D112" s="295">
        <v>210</v>
      </c>
      <c r="E112" s="60">
        <f t="shared" si="1"/>
        <v>0</v>
      </c>
    </row>
    <row r="113" spans="1:5">
      <c r="A113" s="121" t="s">
        <v>609</v>
      </c>
      <c r="B113" s="158" t="s">
        <v>610</v>
      </c>
      <c r="C113" s="313">
        <v>3</v>
      </c>
      <c r="D113" s="295">
        <v>431</v>
      </c>
      <c r="E113" s="60">
        <f t="shared" si="1"/>
        <v>6.9605568445475635E-3</v>
      </c>
    </row>
    <row r="114" spans="1:5">
      <c r="A114" s="121" t="s">
        <v>611</v>
      </c>
      <c r="B114" s="158" t="s">
        <v>612</v>
      </c>
      <c r="C114" s="313">
        <v>15</v>
      </c>
      <c r="D114" s="295">
        <v>695</v>
      </c>
      <c r="E114" s="60">
        <f t="shared" si="1"/>
        <v>2.1582733812949641E-2</v>
      </c>
    </row>
    <row r="115" spans="1:5">
      <c r="A115" s="121" t="s">
        <v>613</v>
      </c>
      <c r="B115" s="158" t="s">
        <v>614</v>
      </c>
      <c r="C115" s="313">
        <v>4</v>
      </c>
      <c r="D115" s="295">
        <v>1360</v>
      </c>
      <c r="E115" s="60">
        <f t="shared" si="1"/>
        <v>2.9411764705882353E-3</v>
      </c>
    </row>
    <row r="116" spans="1:5">
      <c r="A116" s="121" t="s">
        <v>615</v>
      </c>
      <c r="B116" s="158" t="s">
        <v>616</v>
      </c>
      <c r="C116" s="313">
        <v>7</v>
      </c>
      <c r="D116" s="295">
        <v>511</v>
      </c>
      <c r="E116" s="60">
        <f t="shared" si="1"/>
        <v>1.3698630136986301E-2</v>
      </c>
    </row>
    <row r="117" spans="1:5">
      <c r="A117" s="121" t="s">
        <v>617</v>
      </c>
      <c r="B117" s="158" t="s">
        <v>618</v>
      </c>
      <c r="C117" s="313">
        <v>9</v>
      </c>
      <c r="D117" s="295">
        <v>624</v>
      </c>
      <c r="E117" s="60">
        <f t="shared" si="1"/>
        <v>1.4423076923076924E-2</v>
      </c>
    </row>
    <row r="118" spans="1:5">
      <c r="A118" s="121" t="s">
        <v>619</v>
      </c>
      <c r="B118" s="158" t="s">
        <v>620</v>
      </c>
      <c r="C118" s="313">
        <v>8</v>
      </c>
      <c r="D118" s="295">
        <v>611</v>
      </c>
      <c r="E118" s="60">
        <f t="shared" si="1"/>
        <v>1.3093289689034371E-2</v>
      </c>
    </row>
    <row r="119" spans="1:5">
      <c r="A119" s="121" t="s">
        <v>621</v>
      </c>
      <c r="B119" s="158" t="s">
        <v>622</v>
      </c>
      <c r="C119" s="313">
        <v>7</v>
      </c>
      <c r="D119" s="295">
        <v>732</v>
      </c>
      <c r="E119" s="60">
        <f t="shared" si="1"/>
        <v>9.562841530054645E-3</v>
      </c>
    </row>
    <row r="120" spans="1:5">
      <c r="A120" s="121" t="s">
        <v>623</v>
      </c>
      <c r="B120" s="158" t="s">
        <v>624</v>
      </c>
      <c r="C120" s="313">
        <v>6</v>
      </c>
      <c r="D120" s="295">
        <v>1257</v>
      </c>
      <c r="E120" s="60">
        <f t="shared" si="1"/>
        <v>4.7732696897374704E-3</v>
      </c>
    </row>
    <row r="121" spans="1:5">
      <c r="A121" s="121" t="s">
        <v>625</v>
      </c>
      <c r="B121" s="158" t="s">
        <v>626</v>
      </c>
      <c r="C121" s="313">
        <v>7</v>
      </c>
      <c r="D121" s="295">
        <v>713</v>
      </c>
      <c r="E121" s="60">
        <f t="shared" si="1"/>
        <v>9.8176718092566617E-3</v>
      </c>
    </row>
    <row r="122" spans="1:5">
      <c r="A122" s="121" t="s">
        <v>627</v>
      </c>
      <c r="B122" s="158" t="s">
        <v>628</v>
      </c>
      <c r="C122" s="313">
        <v>2</v>
      </c>
      <c r="D122" s="295">
        <v>1174</v>
      </c>
      <c r="E122" s="60">
        <f t="shared" si="1"/>
        <v>1.7035775127768314E-3</v>
      </c>
    </row>
    <row r="123" spans="1:5">
      <c r="A123" s="121" t="s">
        <v>629</v>
      </c>
      <c r="B123" s="158" t="s">
        <v>630</v>
      </c>
      <c r="C123" s="313">
        <v>19</v>
      </c>
      <c r="D123" s="295">
        <v>2216</v>
      </c>
      <c r="E123" s="60">
        <f t="shared" si="1"/>
        <v>8.5740072202166069E-3</v>
      </c>
    </row>
    <row r="124" spans="1:5">
      <c r="A124" s="121" t="s">
        <v>631</v>
      </c>
      <c r="B124" s="158" t="s">
        <v>632</v>
      </c>
      <c r="C124" s="313">
        <v>2</v>
      </c>
      <c r="D124" s="295">
        <v>2319</v>
      </c>
      <c r="E124" s="60">
        <f t="shared" si="1"/>
        <v>8.6244070720137994E-4</v>
      </c>
    </row>
    <row r="125" spans="1:5">
      <c r="A125" s="121" t="s">
        <v>633</v>
      </c>
      <c r="B125" s="158" t="s">
        <v>634</v>
      </c>
      <c r="C125" s="313">
        <v>14</v>
      </c>
      <c r="D125" s="295">
        <v>573</v>
      </c>
      <c r="E125" s="60">
        <f t="shared" si="1"/>
        <v>2.4432809773123908E-2</v>
      </c>
    </row>
    <row r="126" spans="1:5">
      <c r="A126" s="121" t="s">
        <v>635</v>
      </c>
      <c r="B126" s="158" t="s">
        <v>636</v>
      </c>
      <c r="C126" s="313">
        <v>11</v>
      </c>
      <c r="D126" s="295">
        <v>508</v>
      </c>
      <c r="E126" s="60">
        <f t="shared" si="1"/>
        <v>2.1653543307086614E-2</v>
      </c>
    </row>
    <row r="127" spans="1:5">
      <c r="A127" s="121" t="s">
        <v>637</v>
      </c>
      <c r="B127" s="158" t="s">
        <v>638</v>
      </c>
      <c r="C127" s="313">
        <v>6</v>
      </c>
      <c r="D127" s="295">
        <v>486</v>
      </c>
      <c r="E127" s="60">
        <f t="shared" si="1"/>
        <v>1.2345679012345678E-2</v>
      </c>
    </row>
    <row r="128" spans="1:5">
      <c r="A128" s="121" t="s">
        <v>639</v>
      </c>
      <c r="B128" s="158" t="s">
        <v>640</v>
      </c>
      <c r="C128" s="313">
        <v>3</v>
      </c>
      <c r="D128" s="295">
        <v>556</v>
      </c>
      <c r="E128" s="60">
        <f t="shared" si="1"/>
        <v>5.3956834532374104E-3</v>
      </c>
    </row>
    <row r="129" spans="1:5">
      <c r="A129" s="121" t="s">
        <v>641</v>
      </c>
      <c r="B129" s="158" t="s">
        <v>642</v>
      </c>
      <c r="C129" s="313">
        <v>3</v>
      </c>
      <c r="D129" s="295">
        <v>1345</v>
      </c>
      <c r="E129" s="60">
        <f t="shared" si="1"/>
        <v>2.2304832713754648E-3</v>
      </c>
    </row>
    <row r="130" spans="1:5">
      <c r="A130" s="121" t="s">
        <v>643</v>
      </c>
      <c r="B130" s="158" t="s">
        <v>644</v>
      </c>
      <c r="C130" s="313">
        <v>4</v>
      </c>
      <c r="D130" s="295">
        <v>760</v>
      </c>
      <c r="E130" s="60">
        <f t="shared" si="1"/>
        <v>5.263157894736842E-3</v>
      </c>
    </row>
    <row r="131" spans="1:5">
      <c r="A131" s="121" t="s">
        <v>645</v>
      </c>
      <c r="B131" s="158" t="s">
        <v>646</v>
      </c>
      <c r="C131" s="313">
        <v>2</v>
      </c>
      <c r="D131" s="295">
        <v>1016</v>
      </c>
      <c r="E131" s="60">
        <f t="shared" si="1"/>
        <v>1.968503937007874E-3</v>
      </c>
    </row>
    <row r="132" spans="1:5">
      <c r="A132" s="121" t="s">
        <v>647</v>
      </c>
      <c r="B132" s="158" t="s">
        <v>648</v>
      </c>
      <c r="C132" s="313">
        <v>1</v>
      </c>
      <c r="D132" s="295">
        <v>502</v>
      </c>
      <c r="E132" s="60">
        <f t="shared" si="1"/>
        <v>1.9920318725099601E-3</v>
      </c>
    </row>
    <row r="133" spans="1:5">
      <c r="A133" s="121" t="s">
        <v>649</v>
      </c>
      <c r="B133" s="158" t="s">
        <v>650</v>
      </c>
      <c r="C133" s="313">
        <v>2</v>
      </c>
      <c r="D133" s="295">
        <v>935</v>
      </c>
      <c r="E133" s="60">
        <f t="shared" si="1"/>
        <v>2.1390374331550803E-3</v>
      </c>
    </row>
    <row r="134" spans="1:5">
      <c r="A134" s="121" t="s">
        <v>651</v>
      </c>
      <c r="B134" s="158" t="s">
        <v>1256</v>
      </c>
      <c r="C134" s="313">
        <v>0</v>
      </c>
      <c r="D134" s="295">
        <v>100</v>
      </c>
      <c r="E134" s="60">
        <f t="shared" ref="E134:E197" si="2">C134/D134</f>
        <v>0</v>
      </c>
    </row>
    <row r="135" spans="1:5">
      <c r="A135" s="121" t="s">
        <v>653</v>
      </c>
      <c r="B135" s="158" t="s">
        <v>654</v>
      </c>
      <c r="C135" s="313">
        <v>0</v>
      </c>
      <c r="D135" s="295">
        <v>681</v>
      </c>
      <c r="E135" s="60">
        <f t="shared" si="2"/>
        <v>0</v>
      </c>
    </row>
    <row r="136" spans="1:5">
      <c r="A136" s="121" t="s">
        <v>655</v>
      </c>
      <c r="B136" s="158" t="s">
        <v>656</v>
      </c>
      <c r="C136" s="313">
        <v>13</v>
      </c>
      <c r="D136" s="295">
        <v>742</v>
      </c>
      <c r="E136" s="60">
        <f t="shared" si="2"/>
        <v>1.7520215633423181E-2</v>
      </c>
    </row>
    <row r="137" spans="1:5">
      <c r="A137" s="121" t="s">
        <v>657</v>
      </c>
      <c r="B137" s="158" t="s">
        <v>658</v>
      </c>
      <c r="C137" s="313">
        <v>2</v>
      </c>
      <c r="D137" s="295">
        <v>2270</v>
      </c>
      <c r="E137" s="60">
        <f t="shared" si="2"/>
        <v>8.81057268722467E-4</v>
      </c>
    </row>
    <row r="138" spans="1:5">
      <c r="A138" s="121" t="s">
        <v>659</v>
      </c>
      <c r="B138" s="158" t="s">
        <v>660</v>
      </c>
      <c r="C138" s="313">
        <v>9</v>
      </c>
      <c r="D138" s="295">
        <v>647</v>
      </c>
      <c r="E138" s="60">
        <f t="shared" si="2"/>
        <v>1.3910355486862442E-2</v>
      </c>
    </row>
    <row r="139" spans="1:5">
      <c r="A139" s="121" t="s">
        <v>661</v>
      </c>
      <c r="B139" s="158" t="s">
        <v>662</v>
      </c>
      <c r="C139" s="313">
        <v>6</v>
      </c>
      <c r="D139" s="295">
        <v>560</v>
      </c>
      <c r="E139" s="60">
        <f t="shared" si="2"/>
        <v>1.0714285714285714E-2</v>
      </c>
    </row>
    <row r="140" spans="1:5">
      <c r="A140" s="121" t="s">
        <v>663</v>
      </c>
      <c r="B140" s="158" t="s">
        <v>664</v>
      </c>
      <c r="C140" s="313">
        <v>15</v>
      </c>
      <c r="D140" s="295">
        <v>628</v>
      </c>
      <c r="E140" s="60">
        <f t="shared" si="2"/>
        <v>2.3885350318471339E-2</v>
      </c>
    </row>
    <row r="141" spans="1:5">
      <c r="A141" s="121" t="s">
        <v>665</v>
      </c>
      <c r="B141" s="158" t="s">
        <v>666</v>
      </c>
      <c r="C141" s="313">
        <v>2</v>
      </c>
      <c r="D141" s="295">
        <v>630</v>
      </c>
      <c r="E141" s="60">
        <f t="shared" si="2"/>
        <v>3.1746031746031746E-3</v>
      </c>
    </row>
    <row r="142" spans="1:5">
      <c r="A142" s="121" t="s">
        <v>667</v>
      </c>
      <c r="B142" s="158" t="s">
        <v>668</v>
      </c>
      <c r="C142" s="313">
        <v>2</v>
      </c>
      <c r="D142" s="295">
        <v>1042</v>
      </c>
      <c r="E142" s="60">
        <f t="shared" si="2"/>
        <v>1.9193857965451055E-3</v>
      </c>
    </row>
    <row r="143" spans="1:5">
      <c r="A143" s="121" t="s">
        <v>669</v>
      </c>
      <c r="B143" s="158" t="s">
        <v>670</v>
      </c>
      <c r="C143" s="313">
        <v>2</v>
      </c>
      <c r="D143" s="295">
        <v>1430</v>
      </c>
      <c r="E143" s="60">
        <f t="shared" si="2"/>
        <v>1.3986013986013986E-3</v>
      </c>
    </row>
    <row r="144" spans="1:5">
      <c r="A144" s="121" t="s">
        <v>671</v>
      </c>
      <c r="B144" s="158" t="s">
        <v>672</v>
      </c>
      <c r="C144" s="313">
        <v>3</v>
      </c>
      <c r="D144" s="295">
        <v>865</v>
      </c>
      <c r="E144" s="60">
        <f t="shared" si="2"/>
        <v>3.4682080924855491E-3</v>
      </c>
    </row>
    <row r="145" spans="1:5">
      <c r="A145" s="121" t="s">
        <v>673</v>
      </c>
      <c r="B145" s="158" t="s">
        <v>674</v>
      </c>
      <c r="C145" s="313">
        <v>8</v>
      </c>
      <c r="D145" s="295">
        <v>639</v>
      </c>
      <c r="E145" s="60">
        <f t="shared" si="2"/>
        <v>1.2519561815336464E-2</v>
      </c>
    </row>
    <row r="146" spans="1:5">
      <c r="A146" s="121" t="s">
        <v>675</v>
      </c>
      <c r="B146" s="158" t="s">
        <v>676</v>
      </c>
      <c r="C146" s="313">
        <v>10</v>
      </c>
      <c r="D146" s="295">
        <v>714</v>
      </c>
      <c r="E146" s="60">
        <f t="shared" si="2"/>
        <v>1.4005602240896359E-2</v>
      </c>
    </row>
    <row r="147" spans="1:5">
      <c r="A147" s="121" t="s">
        <v>677</v>
      </c>
      <c r="B147" s="158" t="s">
        <v>678</v>
      </c>
      <c r="C147" s="313">
        <v>16</v>
      </c>
      <c r="D147" s="295">
        <v>744</v>
      </c>
      <c r="E147" s="60">
        <f t="shared" si="2"/>
        <v>2.1505376344086023E-2</v>
      </c>
    </row>
    <row r="148" spans="1:5">
      <c r="A148" s="121" t="s">
        <v>679</v>
      </c>
      <c r="B148" s="158" t="s">
        <v>680</v>
      </c>
      <c r="C148" s="313">
        <v>4</v>
      </c>
      <c r="D148" s="295">
        <v>685</v>
      </c>
      <c r="E148" s="60">
        <f t="shared" si="2"/>
        <v>5.8394160583941602E-3</v>
      </c>
    </row>
    <row r="149" spans="1:5">
      <c r="A149" s="121" t="s">
        <v>681</v>
      </c>
      <c r="B149" s="158" t="s">
        <v>682</v>
      </c>
      <c r="C149" s="313">
        <v>2</v>
      </c>
      <c r="D149" s="295">
        <v>584</v>
      </c>
      <c r="E149" s="60">
        <f t="shared" si="2"/>
        <v>3.4246575342465752E-3</v>
      </c>
    </row>
    <row r="150" spans="1:5">
      <c r="A150" s="121" t="s">
        <v>683</v>
      </c>
      <c r="B150" s="158" t="s">
        <v>684</v>
      </c>
      <c r="C150" s="313">
        <v>13</v>
      </c>
      <c r="D150" s="295">
        <v>1064</v>
      </c>
      <c r="E150" s="60">
        <f t="shared" si="2"/>
        <v>1.2218045112781954E-2</v>
      </c>
    </row>
    <row r="151" spans="1:5">
      <c r="A151" s="121" t="s">
        <v>685</v>
      </c>
      <c r="B151" s="158" t="s">
        <v>686</v>
      </c>
      <c r="C151" s="313">
        <v>4</v>
      </c>
      <c r="D151" s="295">
        <v>535</v>
      </c>
      <c r="E151" s="60">
        <f t="shared" si="2"/>
        <v>7.4766355140186919E-3</v>
      </c>
    </row>
    <row r="152" spans="1:5">
      <c r="A152" s="121" t="s">
        <v>687</v>
      </c>
      <c r="B152" s="158" t="s">
        <v>688</v>
      </c>
      <c r="C152" s="313">
        <v>0</v>
      </c>
      <c r="D152" s="295">
        <v>1176</v>
      </c>
      <c r="E152" s="60">
        <f t="shared" si="2"/>
        <v>0</v>
      </c>
    </row>
    <row r="153" spans="1:5">
      <c r="A153" s="121" t="s">
        <v>689</v>
      </c>
      <c r="B153" s="158" t="s">
        <v>690</v>
      </c>
      <c r="C153" s="313">
        <v>5</v>
      </c>
      <c r="D153" s="295">
        <v>765</v>
      </c>
      <c r="E153" s="60">
        <f t="shared" si="2"/>
        <v>6.5359477124183009E-3</v>
      </c>
    </row>
    <row r="154" spans="1:5">
      <c r="A154" s="121" t="s">
        <v>691</v>
      </c>
      <c r="B154" s="158" t="s">
        <v>692</v>
      </c>
      <c r="C154" s="313">
        <v>8</v>
      </c>
      <c r="D154" s="295">
        <v>651</v>
      </c>
      <c r="E154" s="60">
        <f t="shared" si="2"/>
        <v>1.2288786482334869E-2</v>
      </c>
    </row>
    <row r="155" spans="1:5">
      <c r="A155" s="121" t="s">
        <v>693</v>
      </c>
      <c r="B155" s="158" t="s">
        <v>694</v>
      </c>
      <c r="C155" s="313">
        <v>9</v>
      </c>
      <c r="D155" s="295">
        <v>2758</v>
      </c>
      <c r="E155" s="60">
        <f t="shared" si="2"/>
        <v>3.2632342277012327E-3</v>
      </c>
    </row>
    <row r="156" spans="1:5">
      <c r="A156" s="121" t="s">
        <v>695</v>
      </c>
      <c r="B156" s="158" t="s">
        <v>696</v>
      </c>
      <c r="C156" s="313">
        <v>12</v>
      </c>
      <c r="D156" s="295">
        <v>700</v>
      </c>
      <c r="E156" s="60">
        <f t="shared" si="2"/>
        <v>1.7142857142857144E-2</v>
      </c>
    </row>
    <row r="157" spans="1:5">
      <c r="A157" s="121" t="s">
        <v>697</v>
      </c>
      <c r="B157" s="158" t="s">
        <v>698</v>
      </c>
      <c r="C157" s="313">
        <v>7</v>
      </c>
      <c r="D157" s="295">
        <v>639</v>
      </c>
      <c r="E157" s="60">
        <f t="shared" si="2"/>
        <v>1.0954616588419406E-2</v>
      </c>
    </row>
    <row r="158" spans="1:5">
      <c r="A158" s="121" t="s">
        <v>699</v>
      </c>
      <c r="B158" s="158" t="s">
        <v>700</v>
      </c>
      <c r="C158" s="313">
        <v>18</v>
      </c>
      <c r="D158" s="295">
        <v>3544</v>
      </c>
      <c r="E158" s="60">
        <f t="shared" si="2"/>
        <v>5.0790067720090292E-3</v>
      </c>
    </row>
    <row r="159" spans="1:5">
      <c r="A159" s="121" t="s">
        <v>701</v>
      </c>
      <c r="B159" s="158" t="s">
        <v>702</v>
      </c>
      <c r="C159" s="313">
        <v>1</v>
      </c>
      <c r="D159" s="295">
        <v>616</v>
      </c>
      <c r="E159" s="60">
        <f t="shared" si="2"/>
        <v>1.6233766233766235E-3</v>
      </c>
    </row>
    <row r="160" spans="1:5">
      <c r="A160" s="121" t="s">
        <v>703</v>
      </c>
      <c r="B160" s="158" t="s">
        <v>704</v>
      </c>
      <c r="C160" s="313">
        <v>8</v>
      </c>
      <c r="D160" s="295">
        <v>522</v>
      </c>
      <c r="E160" s="60">
        <f t="shared" si="2"/>
        <v>1.532567049808429E-2</v>
      </c>
    </row>
    <row r="161" spans="1:5">
      <c r="A161" s="121" t="s">
        <v>705</v>
      </c>
      <c r="B161" s="158" t="s">
        <v>706</v>
      </c>
      <c r="C161" s="313">
        <v>14</v>
      </c>
      <c r="D161" s="295">
        <v>799</v>
      </c>
      <c r="E161" s="60">
        <f t="shared" si="2"/>
        <v>1.7521902377972465E-2</v>
      </c>
    </row>
    <row r="162" spans="1:5">
      <c r="A162" s="121" t="s">
        <v>707</v>
      </c>
      <c r="B162" s="158" t="s">
        <v>708</v>
      </c>
      <c r="C162" s="313">
        <v>5</v>
      </c>
      <c r="D162" s="295">
        <v>708</v>
      </c>
      <c r="E162" s="60">
        <f t="shared" si="2"/>
        <v>7.0621468926553672E-3</v>
      </c>
    </row>
    <row r="163" spans="1:5">
      <c r="A163" s="121" t="s">
        <v>709</v>
      </c>
      <c r="B163" s="158" t="s">
        <v>710</v>
      </c>
      <c r="C163" s="313">
        <v>20</v>
      </c>
      <c r="D163" s="295">
        <v>1096</v>
      </c>
      <c r="E163" s="60">
        <f t="shared" si="2"/>
        <v>1.824817518248175E-2</v>
      </c>
    </row>
    <row r="164" spans="1:5">
      <c r="A164" s="121" t="s">
        <v>711</v>
      </c>
      <c r="B164" s="158" t="s">
        <v>712</v>
      </c>
      <c r="C164" s="313">
        <v>25</v>
      </c>
      <c r="D164" s="295">
        <v>975</v>
      </c>
      <c r="E164" s="60">
        <f t="shared" si="2"/>
        <v>2.564102564102564E-2</v>
      </c>
    </row>
    <row r="165" spans="1:5">
      <c r="A165" s="121" t="s">
        <v>713</v>
      </c>
      <c r="B165" s="158" t="s">
        <v>714</v>
      </c>
      <c r="C165" s="313">
        <v>12</v>
      </c>
      <c r="D165" s="295">
        <v>837</v>
      </c>
      <c r="E165" s="60">
        <f t="shared" si="2"/>
        <v>1.4336917562724014E-2</v>
      </c>
    </row>
    <row r="166" spans="1:5">
      <c r="A166" s="121" t="s">
        <v>715</v>
      </c>
      <c r="B166" s="158" t="s">
        <v>716</v>
      </c>
      <c r="C166" s="313">
        <v>1</v>
      </c>
      <c r="D166" s="295">
        <v>661</v>
      </c>
      <c r="E166" s="60">
        <f t="shared" si="2"/>
        <v>1.5128593040847202E-3</v>
      </c>
    </row>
    <row r="167" spans="1:5">
      <c r="A167" s="121" t="s">
        <v>717</v>
      </c>
      <c r="B167" s="158" t="s">
        <v>718</v>
      </c>
      <c r="C167" s="313">
        <v>18</v>
      </c>
      <c r="D167" s="295">
        <v>846</v>
      </c>
      <c r="E167" s="60">
        <f t="shared" si="2"/>
        <v>2.1276595744680851E-2</v>
      </c>
    </row>
    <row r="168" spans="1:5">
      <c r="A168" s="121" t="s">
        <v>719</v>
      </c>
      <c r="B168" s="158" t="s">
        <v>720</v>
      </c>
      <c r="C168" s="313">
        <v>5</v>
      </c>
      <c r="D168" s="295">
        <v>1011</v>
      </c>
      <c r="E168" s="60">
        <f t="shared" si="2"/>
        <v>4.945598417408506E-3</v>
      </c>
    </row>
    <row r="169" spans="1:5">
      <c r="A169" s="121" t="s">
        <v>721</v>
      </c>
      <c r="B169" s="158" t="s">
        <v>722</v>
      </c>
      <c r="C169" s="313">
        <v>3</v>
      </c>
      <c r="D169" s="295">
        <v>3329</v>
      </c>
      <c r="E169" s="60">
        <f t="shared" si="2"/>
        <v>9.011715229798738E-4</v>
      </c>
    </row>
    <row r="170" spans="1:5">
      <c r="A170" s="121" t="s">
        <v>723</v>
      </c>
      <c r="B170" s="158" t="s">
        <v>724</v>
      </c>
      <c r="C170" s="313">
        <v>3</v>
      </c>
      <c r="D170" s="295">
        <v>700</v>
      </c>
      <c r="E170" s="60">
        <f t="shared" si="2"/>
        <v>4.2857142857142859E-3</v>
      </c>
    </row>
    <row r="171" spans="1:5">
      <c r="A171" s="121" t="s">
        <v>725</v>
      </c>
      <c r="B171" s="158" t="s">
        <v>726</v>
      </c>
      <c r="C171" s="313">
        <v>5</v>
      </c>
      <c r="D171" s="295">
        <v>545</v>
      </c>
      <c r="E171" s="60">
        <f t="shared" si="2"/>
        <v>9.1743119266055051E-3</v>
      </c>
    </row>
    <row r="172" spans="1:5">
      <c r="A172" s="121" t="s">
        <v>727</v>
      </c>
      <c r="B172" s="158" t="s">
        <v>728</v>
      </c>
      <c r="C172" s="313">
        <v>3</v>
      </c>
      <c r="D172" s="295">
        <v>1216</v>
      </c>
      <c r="E172" s="60">
        <f t="shared" si="2"/>
        <v>2.4671052631578946E-3</v>
      </c>
    </row>
    <row r="173" spans="1:5">
      <c r="A173" s="121" t="s">
        <v>729</v>
      </c>
      <c r="B173" s="158" t="s">
        <v>730</v>
      </c>
      <c r="C173" s="313">
        <v>6</v>
      </c>
      <c r="D173" s="295">
        <v>608</v>
      </c>
      <c r="E173" s="60">
        <f t="shared" si="2"/>
        <v>9.8684210526315784E-3</v>
      </c>
    </row>
    <row r="174" spans="1:5">
      <c r="A174" s="121" t="s">
        <v>731</v>
      </c>
      <c r="B174" s="158" t="s">
        <v>732</v>
      </c>
      <c r="C174" s="313">
        <v>12</v>
      </c>
      <c r="D174" s="295">
        <v>981</v>
      </c>
      <c r="E174" s="60">
        <f t="shared" si="2"/>
        <v>1.2232415902140673E-2</v>
      </c>
    </row>
    <row r="175" spans="1:5">
      <c r="A175" s="121" t="s">
        <v>733</v>
      </c>
      <c r="B175" s="158" t="s">
        <v>734</v>
      </c>
      <c r="C175" s="313">
        <v>15</v>
      </c>
      <c r="D175" s="295">
        <v>1034</v>
      </c>
      <c r="E175" s="60">
        <f t="shared" si="2"/>
        <v>1.4506769825918761E-2</v>
      </c>
    </row>
    <row r="176" spans="1:5">
      <c r="A176" s="121" t="s">
        <v>735</v>
      </c>
      <c r="B176" s="158" t="s">
        <v>736</v>
      </c>
      <c r="C176" s="313">
        <v>6</v>
      </c>
      <c r="D176" s="295">
        <v>1807</v>
      </c>
      <c r="E176" s="60">
        <f t="shared" si="2"/>
        <v>3.3204205866076372E-3</v>
      </c>
    </row>
    <row r="177" spans="1:5">
      <c r="A177" s="121" t="s">
        <v>737</v>
      </c>
      <c r="B177" s="158" t="s">
        <v>738</v>
      </c>
      <c r="C177" s="313">
        <v>6</v>
      </c>
      <c r="D177" s="295">
        <v>817</v>
      </c>
      <c r="E177" s="60">
        <f t="shared" si="2"/>
        <v>7.3439412484700125E-3</v>
      </c>
    </row>
    <row r="178" spans="1:5">
      <c r="A178" s="121" t="s">
        <v>739</v>
      </c>
      <c r="B178" s="158" t="s">
        <v>740</v>
      </c>
      <c r="C178" s="313">
        <v>23</v>
      </c>
      <c r="D178" s="295">
        <v>1100</v>
      </c>
      <c r="E178" s="60">
        <f t="shared" si="2"/>
        <v>2.0909090909090908E-2</v>
      </c>
    </row>
    <row r="179" spans="1:5">
      <c r="A179" s="121" t="s">
        <v>741</v>
      </c>
      <c r="B179" s="158" t="s">
        <v>742</v>
      </c>
      <c r="C179" s="313">
        <v>2</v>
      </c>
      <c r="D179" s="295">
        <v>725</v>
      </c>
      <c r="E179" s="60">
        <f t="shared" si="2"/>
        <v>2.7586206896551722E-3</v>
      </c>
    </row>
    <row r="180" spans="1:5">
      <c r="A180" s="121" t="s">
        <v>743</v>
      </c>
      <c r="B180" s="158" t="s">
        <v>744</v>
      </c>
      <c r="C180" s="313">
        <v>14</v>
      </c>
      <c r="D180" s="295">
        <v>1498</v>
      </c>
      <c r="E180" s="60">
        <f t="shared" si="2"/>
        <v>9.3457943925233638E-3</v>
      </c>
    </row>
    <row r="181" spans="1:5">
      <c r="A181" s="121" t="s">
        <v>745</v>
      </c>
      <c r="B181" s="158" t="s">
        <v>746</v>
      </c>
      <c r="C181" s="313">
        <v>8</v>
      </c>
      <c r="D181" s="295">
        <v>879</v>
      </c>
      <c r="E181" s="60">
        <f t="shared" si="2"/>
        <v>9.1012514220705342E-3</v>
      </c>
    </row>
    <row r="182" spans="1:5">
      <c r="A182" s="121" t="s">
        <v>747</v>
      </c>
      <c r="B182" s="158" t="s">
        <v>748</v>
      </c>
      <c r="C182" s="313">
        <v>10</v>
      </c>
      <c r="D182" s="295">
        <v>657</v>
      </c>
      <c r="E182" s="60">
        <f t="shared" si="2"/>
        <v>1.5220700152207001E-2</v>
      </c>
    </row>
    <row r="183" spans="1:5">
      <c r="A183" s="121" t="s">
        <v>749</v>
      </c>
      <c r="B183" s="158" t="s">
        <v>750</v>
      </c>
      <c r="C183" s="313">
        <v>14</v>
      </c>
      <c r="D183" s="295">
        <v>1151</v>
      </c>
      <c r="E183" s="60">
        <f t="shared" si="2"/>
        <v>1.216333622936577E-2</v>
      </c>
    </row>
    <row r="184" spans="1:5">
      <c r="A184" s="121" t="s">
        <v>751</v>
      </c>
      <c r="B184" s="158" t="s">
        <v>752</v>
      </c>
      <c r="C184" s="313">
        <v>4</v>
      </c>
      <c r="D184" s="295">
        <v>504</v>
      </c>
      <c r="E184" s="60">
        <f t="shared" si="2"/>
        <v>7.9365079365079361E-3</v>
      </c>
    </row>
    <row r="185" spans="1:5">
      <c r="A185" s="121" t="s">
        <v>753</v>
      </c>
      <c r="B185" s="158" t="s">
        <v>754</v>
      </c>
      <c r="C185" s="313">
        <v>0</v>
      </c>
      <c r="D185" s="295">
        <v>139</v>
      </c>
      <c r="E185" s="60">
        <f t="shared" si="2"/>
        <v>0</v>
      </c>
    </row>
    <row r="186" spans="1:5">
      <c r="A186" s="121" t="s">
        <v>755</v>
      </c>
      <c r="B186" s="158" t="s">
        <v>756</v>
      </c>
      <c r="C186" s="313">
        <v>1</v>
      </c>
      <c r="D186" s="295">
        <v>365</v>
      </c>
      <c r="E186" s="60">
        <f t="shared" si="2"/>
        <v>2.7397260273972603E-3</v>
      </c>
    </row>
    <row r="187" spans="1:5">
      <c r="A187" s="121" t="s">
        <v>757</v>
      </c>
      <c r="B187" s="158" t="s">
        <v>758</v>
      </c>
      <c r="C187" s="313">
        <v>3</v>
      </c>
      <c r="D187" s="295">
        <v>353</v>
      </c>
      <c r="E187" s="60">
        <f t="shared" si="2"/>
        <v>8.4985835694051E-3</v>
      </c>
    </row>
    <row r="188" spans="1:5">
      <c r="A188" s="121" t="s">
        <v>759</v>
      </c>
      <c r="B188" s="158" t="s">
        <v>760</v>
      </c>
      <c r="C188" s="313">
        <v>5</v>
      </c>
      <c r="D188" s="295">
        <v>435</v>
      </c>
      <c r="E188" s="60">
        <f t="shared" si="2"/>
        <v>1.1494252873563218E-2</v>
      </c>
    </row>
    <row r="189" spans="1:5">
      <c r="A189" s="121" t="s">
        <v>761</v>
      </c>
      <c r="B189" s="158" t="s">
        <v>1257</v>
      </c>
      <c r="C189" s="313">
        <v>9</v>
      </c>
      <c r="D189" s="295">
        <v>631</v>
      </c>
      <c r="E189" s="60">
        <f t="shared" si="2"/>
        <v>1.4263074484944533E-2</v>
      </c>
    </row>
    <row r="190" spans="1:5">
      <c r="A190" s="121" t="s">
        <v>763</v>
      </c>
      <c r="B190" s="158" t="s">
        <v>764</v>
      </c>
      <c r="C190" s="313">
        <v>1</v>
      </c>
      <c r="D190" s="295">
        <v>1448</v>
      </c>
      <c r="E190" s="60">
        <f t="shared" si="2"/>
        <v>6.9060773480662981E-4</v>
      </c>
    </row>
    <row r="191" spans="1:5">
      <c r="A191" s="121" t="s">
        <v>765</v>
      </c>
      <c r="B191" s="158" t="s">
        <v>766</v>
      </c>
      <c r="C191" s="313">
        <v>0</v>
      </c>
      <c r="D191" s="295">
        <v>376</v>
      </c>
      <c r="E191" s="60">
        <f t="shared" si="2"/>
        <v>0</v>
      </c>
    </row>
    <row r="192" spans="1:5">
      <c r="A192" s="121" t="s">
        <v>767</v>
      </c>
      <c r="B192" s="158" t="s">
        <v>768</v>
      </c>
      <c r="C192" s="313">
        <v>11</v>
      </c>
      <c r="D192" s="295">
        <v>2512</v>
      </c>
      <c r="E192" s="60">
        <f t="shared" si="2"/>
        <v>4.3789808917197451E-3</v>
      </c>
    </row>
    <row r="193" spans="1:5">
      <c r="A193" s="121" t="s">
        <v>769</v>
      </c>
      <c r="B193" s="158" t="s">
        <v>770</v>
      </c>
      <c r="C193" s="313">
        <v>14</v>
      </c>
      <c r="D193" s="295">
        <v>959</v>
      </c>
      <c r="E193" s="60">
        <f t="shared" si="2"/>
        <v>1.4598540145985401E-2</v>
      </c>
    </row>
    <row r="194" spans="1:5">
      <c r="A194" s="121" t="s">
        <v>771</v>
      </c>
      <c r="B194" s="158" t="s">
        <v>772</v>
      </c>
      <c r="C194" s="313">
        <v>4</v>
      </c>
      <c r="D194" s="295">
        <v>1171</v>
      </c>
      <c r="E194" s="60">
        <f t="shared" si="2"/>
        <v>3.4158838599487617E-3</v>
      </c>
    </row>
    <row r="195" spans="1:5">
      <c r="A195" s="121" t="s">
        <v>773</v>
      </c>
      <c r="B195" s="158" t="s">
        <v>774</v>
      </c>
      <c r="C195" s="313">
        <v>2</v>
      </c>
      <c r="D195" s="295">
        <v>806</v>
      </c>
      <c r="E195" s="60">
        <f t="shared" si="2"/>
        <v>2.4813895781637717E-3</v>
      </c>
    </row>
    <row r="196" spans="1:5">
      <c r="A196" s="121" t="s">
        <v>775</v>
      </c>
      <c r="B196" s="158" t="s">
        <v>776</v>
      </c>
      <c r="C196" s="313">
        <v>52</v>
      </c>
      <c r="D196" s="295">
        <v>1238</v>
      </c>
      <c r="E196" s="60">
        <f t="shared" si="2"/>
        <v>4.2003231017770599E-2</v>
      </c>
    </row>
    <row r="197" spans="1:5">
      <c r="A197" s="121" t="s">
        <v>777</v>
      </c>
      <c r="B197" s="158" t="s">
        <v>778</v>
      </c>
      <c r="C197" s="313">
        <v>7</v>
      </c>
      <c r="D197" s="295">
        <v>1894</v>
      </c>
      <c r="E197" s="60">
        <f t="shared" si="2"/>
        <v>3.6958817317845828E-3</v>
      </c>
    </row>
    <row r="198" spans="1:5">
      <c r="A198" s="121" t="s">
        <v>779</v>
      </c>
      <c r="B198" s="158" t="s">
        <v>780</v>
      </c>
      <c r="C198" s="313">
        <v>20</v>
      </c>
      <c r="D198" s="295">
        <v>1028</v>
      </c>
      <c r="E198" s="60">
        <f t="shared" ref="E198:E261" si="3">C198/D198</f>
        <v>1.9455252918287938E-2</v>
      </c>
    </row>
    <row r="199" spans="1:5">
      <c r="A199" s="121" t="s">
        <v>781</v>
      </c>
      <c r="B199" s="158" t="s">
        <v>782</v>
      </c>
      <c r="C199" s="313">
        <v>9</v>
      </c>
      <c r="D199" s="295">
        <v>539</v>
      </c>
      <c r="E199" s="60">
        <f t="shared" si="3"/>
        <v>1.6697588126159554E-2</v>
      </c>
    </row>
    <row r="200" spans="1:5">
      <c r="A200" s="121" t="s">
        <v>783</v>
      </c>
      <c r="B200" s="158" t="s">
        <v>784</v>
      </c>
      <c r="C200" s="313">
        <v>15</v>
      </c>
      <c r="D200" s="295">
        <v>1113</v>
      </c>
      <c r="E200" s="60">
        <f t="shared" si="3"/>
        <v>1.3477088948787063E-2</v>
      </c>
    </row>
    <row r="201" spans="1:5">
      <c r="A201" s="121" t="s">
        <v>785</v>
      </c>
      <c r="B201" s="158" t="s">
        <v>786</v>
      </c>
      <c r="C201" s="313">
        <v>12</v>
      </c>
      <c r="D201" s="295">
        <v>2385</v>
      </c>
      <c r="E201" s="60">
        <f t="shared" si="3"/>
        <v>5.0314465408805029E-3</v>
      </c>
    </row>
    <row r="202" spans="1:5">
      <c r="A202" s="121" t="s">
        <v>787</v>
      </c>
      <c r="B202" s="158" t="s">
        <v>788</v>
      </c>
      <c r="C202" s="313">
        <v>2</v>
      </c>
      <c r="D202" s="295">
        <v>428</v>
      </c>
      <c r="E202" s="60">
        <f t="shared" si="3"/>
        <v>4.6728971962616819E-3</v>
      </c>
    </row>
    <row r="203" spans="1:5">
      <c r="A203" s="121" t="s">
        <v>789</v>
      </c>
      <c r="B203" s="158" t="s">
        <v>790</v>
      </c>
      <c r="C203" s="313">
        <v>0</v>
      </c>
      <c r="D203" s="295">
        <v>328</v>
      </c>
      <c r="E203" s="60">
        <f t="shared" si="3"/>
        <v>0</v>
      </c>
    </row>
    <row r="204" spans="1:5">
      <c r="A204" s="121" t="s">
        <v>791</v>
      </c>
      <c r="B204" s="158" t="s">
        <v>792</v>
      </c>
      <c r="C204" s="313">
        <v>10</v>
      </c>
      <c r="D204" s="295">
        <v>648</v>
      </c>
      <c r="E204" s="60">
        <f t="shared" si="3"/>
        <v>1.5432098765432098E-2</v>
      </c>
    </row>
    <row r="205" spans="1:5">
      <c r="A205" s="121" t="s">
        <v>793</v>
      </c>
      <c r="B205" s="158" t="s">
        <v>794</v>
      </c>
      <c r="C205" s="313">
        <v>14</v>
      </c>
      <c r="D205" s="295">
        <v>2238</v>
      </c>
      <c r="E205" s="60">
        <f t="shared" si="3"/>
        <v>6.2555853440571943E-3</v>
      </c>
    </row>
    <row r="206" spans="1:5">
      <c r="A206" s="121" t="s">
        <v>795</v>
      </c>
      <c r="B206" s="158" t="s">
        <v>796</v>
      </c>
      <c r="C206" s="313">
        <v>33</v>
      </c>
      <c r="D206" s="295">
        <v>4666</v>
      </c>
      <c r="E206" s="60">
        <f t="shared" si="3"/>
        <v>7.0724389198456921E-3</v>
      </c>
    </row>
    <row r="207" spans="1:5">
      <c r="A207" s="121" t="s">
        <v>797</v>
      </c>
      <c r="B207" s="158" t="s">
        <v>798</v>
      </c>
      <c r="C207" s="313">
        <v>7</v>
      </c>
      <c r="D207" s="295">
        <v>838</v>
      </c>
      <c r="E207" s="60">
        <f t="shared" si="3"/>
        <v>8.3532219570405727E-3</v>
      </c>
    </row>
    <row r="208" spans="1:5">
      <c r="A208" s="121" t="s">
        <v>799</v>
      </c>
      <c r="B208" s="158" t="s">
        <v>800</v>
      </c>
      <c r="C208" s="313">
        <v>64</v>
      </c>
      <c r="D208" s="295">
        <v>1230</v>
      </c>
      <c r="E208" s="60">
        <f t="shared" si="3"/>
        <v>5.2032520325203252E-2</v>
      </c>
    </row>
    <row r="209" spans="1:5">
      <c r="A209" s="121" t="s">
        <v>801</v>
      </c>
      <c r="B209" s="158" t="s">
        <v>802</v>
      </c>
      <c r="C209" s="313">
        <v>3</v>
      </c>
      <c r="D209" s="295">
        <v>541</v>
      </c>
      <c r="E209" s="60">
        <f t="shared" si="3"/>
        <v>5.5452865064695009E-3</v>
      </c>
    </row>
    <row r="210" spans="1:5">
      <c r="A210" s="121" t="s">
        <v>803</v>
      </c>
      <c r="B210" s="158" t="s">
        <v>804</v>
      </c>
      <c r="C210" s="313">
        <v>3</v>
      </c>
      <c r="D210" s="295">
        <v>811</v>
      </c>
      <c r="E210" s="60">
        <f t="shared" si="3"/>
        <v>3.6991368680641184E-3</v>
      </c>
    </row>
    <row r="211" spans="1:5">
      <c r="A211" s="121" t="s">
        <v>805</v>
      </c>
      <c r="B211" s="158" t="s">
        <v>806</v>
      </c>
      <c r="C211" s="313">
        <v>2</v>
      </c>
      <c r="D211" s="295">
        <v>511</v>
      </c>
      <c r="E211" s="60">
        <f t="shared" si="3"/>
        <v>3.9138943248532287E-3</v>
      </c>
    </row>
    <row r="212" spans="1:5">
      <c r="A212" s="121" t="s">
        <v>807</v>
      </c>
      <c r="B212" s="158" t="s">
        <v>808</v>
      </c>
      <c r="C212" s="313">
        <v>6</v>
      </c>
      <c r="D212" s="295">
        <v>2124</v>
      </c>
      <c r="E212" s="60">
        <f t="shared" si="3"/>
        <v>2.8248587570621469E-3</v>
      </c>
    </row>
    <row r="213" spans="1:5">
      <c r="A213" s="121" t="s">
        <v>809</v>
      </c>
      <c r="B213" s="158" t="s">
        <v>810</v>
      </c>
      <c r="C213" s="313">
        <v>7</v>
      </c>
      <c r="D213" s="295">
        <v>604</v>
      </c>
      <c r="E213" s="60">
        <f t="shared" si="3"/>
        <v>1.1589403973509934E-2</v>
      </c>
    </row>
    <row r="214" spans="1:5">
      <c r="A214" s="121" t="s">
        <v>811</v>
      </c>
      <c r="B214" s="158" t="s">
        <v>812</v>
      </c>
      <c r="C214" s="313">
        <v>4</v>
      </c>
      <c r="D214" s="295">
        <v>609</v>
      </c>
      <c r="E214" s="60">
        <f t="shared" si="3"/>
        <v>6.5681444991789817E-3</v>
      </c>
    </row>
    <row r="215" spans="1:5">
      <c r="A215" s="121" t="s">
        <v>813</v>
      </c>
      <c r="B215" s="158" t="s">
        <v>814</v>
      </c>
      <c r="C215" s="313">
        <v>30</v>
      </c>
      <c r="D215" s="295">
        <v>924</v>
      </c>
      <c r="E215" s="60">
        <f t="shared" si="3"/>
        <v>3.2467532467532464E-2</v>
      </c>
    </row>
    <row r="216" spans="1:5">
      <c r="A216" s="121" t="s">
        <v>815</v>
      </c>
      <c r="B216" s="158" t="s">
        <v>816</v>
      </c>
      <c r="C216" s="313">
        <v>14</v>
      </c>
      <c r="D216" s="295">
        <v>944</v>
      </c>
      <c r="E216" s="60">
        <f t="shared" si="3"/>
        <v>1.4830508474576272E-2</v>
      </c>
    </row>
    <row r="217" spans="1:5">
      <c r="A217" s="121" t="s">
        <v>817</v>
      </c>
      <c r="B217" s="158" t="s">
        <v>818</v>
      </c>
      <c r="C217" s="313">
        <v>6</v>
      </c>
      <c r="D217" s="295">
        <v>960</v>
      </c>
      <c r="E217" s="60">
        <f t="shared" si="3"/>
        <v>6.2500000000000003E-3</v>
      </c>
    </row>
    <row r="218" spans="1:5">
      <c r="A218" s="121" t="s">
        <v>819</v>
      </c>
      <c r="B218" s="158" t="s">
        <v>820</v>
      </c>
      <c r="C218" s="313">
        <v>9</v>
      </c>
      <c r="D218" s="295">
        <v>862</v>
      </c>
      <c r="E218" s="60">
        <f t="shared" si="3"/>
        <v>1.0440835266821345E-2</v>
      </c>
    </row>
    <row r="219" spans="1:5">
      <c r="A219" s="121" t="s">
        <v>821</v>
      </c>
      <c r="B219" s="158" t="s">
        <v>822</v>
      </c>
      <c r="C219" s="313">
        <v>19</v>
      </c>
      <c r="D219" s="295">
        <v>1054</v>
      </c>
      <c r="E219" s="60">
        <f t="shared" si="3"/>
        <v>1.8026565464895637E-2</v>
      </c>
    </row>
    <row r="220" spans="1:5">
      <c r="A220" s="121" t="s">
        <v>823</v>
      </c>
      <c r="B220" s="158" t="s">
        <v>824</v>
      </c>
      <c r="C220" s="313">
        <v>0</v>
      </c>
      <c r="D220" s="295">
        <v>451</v>
      </c>
      <c r="E220" s="60">
        <f t="shared" si="3"/>
        <v>0</v>
      </c>
    </row>
    <row r="221" spans="1:5">
      <c r="A221" s="121" t="s">
        <v>825</v>
      </c>
      <c r="B221" s="158" t="s">
        <v>826</v>
      </c>
      <c r="C221" s="313">
        <v>5</v>
      </c>
      <c r="D221" s="295">
        <v>2658</v>
      </c>
      <c r="E221" s="60">
        <f t="shared" si="3"/>
        <v>1.8811136192626034E-3</v>
      </c>
    </row>
    <row r="222" spans="1:5">
      <c r="A222" s="121" t="s">
        <v>827</v>
      </c>
      <c r="B222" s="158" t="s">
        <v>828</v>
      </c>
      <c r="C222" s="313">
        <v>6</v>
      </c>
      <c r="D222" s="295">
        <v>1810</v>
      </c>
      <c r="E222" s="60">
        <f t="shared" si="3"/>
        <v>3.3149171270718232E-3</v>
      </c>
    </row>
    <row r="223" spans="1:5">
      <c r="A223" s="121" t="s">
        <v>829</v>
      </c>
      <c r="B223" s="158" t="s">
        <v>830</v>
      </c>
      <c r="C223" s="313">
        <v>14</v>
      </c>
      <c r="D223" s="295">
        <v>1121</v>
      </c>
      <c r="E223" s="60">
        <f t="shared" si="3"/>
        <v>1.2488849241748439E-2</v>
      </c>
    </row>
    <row r="224" spans="1:5">
      <c r="A224" s="121" t="s">
        <v>831</v>
      </c>
      <c r="B224" s="158" t="s">
        <v>832</v>
      </c>
      <c r="C224" s="313">
        <v>13</v>
      </c>
      <c r="D224" s="295">
        <v>672</v>
      </c>
      <c r="E224" s="60">
        <f t="shared" si="3"/>
        <v>1.9345238095238096E-2</v>
      </c>
    </row>
    <row r="225" spans="1:5">
      <c r="A225" s="121" t="s">
        <v>833</v>
      </c>
      <c r="B225" s="158" t="s">
        <v>834</v>
      </c>
      <c r="C225" s="313">
        <v>1</v>
      </c>
      <c r="D225" s="295">
        <v>120</v>
      </c>
      <c r="E225" s="60">
        <f t="shared" si="3"/>
        <v>8.3333333333333332E-3</v>
      </c>
    </row>
    <row r="226" spans="1:5">
      <c r="A226" s="121" t="s">
        <v>835</v>
      </c>
      <c r="B226" s="158" t="s">
        <v>836</v>
      </c>
      <c r="C226" s="313">
        <v>12</v>
      </c>
      <c r="D226" s="295">
        <v>1033</v>
      </c>
      <c r="E226" s="60">
        <f t="shared" si="3"/>
        <v>1.1616650532429816E-2</v>
      </c>
    </row>
    <row r="227" spans="1:5">
      <c r="A227" s="121" t="s">
        <v>837</v>
      </c>
      <c r="B227" s="158" t="s">
        <v>838</v>
      </c>
      <c r="C227" s="313">
        <v>4</v>
      </c>
      <c r="D227" s="295">
        <v>846</v>
      </c>
      <c r="E227" s="60">
        <f t="shared" si="3"/>
        <v>4.7281323877068557E-3</v>
      </c>
    </row>
    <row r="228" spans="1:5">
      <c r="A228" s="121" t="s">
        <v>839</v>
      </c>
      <c r="B228" s="158" t="s">
        <v>840</v>
      </c>
      <c r="C228" s="313">
        <v>2</v>
      </c>
      <c r="D228" s="295">
        <v>2581</v>
      </c>
      <c r="E228" s="60">
        <f t="shared" si="3"/>
        <v>7.7489345215032935E-4</v>
      </c>
    </row>
    <row r="229" spans="1:5">
      <c r="A229" s="121" t="s">
        <v>841</v>
      </c>
      <c r="B229" s="158" t="s">
        <v>842</v>
      </c>
      <c r="C229" s="313">
        <v>5</v>
      </c>
      <c r="D229" s="295">
        <v>1456</v>
      </c>
      <c r="E229" s="60">
        <f t="shared" si="3"/>
        <v>3.434065934065934E-3</v>
      </c>
    </row>
    <row r="230" spans="1:5">
      <c r="A230" s="121" t="s">
        <v>843</v>
      </c>
      <c r="B230" s="158" t="s">
        <v>844</v>
      </c>
      <c r="C230" s="313">
        <v>9</v>
      </c>
      <c r="D230" s="295">
        <v>204</v>
      </c>
      <c r="E230" s="60">
        <f t="shared" si="3"/>
        <v>4.4117647058823532E-2</v>
      </c>
    </row>
    <row r="231" spans="1:5">
      <c r="A231" s="121" t="s">
        <v>845</v>
      </c>
      <c r="B231" s="158" t="s">
        <v>846</v>
      </c>
      <c r="C231" s="313">
        <v>1</v>
      </c>
      <c r="D231" s="295">
        <v>158</v>
      </c>
      <c r="E231" s="60">
        <f t="shared" si="3"/>
        <v>6.3291139240506328E-3</v>
      </c>
    </row>
    <row r="232" spans="1:5">
      <c r="A232" s="121" t="s">
        <v>847</v>
      </c>
      <c r="B232" s="158" t="s">
        <v>848</v>
      </c>
      <c r="C232" s="313">
        <v>8</v>
      </c>
      <c r="D232" s="295">
        <v>730</v>
      </c>
      <c r="E232" s="60">
        <f t="shared" si="3"/>
        <v>1.0958904109589041E-2</v>
      </c>
    </row>
    <row r="233" spans="1:5">
      <c r="A233" s="121" t="s">
        <v>849</v>
      </c>
      <c r="B233" s="158" t="s">
        <v>850</v>
      </c>
      <c r="C233" s="313">
        <v>3</v>
      </c>
      <c r="D233" s="295">
        <v>231</v>
      </c>
      <c r="E233" s="60">
        <f t="shared" si="3"/>
        <v>1.2987012987012988E-2</v>
      </c>
    </row>
    <row r="234" spans="1:5">
      <c r="A234" s="121" t="s">
        <v>851</v>
      </c>
      <c r="B234" s="158" t="s">
        <v>852</v>
      </c>
      <c r="C234" s="313">
        <v>0</v>
      </c>
      <c r="D234" s="295">
        <v>318</v>
      </c>
      <c r="E234" s="60">
        <f t="shared" si="3"/>
        <v>0</v>
      </c>
    </row>
    <row r="235" spans="1:5">
      <c r="A235" s="121" t="s">
        <v>853</v>
      </c>
      <c r="B235" s="158" t="s">
        <v>854</v>
      </c>
      <c r="C235" s="313">
        <v>3</v>
      </c>
      <c r="D235" s="295">
        <v>273</v>
      </c>
      <c r="E235" s="60">
        <f t="shared" si="3"/>
        <v>1.098901098901099E-2</v>
      </c>
    </row>
    <row r="236" spans="1:5">
      <c r="A236" s="121" t="s">
        <v>855</v>
      </c>
      <c r="B236" s="158" t="s">
        <v>856</v>
      </c>
      <c r="C236" s="313">
        <v>5</v>
      </c>
      <c r="D236" s="295">
        <v>341</v>
      </c>
      <c r="E236" s="60">
        <f t="shared" si="3"/>
        <v>1.466275659824047E-2</v>
      </c>
    </row>
    <row r="237" spans="1:5">
      <c r="A237" s="121" t="s">
        <v>857</v>
      </c>
      <c r="B237" s="158" t="s">
        <v>858</v>
      </c>
      <c r="C237" s="313">
        <v>7</v>
      </c>
      <c r="D237" s="295">
        <v>1382</v>
      </c>
      <c r="E237" s="60">
        <f t="shared" si="3"/>
        <v>5.065123010130246E-3</v>
      </c>
    </row>
    <row r="238" spans="1:5">
      <c r="A238" s="121" t="s">
        <v>859</v>
      </c>
      <c r="B238" s="158" t="s">
        <v>860</v>
      </c>
      <c r="C238" s="313">
        <v>18</v>
      </c>
      <c r="D238" s="295">
        <v>1382</v>
      </c>
      <c r="E238" s="60">
        <f t="shared" si="3"/>
        <v>1.3024602026049204E-2</v>
      </c>
    </row>
    <row r="239" spans="1:5">
      <c r="A239" s="121" t="s">
        <v>861</v>
      </c>
      <c r="B239" s="158" t="s">
        <v>862</v>
      </c>
      <c r="C239" s="313">
        <v>1</v>
      </c>
      <c r="D239" s="295">
        <v>483</v>
      </c>
      <c r="E239" s="60">
        <f t="shared" si="3"/>
        <v>2.070393374741201E-3</v>
      </c>
    </row>
    <row r="240" spans="1:5">
      <c r="A240" s="121" t="s">
        <v>863</v>
      </c>
      <c r="B240" s="158" t="s">
        <v>864</v>
      </c>
      <c r="C240" s="313">
        <v>31</v>
      </c>
      <c r="D240" s="295">
        <v>935</v>
      </c>
      <c r="E240" s="60">
        <f t="shared" si="3"/>
        <v>3.3155080213903745E-2</v>
      </c>
    </row>
    <row r="241" spans="1:5">
      <c r="A241" s="121" t="s">
        <v>865</v>
      </c>
      <c r="B241" s="158" t="s">
        <v>866</v>
      </c>
      <c r="C241" s="313">
        <v>6</v>
      </c>
      <c r="D241" s="295">
        <v>1509</v>
      </c>
      <c r="E241" s="60">
        <f t="shared" si="3"/>
        <v>3.9761431411530811E-3</v>
      </c>
    </row>
    <row r="242" spans="1:5">
      <c r="A242" s="121" t="s">
        <v>867</v>
      </c>
      <c r="B242" s="158" t="s">
        <v>868</v>
      </c>
      <c r="C242" s="313">
        <v>8</v>
      </c>
      <c r="D242" s="295">
        <v>495</v>
      </c>
      <c r="E242" s="60">
        <f t="shared" si="3"/>
        <v>1.6161616161616162E-2</v>
      </c>
    </row>
    <row r="243" spans="1:5">
      <c r="A243" s="121" t="s">
        <v>869</v>
      </c>
      <c r="B243" s="158" t="s">
        <v>870</v>
      </c>
      <c r="C243" s="313">
        <v>1</v>
      </c>
      <c r="D243" s="295">
        <v>24</v>
      </c>
      <c r="E243" s="60">
        <f t="shared" si="3"/>
        <v>4.1666666666666664E-2</v>
      </c>
    </row>
    <row r="244" spans="1:5">
      <c r="A244" s="121" t="s">
        <v>871</v>
      </c>
      <c r="B244" s="158" t="s">
        <v>872</v>
      </c>
      <c r="C244" s="313">
        <v>6</v>
      </c>
      <c r="D244" s="295">
        <v>1028</v>
      </c>
      <c r="E244" s="60">
        <f t="shared" si="3"/>
        <v>5.8365758754863814E-3</v>
      </c>
    </row>
    <row r="245" spans="1:5">
      <c r="A245" s="121" t="s">
        <v>873</v>
      </c>
      <c r="B245" s="158" t="s">
        <v>1258</v>
      </c>
      <c r="C245" s="313">
        <v>5</v>
      </c>
      <c r="D245" s="295">
        <v>862</v>
      </c>
      <c r="E245" s="60">
        <f t="shared" si="3"/>
        <v>5.8004640371229696E-3</v>
      </c>
    </row>
    <row r="246" spans="1:5">
      <c r="A246" s="121" t="s">
        <v>875</v>
      </c>
      <c r="B246" s="158" t="s">
        <v>876</v>
      </c>
      <c r="C246" s="313">
        <v>0</v>
      </c>
      <c r="D246" s="295">
        <v>163</v>
      </c>
      <c r="E246" s="60">
        <f t="shared" si="3"/>
        <v>0</v>
      </c>
    </row>
    <row r="247" spans="1:5">
      <c r="A247" s="121" t="s">
        <v>877</v>
      </c>
      <c r="B247" s="158" t="s">
        <v>878</v>
      </c>
      <c r="C247" s="313">
        <v>2</v>
      </c>
      <c r="D247" s="295">
        <v>120</v>
      </c>
      <c r="E247" s="60">
        <f t="shared" si="3"/>
        <v>1.6666666666666666E-2</v>
      </c>
    </row>
    <row r="248" spans="1:5">
      <c r="A248" s="121" t="s">
        <v>879</v>
      </c>
      <c r="B248" s="158" t="s">
        <v>880</v>
      </c>
      <c r="C248" s="313">
        <v>7</v>
      </c>
      <c r="D248" s="295">
        <v>443</v>
      </c>
      <c r="E248" s="60">
        <f t="shared" si="3"/>
        <v>1.580135440180587E-2</v>
      </c>
    </row>
    <row r="249" spans="1:5">
      <c r="A249" s="121" t="s">
        <v>881</v>
      </c>
      <c r="B249" s="158" t="s">
        <v>882</v>
      </c>
      <c r="C249" s="313">
        <v>4</v>
      </c>
      <c r="D249" s="295">
        <v>243</v>
      </c>
      <c r="E249" s="60">
        <f t="shared" si="3"/>
        <v>1.646090534979424E-2</v>
      </c>
    </row>
    <row r="250" spans="1:5">
      <c r="A250" s="121" t="s">
        <v>883</v>
      </c>
      <c r="B250" s="158" t="s">
        <v>884</v>
      </c>
      <c r="C250" s="313">
        <v>4</v>
      </c>
      <c r="D250" s="295">
        <v>1349</v>
      </c>
      <c r="E250" s="60">
        <f t="shared" si="3"/>
        <v>2.9651593773165306E-3</v>
      </c>
    </row>
    <row r="251" spans="1:5">
      <c r="A251" s="121" t="s">
        <v>885</v>
      </c>
      <c r="B251" s="158" t="s">
        <v>886</v>
      </c>
      <c r="C251" s="313">
        <v>1</v>
      </c>
      <c r="D251" s="295">
        <v>322</v>
      </c>
      <c r="E251" s="60">
        <f t="shared" si="3"/>
        <v>3.105590062111801E-3</v>
      </c>
    </row>
    <row r="252" spans="1:5">
      <c r="A252" s="121" t="s">
        <v>887</v>
      </c>
      <c r="B252" s="158" t="s">
        <v>888</v>
      </c>
      <c r="C252" s="313">
        <v>9</v>
      </c>
      <c r="D252" s="295">
        <v>1202</v>
      </c>
      <c r="E252" s="60">
        <f t="shared" si="3"/>
        <v>7.4875207986688855E-3</v>
      </c>
    </row>
    <row r="253" spans="1:5">
      <c r="A253" s="121" t="s">
        <v>889</v>
      </c>
      <c r="B253" s="158" t="s">
        <v>890</v>
      </c>
      <c r="C253" s="313">
        <v>1</v>
      </c>
      <c r="D253" s="295">
        <v>358</v>
      </c>
      <c r="E253" s="60">
        <f t="shared" si="3"/>
        <v>2.7932960893854749E-3</v>
      </c>
    </row>
    <row r="254" spans="1:5">
      <c r="A254" s="121" t="s">
        <v>891</v>
      </c>
      <c r="B254" s="158" t="s">
        <v>892</v>
      </c>
      <c r="C254" s="313">
        <v>19</v>
      </c>
      <c r="D254" s="295">
        <v>1114</v>
      </c>
      <c r="E254" s="60">
        <f t="shared" si="3"/>
        <v>1.7055655296229804E-2</v>
      </c>
    </row>
    <row r="255" spans="1:5">
      <c r="A255" s="121" t="s">
        <v>893</v>
      </c>
      <c r="B255" s="158" t="s">
        <v>894</v>
      </c>
      <c r="C255" s="313">
        <v>11</v>
      </c>
      <c r="D255" s="295">
        <v>1423</v>
      </c>
      <c r="E255" s="60">
        <f t="shared" si="3"/>
        <v>7.7301475755446238E-3</v>
      </c>
    </row>
    <row r="256" spans="1:5">
      <c r="A256" s="121" t="s">
        <v>895</v>
      </c>
      <c r="B256" s="158" t="s">
        <v>896</v>
      </c>
      <c r="C256" s="313">
        <v>1</v>
      </c>
      <c r="D256" s="295">
        <v>1224</v>
      </c>
      <c r="E256" s="60">
        <f t="shared" si="3"/>
        <v>8.1699346405228761E-4</v>
      </c>
    </row>
    <row r="257" spans="1:5">
      <c r="A257" s="121" t="s">
        <v>897</v>
      </c>
      <c r="B257" s="158" t="s">
        <v>898</v>
      </c>
      <c r="C257" s="313">
        <v>12</v>
      </c>
      <c r="D257" s="295">
        <v>1894</v>
      </c>
      <c r="E257" s="60">
        <f t="shared" si="3"/>
        <v>6.3357972544878568E-3</v>
      </c>
    </row>
    <row r="258" spans="1:5">
      <c r="A258" s="121" t="s">
        <v>899</v>
      </c>
      <c r="B258" s="158" t="s">
        <v>900</v>
      </c>
      <c r="C258" s="313">
        <v>8</v>
      </c>
      <c r="D258" s="295">
        <v>608</v>
      </c>
      <c r="E258" s="60">
        <f t="shared" si="3"/>
        <v>1.3157894736842105E-2</v>
      </c>
    </row>
    <row r="259" spans="1:5">
      <c r="A259" s="121" t="s">
        <v>901</v>
      </c>
      <c r="B259" s="158" t="s">
        <v>1259</v>
      </c>
      <c r="C259" s="313">
        <v>2</v>
      </c>
      <c r="D259" s="295">
        <v>210</v>
      </c>
      <c r="E259" s="60">
        <f t="shared" si="3"/>
        <v>9.5238095238095247E-3</v>
      </c>
    </row>
    <row r="260" spans="1:5">
      <c r="A260" s="121" t="s">
        <v>903</v>
      </c>
      <c r="B260" s="158" t="s">
        <v>904</v>
      </c>
      <c r="C260" s="313">
        <v>0</v>
      </c>
      <c r="D260" s="295">
        <v>215</v>
      </c>
      <c r="E260" s="60">
        <f t="shared" si="3"/>
        <v>0</v>
      </c>
    </row>
    <row r="261" spans="1:5">
      <c r="A261" s="121" t="s">
        <v>905</v>
      </c>
      <c r="B261" s="158" t="s">
        <v>906</v>
      </c>
      <c r="C261" s="313">
        <v>10</v>
      </c>
      <c r="D261" s="295">
        <v>528</v>
      </c>
      <c r="E261" s="60">
        <f t="shared" si="3"/>
        <v>1.893939393939394E-2</v>
      </c>
    </row>
    <row r="262" spans="1:5">
      <c r="A262" s="121" t="s">
        <v>907</v>
      </c>
      <c r="B262" s="158" t="s">
        <v>1260</v>
      </c>
      <c r="C262" s="313">
        <v>1</v>
      </c>
      <c r="D262" s="295">
        <v>158</v>
      </c>
      <c r="E262" s="60">
        <f t="shared" ref="E262:E325" si="4">C262/D262</f>
        <v>6.3291139240506328E-3</v>
      </c>
    </row>
    <row r="263" spans="1:5">
      <c r="A263" s="121" t="s">
        <v>909</v>
      </c>
      <c r="B263" s="158" t="s">
        <v>910</v>
      </c>
      <c r="C263" s="313">
        <v>0</v>
      </c>
      <c r="D263" s="295">
        <v>1341</v>
      </c>
      <c r="E263" s="60">
        <f t="shared" si="4"/>
        <v>0</v>
      </c>
    </row>
    <row r="264" spans="1:5">
      <c r="A264" s="121" t="s">
        <v>911</v>
      </c>
      <c r="B264" s="158" t="s">
        <v>912</v>
      </c>
      <c r="C264" s="313">
        <v>0</v>
      </c>
      <c r="D264" s="295">
        <v>1681</v>
      </c>
      <c r="E264" s="60">
        <f t="shared" si="4"/>
        <v>0</v>
      </c>
    </row>
    <row r="265" spans="1:5">
      <c r="A265" s="121" t="s">
        <v>913</v>
      </c>
      <c r="B265" s="158" t="s">
        <v>914</v>
      </c>
      <c r="C265" s="313">
        <v>18</v>
      </c>
      <c r="D265" s="295">
        <v>955</v>
      </c>
      <c r="E265" s="60">
        <f t="shared" si="4"/>
        <v>1.8848167539267015E-2</v>
      </c>
    </row>
    <row r="266" spans="1:5">
      <c r="A266" s="121" t="s">
        <v>915</v>
      </c>
      <c r="B266" s="158" t="s">
        <v>916</v>
      </c>
      <c r="C266" s="313">
        <v>10</v>
      </c>
      <c r="D266" s="295">
        <v>351</v>
      </c>
      <c r="E266" s="60">
        <f t="shared" si="4"/>
        <v>2.8490028490028491E-2</v>
      </c>
    </row>
    <row r="267" spans="1:5">
      <c r="A267" s="121" t="s">
        <v>917</v>
      </c>
      <c r="B267" s="158" t="s">
        <v>918</v>
      </c>
      <c r="C267" s="313">
        <v>0</v>
      </c>
      <c r="D267" s="295">
        <v>2107</v>
      </c>
      <c r="E267" s="60">
        <f t="shared" si="4"/>
        <v>0</v>
      </c>
    </row>
    <row r="268" spans="1:5">
      <c r="A268" s="121" t="s">
        <v>919</v>
      </c>
      <c r="B268" s="158" t="s">
        <v>920</v>
      </c>
      <c r="C268" s="313">
        <v>4</v>
      </c>
      <c r="D268" s="295">
        <v>205</v>
      </c>
      <c r="E268" s="60">
        <f t="shared" si="4"/>
        <v>1.9512195121951219E-2</v>
      </c>
    </row>
    <row r="269" spans="1:5">
      <c r="A269" s="121" t="s">
        <v>921</v>
      </c>
      <c r="B269" s="158" t="s">
        <v>922</v>
      </c>
      <c r="C269" s="313">
        <v>8</v>
      </c>
      <c r="D269" s="295">
        <v>650</v>
      </c>
      <c r="E269" s="60">
        <f t="shared" si="4"/>
        <v>1.2307692307692308E-2</v>
      </c>
    </row>
    <row r="270" spans="1:5">
      <c r="A270" s="121" t="s">
        <v>923</v>
      </c>
      <c r="B270" s="158" t="s">
        <v>924</v>
      </c>
      <c r="C270" s="313">
        <v>3</v>
      </c>
      <c r="D270" s="295">
        <v>1019</v>
      </c>
      <c r="E270" s="60">
        <f t="shared" si="4"/>
        <v>2.944062806673209E-3</v>
      </c>
    </row>
    <row r="271" spans="1:5">
      <c r="A271" s="121" t="s">
        <v>925</v>
      </c>
      <c r="B271" s="158" t="s">
        <v>926</v>
      </c>
      <c r="C271" s="313">
        <v>4</v>
      </c>
      <c r="D271" s="295">
        <v>1124</v>
      </c>
      <c r="E271" s="60">
        <f t="shared" si="4"/>
        <v>3.5587188612099642E-3</v>
      </c>
    </row>
    <row r="272" spans="1:5">
      <c r="A272" s="121" t="s">
        <v>927</v>
      </c>
      <c r="B272" s="158" t="s">
        <v>928</v>
      </c>
      <c r="C272" s="313">
        <v>3</v>
      </c>
      <c r="D272" s="295">
        <v>683</v>
      </c>
      <c r="E272" s="60">
        <f t="shared" si="4"/>
        <v>4.3923865300146414E-3</v>
      </c>
    </row>
    <row r="273" spans="1:5">
      <c r="A273" s="121" t="s">
        <v>929</v>
      </c>
      <c r="B273" s="158" t="s">
        <v>930</v>
      </c>
      <c r="C273" s="313">
        <v>2</v>
      </c>
      <c r="D273" s="295">
        <v>149</v>
      </c>
      <c r="E273" s="60">
        <f t="shared" si="4"/>
        <v>1.3422818791946308E-2</v>
      </c>
    </row>
    <row r="274" spans="1:5">
      <c r="A274" s="121" t="s">
        <v>931</v>
      </c>
      <c r="B274" s="158" t="s">
        <v>932</v>
      </c>
      <c r="C274" s="313">
        <v>7</v>
      </c>
      <c r="D274" s="295">
        <v>455</v>
      </c>
      <c r="E274" s="60">
        <f t="shared" si="4"/>
        <v>1.5384615384615385E-2</v>
      </c>
    </row>
    <row r="275" spans="1:5">
      <c r="A275" s="121" t="s">
        <v>933</v>
      </c>
      <c r="B275" s="158" t="s">
        <v>934</v>
      </c>
      <c r="C275" s="313">
        <v>16</v>
      </c>
      <c r="D275" s="295">
        <v>435</v>
      </c>
      <c r="E275" s="60">
        <f t="shared" si="4"/>
        <v>3.6781609195402298E-2</v>
      </c>
    </row>
    <row r="276" spans="1:5">
      <c r="A276" s="121" t="s">
        <v>935</v>
      </c>
      <c r="B276" s="158" t="s">
        <v>936</v>
      </c>
      <c r="C276" s="313">
        <v>7</v>
      </c>
      <c r="D276" s="295">
        <v>369</v>
      </c>
      <c r="E276" s="60">
        <f t="shared" si="4"/>
        <v>1.8970189701897018E-2</v>
      </c>
    </row>
    <row r="277" spans="1:5">
      <c r="A277" s="121" t="s">
        <v>937</v>
      </c>
      <c r="B277" s="158" t="s">
        <v>938</v>
      </c>
      <c r="C277" s="313">
        <v>3</v>
      </c>
      <c r="D277" s="295">
        <v>217</v>
      </c>
      <c r="E277" s="60">
        <f t="shared" si="4"/>
        <v>1.3824884792626729E-2</v>
      </c>
    </row>
    <row r="278" spans="1:5">
      <c r="A278" s="121" t="s">
        <v>939</v>
      </c>
      <c r="B278" s="158" t="s">
        <v>940</v>
      </c>
      <c r="C278" s="313">
        <v>2</v>
      </c>
      <c r="D278" s="295">
        <v>148</v>
      </c>
      <c r="E278" s="60">
        <f t="shared" si="4"/>
        <v>1.3513513513513514E-2</v>
      </c>
    </row>
    <row r="279" spans="1:5">
      <c r="A279" s="121" t="s">
        <v>941</v>
      </c>
      <c r="B279" s="158" t="s">
        <v>942</v>
      </c>
      <c r="C279" s="313">
        <v>2</v>
      </c>
      <c r="D279" s="295">
        <v>192</v>
      </c>
      <c r="E279" s="60">
        <f t="shared" si="4"/>
        <v>1.0416666666666666E-2</v>
      </c>
    </row>
    <row r="280" spans="1:5">
      <c r="A280" s="121" t="s">
        <v>943</v>
      </c>
      <c r="B280" s="158" t="s">
        <v>944</v>
      </c>
      <c r="C280" s="313">
        <v>0</v>
      </c>
      <c r="D280" s="295">
        <v>88</v>
      </c>
      <c r="E280" s="60">
        <f t="shared" si="4"/>
        <v>0</v>
      </c>
    </row>
    <row r="281" spans="1:5">
      <c r="A281" s="121" t="s">
        <v>945</v>
      </c>
      <c r="B281" s="158" t="s">
        <v>946</v>
      </c>
      <c r="C281" s="313">
        <v>3</v>
      </c>
      <c r="D281" s="295">
        <v>1390</v>
      </c>
      <c r="E281" s="60">
        <f t="shared" si="4"/>
        <v>2.158273381294964E-3</v>
      </c>
    </row>
    <row r="282" spans="1:5">
      <c r="A282" s="121" t="s">
        <v>947</v>
      </c>
      <c r="B282" s="158" t="s">
        <v>948</v>
      </c>
      <c r="C282" s="313">
        <v>0</v>
      </c>
      <c r="D282" s="295">
        <v>265</v>
      </c>
      <c r="E282" s="60">
        <f t="shared" si="4"/>
        <v>0</v>
      </c>
    </row>
    <row r="283" spans="1:5">
      <c r="A283" s="121" t="s">
        <v>949</v>
      </c>
      <c r="B283" s="158" t="s">
        <v>950</v>
      </c>
      <c r="C283" s="313">
        <v>2</v>
      </c>
      <c r="D283" s="295">
        <v>163</v>
      </c>
      <c r="E283" s="60">
        <f t="shared" si="4"/>
        <v>1.2269938650306749E-2</v>
      </c>
    </row>
    <row r="284" spans="1:5">
      <c r="A284" s="121" t="s">
        <v>951</v>
      </c>
      <c r="B284" s="158" t="s">
        <v>952</v>
      </c>
      <c r="C284" s="313">
        <v>4</v>
      </c>
      <c r="D284" s="295">
        <v>318</v>
      </c>
      <c r="E284" s="60">
        <f t="shared" si="4"/>
        <v>1.2578616352201259E-2</v>
      </c>
    </row>
    <row r="285" spans="1:5">
      <c r="A285" s="121" t="s">
        <v>953</v>
      </c>
      <c r="B285" s="158" t="s">
        <v>954</v>
      </c>
      <c r="C285" s="313">
        <v>7</v>
      </c>
      <c r="D285" s="295">
        <v>228</v>
      </c>
      <c r="E285" s="60">
        <f t="shared" si="4"/>
        <v>3.0701754385964911E-2</v>
      </c>
    </row>
    <row r="286" spans="1:5">
      <c r="A286" s="121" t="s">
        <v>955</v>
      </c>
      <c r="B286" s="158" t="s">
        <v>956</v>
      </c>
      <c r="C286" s="313">
        <v>7</v>
      </c>
      <c r="D286" s="295">
        <v>334</v>
      </c>
      <c r="E286" s="60">
        <f t="shared" si="4"/>
        <v>2.0958083832335328E-2</v>
      </c>
    </row>
    <row r="287" spans="1:5">
      <c r="A287" s="121" t="s">
        <v>957</v>
      </c>
      <c r="B287" s="158" t="s">
        <v>958</v>
      </c>
      <c r="C287" s="313">
        <v>1</v>
      </c>
      <c r="D287" s="295">
        <v>291</v>
      </c>
      <c r="E287" s="60">
        <f t="shared" si="4"/>
        <v>3.4364261168384879E-3</v>
      </c>
    </row>
    <row r="288" spans="1:5">
      <c r="A288" s="121" t="s">
        <v>959</v>
      </c>
      <c r="B288" s="158" t="s">
        <v>1261</v>
      </c>
      <c r="C288" s="313">
        <v>9</v>
      </c>
      <c r="D288" s="295">
        <v>463</v>
      </c>
      <c r="E288" s="60">
        <f t="shared" si="4"/>
        <v>1.9438444924406047E-2</v>
      </c>
    </row>
    <row r="289" spans="1:5">
      <c r="A289" s="121" t="s">
        <v>961</v>
      </c>
      <c r="B289" s="158" t="s">
        <v>962</v>
      </c>
      <c r="C289" s="313">
        <v>19</v>
      </c>
      <c r="D289" s="295">
        <v>1102</v>
      </c>
      <c r="E289" s="60">
        <f t="shared" si="4"/>
        <v>1.7241379310344827E-2</v>
      </c>
    </row>
    <row r="290" spans="1:5">
      <c r="A290" s="121" t="s">
        <v>963</v>
      </c>
      <c r="B290" s="158" t="s">
        <v>964</v>
      </c>
      <c r="C290" s="313">
        <v>3</v>
      </c>
      <c r="D290" s="295">
        <v>339</v>
      </c>
      <c r="E290" s="60">
        <f t="shared" si="4"/>
        <v>8.8495575221238937E-3</v>
      </c>
    </row>
    <row r="291" spans="1:5">
      <c r="A291" s="121" t="s">
        <v>965</v>
      </c>
      <c r="B291" s="158" t="s">
        <v>966</v>
      </c>
      <c r="C291" s="313">
        <v>1</v>
      </c>
      <c r="D291" s="295">
        <v>55</v>
      </c>
      <c r="E291" s="60">
        <f t="shared" si="4"/>
        <v>1.8181818181818181E-2</v>
      </c>
    </row>
    <row r="292" spans="1:5">
      <c r="A292" s="121" t="s">
        <v>967</v>
      </c>
      <c r="B292" s="158" t="s">
        <v>968</v>
      </c>
      <c r="C292" s="313">
        <v>5</v>
      </c>
      <c r="D292" s="295">
        <v>344</v>
      </c>
      <c r="E292" s="60">
        <f t="shared" si="4"/>
        <v>1.4534883720930232E-2</v>
      </c>
    </row>
    <row r="293" spans="1:5">
      <c r="A293" s="121" t="s">
        <v>969</v>
      </c>
      <c r="B293" s="158" t="s">
        <v>970</v>
      </c>
      <c r="C293" s="313">
        <v>0</v>
      </c>
      <c r="D293" s="295">
        <v>467</v>
      </c>
      <c r="E293" s="60">
        <f t="shared" si="4"/>
        <v>0</v>
      </c>
    </row>
    <row r="294" spans="1:5">
      <c r="A294" s="121" t="s">
        <v>971</v>
      </c>
      <c r="B294" s="158" t="s">
        <v>972</v>
      </c>
      <c r="C294" s="313">
        <v>0</v>
      </c>
      <c r="D294" s="295">
        <v>372</v>
      </c>
      <c r="E294" s="60">
        <f t="shared" si="4"/>
        <v>0</v>
      </c>
    </row>
    <row r="295" spans="1:5">
      <c r="A295" s="121" t="s">
        <v>973</v>
      </c>
      <c r="B295" s="158" t="s">
        <v>974</v>
      </c>
      <c r="C295" s="313">
        <v>1</v>
      </c>
      <c r="D295" s="295">
        <v>134</v>
      </c>
      <c r="E295" s="60">
        <f t="shared" si="4"/>
        <v>7.462686567164179E-3</v>
      </c>
    </row>
    <row r="296" spans="1:5">
      <c r="A296" s="121" t="s">
        <v>975</v>
      </c>
      <c r="B296" s="158" t="s">
        <v>976</v>
      </c>
      <c r="C296" s="313">
        <v>9</v>
      </c>
      <c r="D296" s="295">
        <v>272</v>
      </c>
      <c r="E296" s="60">
        <f t="shared" si="4"/>
        <v>3.3088235294117647E-2</v>
      </c>
    </row>
    <row r="297" spans="1:5">
      <c r="A297" s="121" t="s">
        <v>977</v>
      </c>
      <c r="B297" s="158" t="s">
        <v>978</v>
      </c>
      <c r="C297" s="313">
        <v>6</v>
      </c>
      <c r="D297" s="295">
        <v>118</v>
      </c>
      <c r="E297" s="60">
        <f t="shared" si="4"/>
        <v>5.0847457627118647E-2</v>
      </c>
    </row>
    <row r="298" spans="1:5">
      <c r="A298" s="121" t="s">
        <v>979</v>
      </c>
      <c r="B298" s="158" t="s">
        <v>980</v>
      </c>
      <c r="C298" s="313">
        <v>2</v>
      </c>
      <c r="D298" s="295">
        <v>222</v>
      </c>
      <c r="E298" s="60">
        <f t="shared" si="4"/>
        <v>9.0090090090090089E-3</v>
      </c>
    </row>
    <row r="299" spans="1:5">
      <c r="A299" s="121" t="s">
        <v>981</v>
      </c>
      <c r="B299" s="158" t="s">
        <v>982</v>
      </c>
      <c r="C299" s="313">
        <v>2</v>
      </c>
      <c r="D299" s="295">
        <v>346</v>
      </c>
      <c r="E299" s="60">
        <f t="shared" si="4"/>
        <v>5.7803468208092483E-3</v>
      </c>
    </row>
    <row r="300" spans="1:5">
      <c r="A300" s="121" t="s">
        <v>983</v>
      </c>
      <c r="B300" s="158" t="s">
        <v>984</v>
      </c>
      <c r="C300" s="313">
        <v>1</v>
      </c>
      <c r="D300" s="295">
        <v>153</v>
      </c>
      <c r="E300" s="60">
        <f t="shared" si="4"/>
        <v>6.5359477124183009E-3</v>
      </c>
    </row>
    <row r="301" spans="1:5">
      <c r="A301" s="121" t="s">
        <v>985</v>
      </c>
      <c r="B301" s="158" t="s">
        <v>986</v>
      </c>
      <c r="C301" s="313">
        <v>0</v>
      </c>
      <c r="D301" s="295">
        <v>388</v>
      </c>
      <c r="E301" s="60">
        <f t="shared" si="4"/>
        <v>0</v>
      </c>
    </row>
    <row r="302" spans="1:5">
      <c r="A302" s="121" t="s">
        <v>987</v>
      </c>
      <c r="B302" s="158" t="s">
        <v>988</v>
      </c>
      <c r="C302" s="313">
        <v>7</v>
      </c>
      <c r="D302" s="295">
        <v>271</v>
      </c>
      <c r="E302" s="60">
        <f t="shared" si="4"/>
        <v>2.5830258302583026E-2</v>
      </c>
    </row>
    <row r="303" spans="1:5">
      <c r="A303" s="121" t="s">
        <v>989</v>
      </c>
      <c r="B303" s="158" t="s">
        <v>990</v>
      </c>
      <c r="C303" s="313">
        <v>0</v>
      </c>
      <c r="D303" s="295">
        <v>32</v>
      </c>
      <c r="E303" s="60">
        <f t="shared" si="4"/>
        <v>0</v>
      </c>
    </row>
    <row r="304" spans="1:5">
      <c r="A304" s="121" t="s">
        <v>991</v>
      </c>
      <c r="B304" s="158" t="s">
        <v>992</v>
      </c>
      <c r="C304" s="313">
        <v>1</v>
      </c>
      <c r="D304" s="295">
        <v>539</v>
      </c>
      <c r="E304" s="60">
        <f t="shared" si="4"/>
        <v>1.8552875695732839E-3</v>
      </c>
    </row>
    <row r="305" spans="1:5">
      <c r="A305" s="121" t="s">
        <v>993</v>
      </c>
      <c r="B305" s="158" t="s">
        <v>994</v>
      </c>
      <c r="C305" s="313">
        <v>1</v>
      </c>
      <c r="D305" s="295">
        <v>429</v>
      </c>
      <c r="E305" s="60">
        <f t="shared" si="4"/>
        <v>2.331002331002331E-3</v>
      </c>
    </row>
    <row r="306" spans="1:5">
      <c r="A306" s="121" t="s">
        <v>995</v>
      </c>
      <c r="B306" s="158" t="s">
        <v>996</v>
      </c>
      <c r="C306" s="313">
        <v>3</v>
      </c>
      <c r="D306" s="295">
        <v>148</v>
      </c>
      <c r="E306" s="60">
        <f t="shared" si="4"/>
        <v>2.0270270270270271E-2</v>
      </c>
    </row>
    <row r="307" spans="1:5">
      <c r="A307" s="121" t="s">
        <v>997</v>
      </c>
      <c r="B307" s="158" t="s">
        <v>998</v>
      </c>
      <c r="C307" s="313">
        <v>1</v>
      </c>
      <c r="D307" s="295">
        <v>455</v>
      </c>
      <c r="E307" s="60">
        <f t="shared" si="4"/>
        <v>2.1978021978021978E-3</v>
      </c>
    </row>
    <row r="308" spans="1:5">
      <c r="A308" s="121" t="s">
        <v>999</v>
      </c>
      <c r="B308" s="158" t="s">
        <v>1000</v>
      </c>
      <c r="C308" s="313">
        <v>2</v>
      </c>
      <c r="D308" s="295">
        <v>332</v>
      </c>
      <c r="E308" s="60">
        <f t="shared" si="4"/>
        <v>6.024096385542169E-3</v>
      </c>
    </row>
    <row r="309" spans="1:5">
      <c r="A309" s="121" t="s">
        <v>1001</v>
      </c>
      <c r="B309" s="158" t="s">
        <v>1002</v>
      </c>
      <c r="C309" s="313">
        <v>3</v>
      </c>
      <c r="D309" s="295">
        <v>75</v>
      </c>
      <c r="E309" s="60">
        <f t="shared" si="4"/>
        <v>0.04</v>
      </c>
    </row>
    <row r="310" spans="1:5">
      <c r="A310" s="121" t="s">
        <v>1003</v>
      </c>
      <c r="B310" s="158" t="s">
        <v>1004</v>
      </c>
      <c r="C310" s="313">
        <v>1</v>
      </c>
      <c r="D310" s="295">
        <v>112</v>
      </c>
      <c r="E310" s="60">
        <f t="shared" si="4"/>
        <v>8.9285714285714281E-3</v>
      </c>
    </row>
    <row r="311" spans="1:5">
      <c r="A311" s="121" t="s">
        <v>1005</v>
      </c>
      <c r="B311" s="158" t="s">
        <v>1006</v>
      </c>
      <c r="C311" s="313">
        <v>3</v>
      </c>
      <c r="D311" s="295">
        <v>331</v>
      </c>
      <c r="E311" s="60">
        <f t="shared" si="4"/>
        <v>9.0634441087613302E-3</v>
      </c>
    </row>
    <row r="312" spans="1:5">
      <c r="A312" s="121" t="s">
        <v>1007</v>
      </c>
      <c r="B312" s="158" t="s">
        <v>1008</v>
      </c>
      <c r="C312" s="313">
        <v>0</v>
      </c>
      <c r="D312" s="295">
        <v>60</v>
      </c>
      <c r="E312" s="60">
        <f t="shared" si="4"/>
        <v>0</v>
      </c>
    </row>
    <row r="313" spans="1:5">
      <c r="A313" s="121" t="s">
        <v>1009</v>
      </c>
      <c r="B313" s="158" t="s">
        <v>1010</v>
      </c>
      <c r="C313" s="313">
        <v>0</v>
      </c>
      <c r="D313" s="295">
        <v>308</v>
      </c>
      <c r="E313" s="60">
        <f t="shared" si="4"/>
        <v>0</v>
      </c>
    </row>
    <row r="314" spans="1:5">
      <c r="A314" s="121" t="s">
        <v>1011</v>
      </c>
      <c r="B314" s="158" t="s">
        <v>1012</v>
      </c>
      <c r="C314" s="313">
        <v>2</v>
      </c>
      <c r="D314" s="295">
        <v>346</v>
      </c>
      <c r="E314" s="60">
        <f t="shared" si="4"/>
        <v>5.7803468208092483E-3</v>
      </c>
    </row>
    <row r="315" spans="1:5">
      <c r="A315" s="121" t="s">
        <v>1013</v>
      </c>
      <c r="B315" s="158" t="s">
        <v>1014</v>
      </c>
      <c r="C315" s="313">
        <v>0</v>
      </c>
      <c r="D315" s="295">
        <v>326</v>
      </c>
      <c r="E315" s="60">
        <f t="shared" si="4"/>
        <v>0</v>
      </c>
    </row>
    <row r="316" spans="1:5">
      <c r="A316" s="121" t="s">
        <v>1015</v>
      </c>
      <c r="B316" s="158" t="s">
        <v>1016</v>
      </c>
      <c r="C316" s="313">
        <v>0</v>
      </c>
      <c r="D316" s="295">
        <v>86</v>
      </c>
      <c r="E316" s="60">
        <f t="shared" si="4"/>
        <v>0</v>
      </c>
    </row>
    <row r="317" spans="1:5">
      <c r="A317" s="121" t="s">
        <v>1017</v>
      </c>
      <c r="B317" s="158" t="s">
        <v>1018</v>
      </c>
      <c r="C317" s="313">
        <v>0</v>
      </c>
      <c r="D317" s="295">
        <v>23</v>
      </c>
      <c r="E317" s="60">
        <f t="shared" si="4"/>
        <v>0</v>
      </c>
    </row>
    <row r="318" spans="1:5">
      <c r="A318" s="121" t="s">
        <v>1019</v>
      </c>
      <c r="B318" s="158" t="s">
        <v>1020</v>
      </c>
      <c r="C318" s="313">
        <v>0</v>
      </c>
      <c r="D318" s="295">
        <v>137</v>
      </c>
      <c r="E318" s="60">
        <f t="shared" si="4"/>
        <v>0</v>
      </c>
    </row>
    <row r="319" spans="1:5">
      <c r="A319" s="121" t="s">
        <v>1021</v>
      </c>
      <c r="B319" s="158" t="s">
        <v>1022</v>
      </c>
      <c r="C319" s="313">
        <v>0</v>
      </c>
      <c r="D319" s="295">
        <v>31</v>
      </c>
      <c r="E319" s="60">
        <f t="shared" si="4"/>
        <v>0</v>
      </c>
    </row>
    <row r="320" spans="1:5">
      <c r="A320" s="121" t="s">
        <v>1023</v>
      </c>
      <c r="B320" s="158" t="s">
        <v>1024</v>
      </c>
      <c r="C320" s="313">
        <v>0</v>
      </c>
      <c r="D320" s="295">
        <v>30</v>
      </c>
      <c r="E320" s="60">
        <f t="shared" si="4"/>
        <v>0</v>
      </c>
    </row>
    <row r="321" spans="1:5">
      <c r="A321" s="121" t="s">
        <v>1025</v>
      </c>
      <c r="B321" s="158" t="s">
        <v>1026</v>
      </c>
      <c r="C321" s="313">
        <v>0</v>
      </c>
      <c r="D321" s="295">
        <v>18</v>
      </c>
      <c r="E321" s="60">
        <f t="shared" si="4"/>
        <v>0</v>
      </c>
    </row>
    <row r="322" spans="1:5">
      <c r="A322" s="121" t="s">
        <v>1027</v>
      </c>
      <c r="B322" s="158" t="s">
        <v>1028</v>
      </c>
      <c r="C322" s="313">
        <v>0</v>
      </c>
      <c r="D322" s="295">
        <v>5</v>
      </c>
      <c r="E322" s="60">
        <f t="shared" si="4"/>
        <v>0</v>
      </c>
    </row>
    <row r="323" spans="1:5">
      <c r="A323" s="121" t="s">
        <v>1029</v>
      </c>
      <c r="B323" s="158" t="s">
        <v>1030</v>
      </c>
      <c r="C323" s="313">
        <v>0</v>
      </c>
      <c r="D323" s="295">
        <v>76</v>
      </c>
      <c r="E323" s="60">
        <f t="shared" si="4"/>
        <v>0</v>
      </c>
    </row>
    <row r="324" spans="1:5">
      <c r="A324" s="121" t="s">
        <v>1031</v>
      </c>
      <c r="B324" s="158" t="s">
        <v>1032</v>
      </c>
      <c r="C324" s="313">
        <v>11</v>
      </c>
      <c r="D324" s="295">
        <v>934</v>
      </c>
      <c r="E324" s="60">
        <f t="shared" si="4"/>
        <v>1.1777301927194861E-2</v>
      </c>
    </row>
    <row r="325" spans="1:5">
      <c r="A325" s="121" t="s">
        <v>1033</v>
      </c>
      <c r="B325" s="158" t="s">
        <v>1034</v>
      </c>
      <c r="C325" s="313">
        <v>2</v>
      </c>
      <c r="D325" s="295">
        <v>157</v>
      </c>
      <c r="E325" s="60">
        <f t="shared" si="4"/>
        <v>1.2738853503184714E-2</v>
      </c>
    </row>
    <row r="326" spans="1:5">
      <c r="A326" s="121" t="s">
        <v>1035</v>
      </c>
      <c r="B326" s="158" t="s">
        <v>1036</v>
      </c>
      <c r="C326" s="313">
        <v>13</v>
      </c>
      <c r="D326" s="295">
        <v>929</v>
      </c>
      <c r="E326" s="60">
        <f t="shared" ref="E326:E334" si="5">C326/D326</f>
        <v>1.3993541442411194E-2</v>
      </c>
    </row>
    <row r="327" spans="1:5">
      <c r="A327" s="121" t="s">
        <v>1037</v>
      </c>
      <c r="B327" s="158" t="s">
        <v>1038</v>
      </c>
      <c r="C327" s="313">
        <v>1</v>
      </c>
      <c r="D327" s="295">
        <v>85</v>
      </c>
      <c r="E327" s="60">
        <f t="shared" si="5"/>
        <v>1.1764705882352941E-2</v>
      </c>
    </row>
    <row r="328" spans="1:5">
      <c r="A328" s="121" t="s">
        <v>1039</v>
      </c>
      <c r="B328" s="158" t="s">
        <v>1040</v>
      </c>
      <c r="C328" s="313">
        <v>6</v>
      </c>
      <c r="D328" s="295">
        <v>138</v>
      </c>
      <c r="E328" s="60">
        <f t="shared" si="5"/>
        <v>4.3478260869565216E-2</v>
      </c>
    </row>
    <row r="329" spans="1:5">
      <c r="A329" s="121" t="s">
        <v>1041</v>
      </c>
      <c r="B329" s="158" t="s">
        <v>1042</v>
      </c>
      <c r="C329" s="313">
        <v>6</v>
      </c>
      <c r="D329" s="295">
        <v>326</v>
      </c>
      <c r="E329" s="60">
        <f t="shared" si="5"/>
        <v>1.8404907975460124E-2</v>
      </c>
    </row>
    <row r="330" spans="1:5">
      <c r="A330" s="121" t="s">
        <v>1043</v>
      </c>
      <c r="B330" s="158" t="s">
        <v>1044</v>
      </c>
      <c r="C330" s="313">
        <v>0</v>
      </c>
      <c r="D330" s="295">
        <v>44</v>
      </c>
      <c r="E330" s="60">
        <f t="shared" si="5"/>
        <v>0</v>
      </c>
    </row>
    <row r="331" spans="1:5">
      <c r="A331" s="121" t="s">
        <v>1045</v>
      </c>
      <c r="B331" s="158" t="s">
        <v>1262</v>
      </c>
      <c r="C331" s="313">
        <v>0</v>
      </c>
      <c r="D331" s="295">
        <v>16</v>
      </c>
      <c r="E331" s="60">
        <f t="shared" si="5"/>
        <v>0</v>
      </c>
    </row>
    <row r="332" spans="1:5">
      <c r="A332" s="121" t="s">
        <v>1047</v>
      </c>
      <c r="B332" s="158" t="s">
        <v>1048</v>
      </c>
      <c r="C332" s="313">
        <v>0</v>
      </c>
      <c r="D332" s="295">
        <v>15</v>
      </c>
      <c r="E332" s="60">
        <f t="shared" si="5"/>
        <v>0</v>
      </c>
    </row>
    <row r="333" spans="1:5">
      <c r="A333" s="121" t="s">
        <v>1049</v>
      </c>
      <c r="B333" s="158" t="s">
        <v>1050</v>
      </c>
      <c r="C333" s="313">
        <v>0</v>
      </c>
      <c r="D333" s="295">
        <v>21</v>
      </c>
      <c r="E333" s="60">
        <f t="shared" si="5"/>
        <v>0</v>
      </c>
    </row>
    <row r="334" spans="1:5">
      <c r="A334" s="121" t="s">
        <v>1051</v>
      </c>
      <c r="B334" s="158" t="s">
        <v>1052</v>
      </c>
      <c r="C334" s="313">
        <v>0</v>
      </c>
      <c r="D334" s="295">
        <v>82</v>
      </c>
      <c r="E334" s="60">
        <f t="shared" si="5"/>
        <v>0</v>
      </c>
    </row>
    <row r="335" spans="1:5">
      <c r="A335" s="121" t="s">
        <v>1053</v>
      </c>
      <c r="B335" s="158" t="s">
        <v>1054</v>
      </c>
      <c r="C335" s="313">
        <v>5</v>
      </c>
      <c r="D335" s="295">
        <v>1318</v>
      </c>
      <c r="E335" s="60">
        <f t="shared" ref="E335" si="6">C335/D335</f>
        <v>3.7936267071320183E-3</v>
      </c>
    </row>
    <row r="336" spans="1:5">
      <c r="A336" s="108"/>
      <c r="B336" s="109"/>
      <c r="C336" s="314"/>
      <c r="D336" s="297"/>
      <c r="E336" s="110"/>
    </row>
    <row r="337" spans="1:5" ht="13.9" thickBot="1">
      <c r="A337" s="61" t="s">
        <v>40</v>
      </c>
      <c r="B337" s="62"/>
      <c r="C337" s="315">
        <v>2046</v>
      </c>
      <c r="D337" s="316">
        <v>259450</v>
      </c>
      <c r="E337" s="63">
        <f>C337/D337</f>
        <v>7.8859125072268266E-3</v>
      </c>
    </row>
  </sheetData>
  <autoFilter ref="A5:E335" xr:uid="{00000000-0009-0000-0000-000010000000}"/>
  <mergeCells count="1">
    <mergeCell ref="C3:E3"/>
  </mergeCells>
  <phoneticPr fontId="8" type="noConversion"/>
  <hyperlinks>
    <hyperlink ref="G2" location="Home!A1" display="Home" xr:uid="{00000000-0004-0000-1000-000000000000}"/>
  </hyperlinks>
  <pageMargins left="0.7" right="0.7" top="0.75" bottom="0.75" header="0.3" footer="0.3"/>
  <pageSetup scale="96" fitToHeight="0" orientation="portrait" r:id="rId1"/>
  <headerFooter>
    <oddHeader>&amp;L&amp;K000000 &amp;G&amp;C&amp;"Arial,Bold"&amp;11&amp;K000000Boward County Public Schools
Bilingual/ESOL Department</oddHeader>
    <oddFooter>&amp;RPage &amp;P of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87"/>
  <sheetViews>
    <sheetView zoomScaleNormal="100" workbookViewId="0">
      <pane xSplit="2" ySplit="5" topLeftCell="C270" activePane="bottomRight" state="frozen"/>
      <selection pane="bottomRight" activeCell="A289" sqref="A289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4.28515625" style="171" customWidth="1"/>
    <col min="3" max="15" width="6.28515625" style="171" customWidth="1"/>
    <col min="16" max="16" width="12.7109375" style="171" bestFit="1" customWidth="1"/>
    <col min="17" max="17" width="16.5703125" style="175" bestFit="1" customWidth="1"/>
    <col min="18" max="18" width="3.28515625" style="161" customWidth="1"/>
    <col min="19" max="19" width="8.7109375" style="161" customWidth="1"/>
    <col min="20" max="16384" width="8.7109375" style="171"/>
  </cols>
  <sheetData>
    <row r="1" spans="1:19" s="174" customFormat="1" ht="13.9" thickBot="1">
      <c r="A1" s="56" t="s">
        <v>1249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9"/>
      <c r="P1" s="376" t="s">
        <v>260</v>
      </c>
      <c r="Q1" s="153"/>
      <c r="R1" s="385"/>
      <c r="S1" s="726"/>
    </row>
    <row r="2" spans="1:19" s="174" customFormat="1" ht="15" thickTop="1" thickBot="1">
      <c r="A2" s="66" t="s">
        <v>1263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7"/>
      <c r="Q2" s="624"/>
      <c r="R2" s="385"/>
      <c r="S2" s="209" t="s">
        <v>18</v>
      </c>
    </row>
    <row r="3" spans="1:19" s="174" customFormat="1" ht="14.45" hidden="1" thickTop="1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7"/>
      <c r="Q3" s="624"/>
      <c r="R3" s="385"/>
      <c r="S3" s="216"/>
    </row>
    <row r="4" spans="1:19" s="174" customFormat="1" ht="12" customHeight="1" thickTop="1">
      <c r="A4" s="66"/>
      <c r="B4" s="65"/>
      <c r="C4" s="717" t="s">
        <v>42</v>
      </c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9"/>
      <c r="P4" s="67"/>
      <c r="Q4" s="624"/>
      <c r="R4" s="726"/>
      <c r="S4" s="385"/>
    </row>
    <row r="5" spans="1:19" ht="52.9">
      <c r="A5" s="10" t="s">
        <v>386</v>
      </c>
      <c r="B5" s="7" t="s">
        <v>134</v>
      </c>
      <c r="C5" s="217" t="s">
        <v>43</v>
      </c>
      <c r="D5" s="218" t="s">
        <v>44</v>
      </c>
      <c r="E5" s="218" t="s">
        <v>45</v>
      </c>
      <c r="F5" s="218" t="s">
        <v>46</v>
      </c>
      <c r="G5" s="218" t="s">
        <v>47</v>
      </c>
      <c r="H5" s="218" t="s">
        <v>48</v>
      </c>
      <c r="I5" s="218" t="s">
        <v>49</v>
      </c>
      <c r="J5" s="218" t="s">
        <v>50</v>
      </c>
      <c r="K5" s="218" t="s">
        <v>51</v>
      </c>
      <c r="L5" s="218" t="s">
        <v>52</v>
      </c>
      <c r="M5" s="218" t="s">
        <v>53</v>
      </c>
      <c r="N5" s="218" t="s">
        <v>54</v>
      </c>
      <c r="O5" s="218" t="s">
        <v>55</v>
      </c>
      <c r="P5" s="11" t="s">
        <v>1251</v>
      </c>
      <c r="Q5" s="129" t="s">
        <v>1062</v>
      </c>
      <c r="R5" s="726"/>
      <c r="S5" s="726"/>
    </row>
    <row r="6" spans="1:19" ht="12.75" customHeight="1">
      <c r="A6" s="121" t="s">
        <v>395</v>
      </c>
      <c r="B6" s="158" t="s">
        <v>396</v>
      </c>
      <c r="C6" s="895">
        <v>7</v>
      </c>
      <c r="D6" s="895">
        <v>1</v>
      </c>
      <c r="E6" s="895">
        <v>0</v>
      </c>
      <c r="F6" s="895">
        <v>0</v>
      </c>
      <c r="G6" s="895">
        <v>0</v>
      </c>
      <c r="H6" s="895">
        <v>0</v>
      </c>
      <c r="I6" s="895">
        <v>0</v>
      </c>
      <c r="J6" s="895">
        <v>0</v>
      </c>
      <c r="K6" s="895">
        <v>0</v>
      </c>
      <c r="L6" s="895">
        <v>0</v>
      </c>
      <c r="M6" s="895">
        <v>0</v>
      </c>
      <c r="N6" s="895">
        <v>0</v>
      </c>
      <c r="O6" s="895">
        <v>0</v>
      </c>
      <c r="P6" s="317">
        <v>8</v>
      </c>
      <c r="Q6" s="154" t="s">
        <v>1063</v>
      </c>
      <c r="R6" s="726"/>
      <c r="S6" s="726"/>
    </row>
    <row r="7" spans="1:19">
      <c r="A7" s="121" t="s">
        <v>397</v>
      </c>
      <c r="B7" s="158" t="s">
        <v>398</v>
      </c>
      <c r="C7" s="895">
        <v>0</v>
      </c>
      <c r="D7" s="895">
        <v>0</v>
      </c>
      <c r="E7" s="895">
        <v>0</v>
      </c>
      <c r="F7" s="895">
        <v>0</v>
      </c>
      <c r="G7" s="895">
        <v>0</v>
      </c>
      <c r="H7" s="895">
        <v>0</v>
      </c>
      <c r="I7" s="895">
        <v>7</v>
      </c>
      <c r="J7" s="895">
        <v>1</v>
      </c>
      <c r="K7" s="895">
        <v>3</v>
      </c>
      <c r="L7" s="895">
        <v>0</v>
      </c>
      <c r="M7" s="895">
        <v>0</v>
      </c>
      <c r="N7" s="895">
        <v>0</v>
      </c>
      <c r="O7" s="895">
        <v>0</v>
      </c>
      <c r="P7" s="317">
        <v>11</v>
      </c>
      <c r="Q7" s="154" t="s">
        <v>1064</v>
      </c>
      <c r="R7" s="726"/>
      <c r="S7" s="726"/>
    </row>
    <row r="8" spans="1:19">
      <c r="A8" s="121" t="s">
        <v>399</v>
      </c>
      <c r="B8" s="158" t="s">
        <v>400</v>
      </c>
      <c r="C8" s="895">
        <v>9</v>
      </c>
      <c r="D8" s="895">
        <v>0</v>
      </c>
      <c r="E8" s="895">
        <v>0</v>
      </c>
      <c r="F8" s="895">
        <v>0</v>
      </c>
      <c r="G8" s="895">
        <v>0</v>
      </c>
      <c r="H8" s="895">
        <v>0</v>
      </c>
      <c r="I8" s="895">
        <v>0</v>
      </c>
      <c r="J8" s="895">
        <v>0</v>
      </c>
      <c r="K8" s="895">
        <v>0</v>
      </c>
      <c r="L8" s="895">
        <v>0</v>
      </c>
      <c r="M8" s="895">
        <v>0</v>
      </c>
      <c r="N8" s="895">
        <v>0</v>
      </c>
      <c r="O8" s="895">
        <v>0</v>
      </c>
      <c r="P8" s="317">
        <v>9</v>
      </c>
      <c r="Q8" s="154" t="s">
        <v>1063</v>
      </c>
      <c r="R8" s="726"/>
      <c r="S8" s="726"/>
    </row>
    <row r="9" spans="1:19">
      <c r="A9" s="121" t="s">
        <v>401</v>
      </c>
      <c r="B9" s="158" t="s">
        <v>402</v>
      </c>
      <c r="C9" s="895">
        <v>5</v>
      </c>
      <c r="D9" s="895">
        <v>1</v>
      </c>
      <c r="E9" s="895">
        <v>1</v>
      </c>
      <c r="F9" s="895">
        <v>0</v>
      </c>
      <c r="G9" s="895">
        <v>0</v>
      </c>
      <c r="H9" s="895">
        <v>0</v>
      </c>
      <c r="I9" s="895">
        <v>0</v>
      </c>
      <c r="J9" s="895">
        <v>0</v>
      </c>
      <c r="K9" s="895">
        <v>0</v>
      </c>
      <c r="L9" s="895">
        <v>0</v>
      </c>
      <c r="M9" s="895">
        <v>0</v>
      </c>
      <c r="N9" s="895">
        <v>0</v>
      </c>
      <c r="O9" s="895">
        <v>0</v>
      </c>
      <c r="P9" s="317">
        <v>7</v>
      </c>
      <c r="Q9" s="154" t="s">
        <v>1063</v>
      </c>
      <c r="R9" s="726"/>
      <c r="S9" s="726"/>
    </row>
    <row r="10" spans="1:19">
      <c r="A10" s="121" t="s">
        <v>403</v>
      </c>
      <c r="B10" s="158" t="s">
        <v>404</v>
      </c>
      <c r="C10" s="895">
        <v>3</v>
      </c>
      <c r="D10" s="895">
        <v>1</v>
      </c>
      <c r="E10" s="895">
        <v>2</v>
      </c>
      <c r="F10" s="895">
        <v>2</v>
      </c>
      <c r="G10" s="895">
        <v>0</v>
      </c>
      <c r="H10" s="895">
        <v>1</v>
      </c>
      <c r="I10" s="895">
        <v>0</v>
      </c>
      <c r="J10" s="895">
        <v>0</v>
      </c>
      <c r="K10" s="895">
        <v>0</v>
      </c>
      <c r="L10" s="895">
        <v>0</v>
      </c>
      <c r="M10" s="895">
        <v>0</v>
      </c>
      <c r="N10" s="895">
        <v>0</v>
      </c>
      <c r="O10" s="895">
        <v>0</v>
      </c>
      <c r="P10" s="317">
        <v>9</v>
      </c>
      <c r="Q10" s="154" t="s">
        <v>1063</v>
      </c>
      <c r="R10" s="726"/>
      <c r="S10" s="726"/>
    </row>
    <row r="11" spans="1:19">
      <c r="A11" s="121" t="s">
        <v>405</v>
      </c>
      <c r="B11" s="158" t="s">
        <v>406</v>
      </c>
      <c r="C11" s="895">
        <v>2</v>
      </c>
      <c r="D11" s="895">
        <v>0</v>
      </c>
      <c r="E11" s="895">
        <v>0</v>
      </c>
      <c r="F11" s="895">
        <v>1</v>
      </c>
      <c r="G11" s="895">
        <v>0</v>
      </c>
      <c r="H11" s="895">
        <v>0</v>
      </c>
      <c r="I11" s="895">
        <v>0</v>
      </c>
      <c r="J11" s="895">
        <v>0</v>
      </c>
      <c r="K11" s="895">
        <v>0</v>
      </c>
      <c r="L11" s="895">
        <v>0</v>
      </c>
      <c r="M11" s="895">
        <v>0</v>
      </c>
      <c r="N11" s="895">
        <v>0</v>
      </c>
      <c r="O11" s="895">
        <v>0</v>
      </c>
      <c r="P11" s="317">
        <v>3</v>
      </c>
      <c r="Q11" s="154" t="s">
        <v>1063</v>
      </c>
      <c r="R11" s="726"/>
      <c r="S11" s="726"/>
    </row>
    <row r="12" spans="1:19">
      <c r="A12" s="121" t="s">
        <v>407</v>
      </c>
      <c r="B12" s="158" t="s">
        <v>408</v>
      </c>
      <c r="C12" s="895">
        <v>6</v>
      </c>
      <c r="D12" s="895">
        <v>1</v>
      </c>
      <c r="E12" s="895">
        <v>0</v>
      </c>
      <c r="F12" s="895">
        <v>0</v>
      </c>
      <c r="G12" s="895">
        <v>0</v>
      </c>
      <c r="H12" s="895">
        <v>1</v>
      </c>
      <c r="I12" s="895">
        <v>0</v>
      </c>
      <c r="J12" s="895">
        <v>0</v>
      </c>
      <c r="K12" s="895">
        <v>0</v>
      </c>
      <c r="L12" s="895">
        <v>0</v>
      </c>
      <c r="M12" s="895">
        <v>0</v>
      </c>
      <c r="N12" s="895">
        <v>0</v>
      </c>
      <c r="O12" s="895">
        <v>0</v>
      </c>
      <c r="P12" s="317">
        <v>8</v>
      </c>
      <c r="Q12" s="154" t="s">
        <v>1063</v>
      </c>
      <c r="R12" s="726"/>
      <c r="S12" s="726"/>
    </row>
    <row r="13" spans="1:19">
      <c r="A13" s="121" t="s">
        <v>409</v>
      </c>
      <c r="B13" s="158" t="s">
        <v>410</v>
      </c>
      <c r="C13" s="895">
        <v>8</v>
      </c>
      <c r="D13" s="895">
        <v>0</v>
      </c>
      <c r="E13" s="895">
        <v>0</v>
      </c>
      <c r="F13" s="895">
        <v>0</v>
      </c>
      <c r="G13" s="895">
        <v>2</v>
      </c>
      <c r="H13" s="895">
        <v>2</v>
      </c>
      <c r="I13" s="895">
        <v>1</v>
      </c>
      <c r="J13" s="895">
        <v>0</v>
      </c>
      <c r="K13" s="895">
        <v>2</v>
      </c>
      <c r="L13" s="895">
        <v>0</v>
      </c>
      <c r="M13" s="895">
        <v>0</v>
      </c>
      <c r="N13" s="895">
        <v>0</v>
      </c>
      <c r="O13" s="895">
        <v>0</v>
      </c>
      <c r="P13" s="317">
        <v>15</v>
      </c>
      <c r="Q13" s="154" t="s">
        <v>1065</v>
      </c>
      <c r="R13" s="726"/>
      <c r="S13" s="726"/>
    </row>
    <row r="14" spans="1:19">
      <c r="A14" s="121" t="s">
        <v>411</v>
      </c>
      <c r="B14" s="158" t="s">
        <v>412</v>
      </c>
      <c r="C14" s="895">
        <v>4</v>
      </c>
      <c r="D14" s="895">
        <v>0</v>
      </c>
      <c r="E14" s="895">
        <v>1</v>
      </c>
      <c r="F14" s="895">
        <v>0</v>
      </c>
      <c r="G14" s="895">
        <v>0</v>
      </c>
      <c r="H14" s="895">
        <v>1</v>
      </c>
      <c r="I14" s="895">
        <v>0</v>
      </c>
      <c r="J14" s="895">
        <v>0</v>
      </c>
      <c r="K14" s="895">
        <v>0</v>
      </c>
      <c r="L14" s="895">
        <v>0</v>
      </c>
      <c r="M14" s="895">
        <v>0</v>
      </c>
      <c r="N14" s="895">
        <v>0</v>
      </c>
      <c r="O14" s="895">
        <v>0</v>
      </c>
      <c r="P14" s="317">
        <v>6</v>
      </c>
      <c r="Q14" s="154" t="s">
        <v>1063</v>
      </c>
      <c r="R14" s="726"/>
      <c r="S14" s="726"/>
    </row>
    <row r="15" spans="1:19">
      <c r="A15" s="121" t="s">
        <v>413</v>
      </c>
      <c r="B15" s="158" t="s">
        <v>414</v>
      </c>
      <c r="C15" s="895">
        <v>8</v>
      </c>
      <c r="D15" s="895">
        <v>0</v>
      </c>
      <c r="E15" s="895">
        <v>0</v>
      </c>
      <c r="F15" s="895">
        <v>0</v>
      </c>
      <c r="G15" s="895">
        <v>0</v>
      </c>
      <c r="H15" s="895">
        <v>0</v>
      </c>
      <c r="I15" s="895">
        <v>0</v>
      </c>
      <c r="J15" s="895">
        <v>0</v>
      </c>
      <c r="K15" s="895">
        <v>0</v>
      </c>
      <c r="L15" s="895">
        <v>0</v>
      </c>
      <c r="M15" s="895">
        <v>0</v>
      </c>
      <c r="N15" s="895">
        <v>0</v>
      </c>
      <c r="O15" s="895">
        <v>0</v>
      </c>
      <c r="P15" s="317">
        <v>8</v>
      </c>
      <c r="Q15" s="154" t="s">
        <v>1063</v>
      </c>
      <c r="R15" s="726"/>
      <c r="S15" s="726"/>
    </row>
    <row r="16" spans="1:19">
      <c r="A16" s="121" t="s">
        <v>415</v>
      </c>
      <c r="B16" s="158" t="s">
        <v>416</v>
      </c>
      <c r="C16" s="895">
        <v>0</v>
      </c>
      <c r="D16" s="895">
        <v>0</v>
      </c>
      <c r="E16" s="895">
        <v>0</v>
      </c>
      <c r="F16" s="895">
        <v>0</v>
      </c>
      <c r="G16" s="895">
        <v>0</v>
      </c>
      <c r="H16" s="895">
        <v>0</v>
      </c>
      <c r="I16" s="895">
        <v>0</v>
      </c>
      <c r="J16" s="895">
        <v>0</v>
      </c>
      <c r="K16" s="895">
        <v>0</v>
      </c>
      <c r="L16" s="895">
        <v>1</v>
      </c>
      <c r="M16" s="895">
        <v>1</v>
      </c>
      <c r="N16" s="895">
        <v>2</v>
      </c>
      <c r="O16" s="895">
        <v>1</v>
      </c>
      <c r="P16" s="317">
        <v>5</v>
      </c>
      <c r="Q16" s="154" t="s">
        <v>1066</v>
      </c>
      <c r="R16" s="726"/>
      <c r="S16" s="726"/>
    </row>
    <row r="17" spans="1:17">
      <c r="A17" s="121" t="s">
        <v>419</v>
      </c>
      <c r="B17" s="158" t="s">
        <v>420</v>
      </c>
      <c r="C17" s="895">
        <v>6</v>
      </c>
      <c r="D17" s="895">
        <v>0</v>
      </c>
      <c r="E17" s="895">
        <v>0</v>
      </c>
      <c r="F17" s="895">
        <v>0</v>
      </c>
      <c r="G17" s="895">
        <v>0</v>
      </c>
      <c r="H17" s="895">
        <v>0</v>
      </c>
      <c r="I17" s="895">
        <v>0</v>
      </c>
      <c r="J17" s="895">
        <v>0</v>
      </c>
      <c r="K17" s="895">
        <v>0</v>
      </c>
      <c r="L17" s="895">
        <v>0</v>
      </c>
      <c r="M17" s="895">
        <v>0</v>
      </c>
      <c r="N17" s="895">
        <v>0</v>
      </c>
      <c r="O17" s="895">
        <v>0</v>
      </c>
      <c r="P17" s="317">
        <v>6</v>
      </c>
      <c r="Q17" s="154" t="s">
        <v>1063</v>
      </c>
    </row>
    <row r="18" spans="1:17">
      <c r="A18" s="121" t="s">
        <v>421</v>
      </c>
      <c r="B18" s="158" t="s">
        <v>422</v>
      </c>
      <c r="C18" s="895">
        <v>3</v>
      </c>
      <c r="D18" s="895">
        <v>0</v>
      </c>
      <c r="E18" s="895">
        <v>0</v>
      </c>
      <c r="F18" s="895">
        <v>0</v>
      </c>
      <c r="G18" s="895">
        <v>0</v>
      </c>
      <c r="H18" s="895">
        <v>0</v>
      </c>
      <c r="I18" s="895">
        <v>0</v>
      </c>
      <c r="J18" s="895">
        <v>0</v>
      </c>
      <c r="K18" s="895">
        <v>0</v>
      </c>
      <c r="L18" s="895">
        <v>0</v>
      </c>
      <c r="M18" s="895">
        <v>0</v>
      </c>
      <c r="N18" s="895">
        <v>0</v>
      </c>
      <c r="O18" s="895">
        <v>0</v>
      </c>
      <c r="P18" s="317">
        <v>3</v>
      </c>
      <c r="Q18" s="154" t="s">
        <v>1063</v>
      </c>
    </row>
    <row r="19" spans="1:17">
      <c r="A19" s="121" t="s">
        <v>423</v>
      </c>
      <c r="B19" s="158" t="s">
        <v>424</v>
      </c>
      <c r="C19" s="895">
        <v>0</v>
      </c>
      <c r="D19" s="895">
        <v>0</v>
      </c>
      <c r="E19" s="895">
        <v>0</v>
      </c>
      <c r="F19" s="895">
        <v>0</v>
      </c>
      <c r="G19" s="895">
        <v>0</v>
      </c>
      <c r="H19" s="895">
        <v>0</v>
      </c>
      <c r="I19" s="895">
        <v>0</v>
      </c>
      <c r="J19" s="895">
        <v>0</v>
      </c>
      <c r="K19" s="895">
        <v>0</v>
      </c>
      <c r="L19" s="895">
        <v>4</v>
      </c>
      <c r="M19" s="895">
        <v>1</v>
      </c>
      <c r="N19" s="895">
        <v>0</v>
      </c>
      <c r="O19" s="895">
        <v>0</v>
      </c>
      <c r="P19" s="317">
        <v>5</v>
      </c>
      <c r="Q19" s="154" t="s">
        <v>1066</v>
      </c>
    </row>
    <row r="20" spans="1:17">
      <c r="A20" s="121" t="s">
        <v>425</v>
      </c>
      <c r="B20" s="158" t="s">
        <v>426</v>
      </c>
      <c r="C20" s="895">
        <v>3</v>
      </c>
      <c r="D20" s="895">
        <v>0</v>
      </c>
      <c r="E20" s="895">
        <v>0</v>
      </c>
      <c r="F20" s="895">
        <v>1</v>
      </c>
      <c r="G20" s="895">
        <v>0</v>
      </c>
      <c r="H20" s="895">
        <v>0</v>
      </c>
      <c r="I20" s="895">
        <v>0</v>
      </c>
      <c r="J20" s="895">
        <v>0</v>
      </c>
      <c r="K20" s="895">
        <v>0</v>
      </c>
      <c r="L20" s="895">
        <v>0</v>
      </c>
      <c r="M20" s="895">
        <v>0</v>
      </c>
      <c r="N20" s="895">
        <v>0</v>
      </c>
      <c r="O20" s="895">
        <v>0</v>
      </c>
      <c r="P20" s="317">
        <v>4</v>
      </c>
      <c r="Q20" s="154" t="s">
        <v>1063</v>
      </c>
    </row>
    <row r="21" spans="1:17">
      <c r="A21" s="121" t="s">
        <v>427</v>
      </c>
      <c r="B21" s="158" t="s">
        <v>428</v>
      </c>
      <c r="C21" s="895">
        <v>4</v>
      </c>
      <c r="D21" s="895">
        <v>0</v>
      </c>
      <c r="E21" s="895">
        <v>0</v>
      </c>
      <c r="F21" s="895">
        <v>0</v>
      </c>
      <c r="G21" s="895">
        <v>0</v>
      </c>
      <c r="H21" s="895">
        <v>0</v>
      </c>
      <c r="I21" s="895">
        <v>0</v>
      </c>
      <c r="J21" s="895">
        <v>0</v>
      </c>
      <c r="K21" s="895">
        <v>0</v>
      </c>
      <c r="L21" s="895">
        <v>0</v>
      </c>
      <c r="M21" s="895">
        <v>0</v>
      </c>
      <c r="N21" s="895">
        <v>0</v>
      </c>
      <c r="O21" s="895">
        <v>0</v>
      </c>
      <c r="P21" s="317">
        <v>4</v>
      </c>
      <c r="Q21" s="154" t="s">
        <v>1063</v>
      </c>
    </row>
    <row r="22" spans="1:17">
      <c r="A22" s="121" t="s">
        <v>429</v>
      </c>
      <c r="B22" s="158" t="s">
        <v>430</v>
      </c>
      <c r="C22" s="895">
        <v>0</v>
      </c>
      <c r="D22" s="895">
        <v>0</v>
      </c>
      <c r="E22" s="895">
        <v>0</v>
      </c>
      <c r="F22" s="895">
        <v>0</v>
      </c>
      <c r="G22" s="895">
        <v>0</v>
      </c>
      <c r="H22" s="895">
        <v>0</v>
      </c>
      <c r="I22" s="895">
        <v>0</v>
      </c>
      <c r="J22" s="895">
        <v>0</v>
      </c>
      <c r="K22" s="895">
        <v>0</v>
      </c>
      <c r="L22" s="895">
        <v>4</v>
      </c>
      <c r="M22" s="895">
        <v>2</v>
      </c>
      <c r="N22" s="895">
        <v>1</v>
      </c>
      <c r="O22" s="895">
        <v>2</v>
      </c>
      <c r="P22" s="317">
        <v>9</v>
      </c>
      <c r="Q22" s="154" t="s">
        <v>1066</v>
      </c>
    </row>
    <row r="23" spans="1:17">
      <c r="A23" s="121" t="s">
        <v>431</v>
      </c>
      <c r="B23" s="158" t="s">
        <v>432</v>
      </c>
      <c r="C23" s="895">
        <v>0</v>
      </c>
      <c r="D23" s="895">
        <v>0</v>
      </c>
      <c r="E23" s="895">
        <v>0</v>
      </c>
      <c r="F23" s="895">
        <v>0</v>
      </c>
      <c r="G23" s="895">
        <v>0</v>
      </c>
      <c r="H23" s="895">
        <v>0</v>
      </c>
      <c r="I23" s="895">
        <v>1</v>
      </c>
      <c r="J23" s="895">
        <v>0</v>
      </c>
      <c r="K23" s="895">
        <v>1</v>
      </c>
      <c r="L23" s="895">
        <v>0</v>
      </c>
      <c r="M23" s="895">
        <v>0</v>
      </c>
      <c r="N23" s="895">
        <v>0</v>
      </c>
      <c r="O23" s="895">
        <v>0</v>
      </c>
      <c r="P23" s="317">
        <v>2</v>
      </c>
      <c r="Q23" s="154" t="s">
        <v>1064</v>
      </c>
    </row>
    <row r="24" spans="1:17">
      <c r="A24" s="121" t="s">
        <v>433</v>
      </c>
      <c r="B24" s="158" t="s">
        <v>434</v>
      </c>
      <c r="C24" s="895">
        <v>1</v>
      </c>
      <c r="D24" s="895">
        <v>0</v>
      </c>
      <c r="E24" s="895">
        <v>0</v>
      </c>
      <c r="F24" s="895">
        <v>0</v>
      </c>
      <c r="G24" s="895">
        <v>0</v>
      </c>
      <c r="H24" s="895">
        <v>0</v>
      </c>
      <c r="I24" s="895">
        <v>0</v>
      </c>
      <c r="J24" s="895">
        <v>0</v>
      </c>
      <c r="K24" s="895">
        <v>0</v>
      </c>
      <c r="L24" s="895">
        <v>0</v>
      </c>
      <c r="M24" s="895">
        <v>0</v>
      </c>
      <c r="N24" s="895">
        <v>0</v>
      </c>
      <c r="O24" s="895">
        <v>0</v>
      </c>
      <c r="P24" s="317">
        <v>1</v>
      </c>
      <c r="Q24" s="154" t="s">
        <v>1063</v>
      </c>
    </row>
    <row r="25" spans="1:17">
      <c r="A25" s="121" t="s">
        <v>437</v>
      </c>
      <c r="B25" s="158" t="s">
        <v>438</v>
      </c>
      <c r="C25" s="895">
        <v>3</v>
      </c>
      <c r="D25" s="895">
        <v>0</v>
      </c>
      <c r="E25" s="895">
        <v>0</v>
      </c>
      <c r="F25" s="895">
        <v>0</v>
      </c>
      <c r="G25" s="895">
        <v>1</v>
      </c>
      <c r="H25" s="895">
        <v>0</v>
      </c>
      <c r="I25" s="895">
        <v>0</v>
      </c>
      <c r="J25" s="895">
        <v>0</v>
      </c>
      <c r="K25" s="895">
        <v>0</v>
      </c>
      <c r="L25" s="895">
        <v>0</v>
      </c>
      <c r="M25" s="895">
        <v>0</v>
      </c>
      <c r="N25" s="895">
        <v>0</v>
      </c>
      <c r="O25" s="895">
        <v>0</v>
      </c>
      <c r="P25" s="317">
        <v>4</v>
      </c>
      <c r="Q25" s="154" t="s">
        <v>1063</v>
      </c>
    </row>
    <row r="26" spans="1:17">
      <c r="A26" s="121" t="s">
        <v>439</v>
      </c>
      <c r="B26" s="158" t="s">
        <v>440</v>
      </c>
      <c r="C26" s="895">
        <v>2</v>
      </c>
      <c r="D26" s="895">
        <v>0</v>
      </c>
      <c r="E26" s="895">
        <v>0</v>
      </c>
      <c r="F26" s="895">
        <v>0</v>
      </c>
      <c r="G26" s="895">
        <v>0</v>
      </c>
      <c r="H26" s="895">
        <v>0</v>
      </c>
      <c r="I26" s="895">
        <v>0</v>
      </c>
      <c r="J26" s="895">
        <v>0</v>
      </c>
      <c r="K26" s="895">
        <v>0</v>
      </c>
      <c r="L26" s="895">
        <v>0</v>
      </c>
      <c r="M26" s="895">
        <v>0</v>
      </c>
      <c r="N26" s="895">
        <v>0</v>
      </c>
      <c r="O26" s="895">
        <v>0</v>
      </c>
      <c r="P26" s="317">
        <v>2</v>
      </c>
      <c r="Q26" s="154" t="s">
        <v>1063</v>
      </c>
    </row>
    <row r="27" spans="1:17">
      <c r="A27" s="121" t="s">
        <v>441</v>
      </c>
      <c r="B27" s="158" t="s">
        <v>442</v>
      </c>
      <c r="C27" s="895">
        <v>0</v>
      </c>
      <c r="D27" s="895">
        <v>0</v>
      </c>
      <c r="E27" s="895">
        <v>0</v>
      </c>
      <c r="F27" s="895">
        <v>0</v>
      </c>
      <c r="G27" s="895">
        <v>0</v>
      </c>
      <c r="H27" s="895">
        <v>0</v>
      </c>
      <c r="I27" s="895">
        <v>1</v>
      </c>
      <c r="J27" s="895">
        <v>1</v>
      </c>
      <c r="K27" s="895">
        <v>2</v>
      </c>
      <c r="L27" s="895">
        <v>0</v>
      </c>
      <c r="M27" s="895">
        <v>0</v>
      </c>
      <c r="N27" s="895">
        <v>0</v>
      </c>
      <c r="O27" s="895">
        <v>0</v>
      </c>
      <c r="P27" s="317">
        <v>4</v>
      </c>
      <c r="Q27" s="154" t="s">
        <v>1064</v>
      </c>
    </row>
    <row r="28" spans="1:17">
      <c r="A28" s="121" t="s">
        <v>443</v>
      </c>
      <c r="B28" s="158" t="s">
        <v>444</v>
      </c>
      <c r="C28" s="895">
        <v>0</v>
      </c>
      <c r="D28" s="895">
        <v>0</v>
      </c>
      <c r="E28" s="895">
        <v>0</v>
      </c>
      <c r="F28" s="895">
        <v>0</v>
      </c>
      <c r="G28" s="895">
        <v>0</v>
      </c>
      <c r="H28" s="895">
        <v>0</v>
      </c>
      <c r="I28" s="895">
        <v>0</v>
      </c>
      <c r="J28" s="895">
        <v>0</v>
      </c>
      <c r="K28" s="895">
        <v>0</v>
      </c>
      <c r="L28" s="895">
        <v>1</v>
      </c>
      <c r="M28" s="895">
        <v>1</v>
      </c>
      <c r="N28" s="895">
        <v>2</v>
      </c>
      <c r="O28" s="895">
        <v>1</v>
      </c>
      <c r="P28" s="317">
        <v>5</v>
      </c>
      <c r="Q28" s="154" t="s">
        <v>1066</v>
      </c>
    </row>
    <row r="29" spans="1:17">
      <c r="A29" s="121" t="s">
        <v>445</v>
      </c>
      <c r="B29" s="158" t="s">
        <v>446</v>
      </c>
      <c r="C29" s="895">
        <v>0</v>
      </c>
      <c r="D29" s="895">
        <v>0</v>
      </c>
      <c r="E29" s="895">
        <v>0</v>
      </c>
      <c r="F29" s="895">
        <v>0</v>
      </c>
      <c r="G29" s="895">
        <v>0</v>
      </c>
      <c r="H29" s="895">
        <v>0</v>
      </c>
      <c r="I29" s="895">
        <v>0</v>
      </c>
      <c r="J29" s="895">
        <v>0</v>
      </c>
      <c r="K29" s="895">
        <v>0</v>
      </c>
      <c r="L29" s="895">
        <v>4</v>
      </c>
      <c r="M29" s="895">
        <v>0</v>
      </c>
      <c r="N29" s="895">
        <v>1</v>
      </c>
      <c r="O29" s="895">
        <v>0</v>
      </c>
      <c r="P29" s="317">
        <v>5</v>
      </c>
      <c r="Q29" s="154" t="s">
        <v>1065</v>
      </c>
    </row>
    <row r="30" spans="1:17">
      <c r="A30" s="121" t="s">
        <v>447</v>
      </c>
      <c r="B30" s="158" t="s">
        <v>448</v>
      </c>
      <c r="C30" s="895">
        <v>0</v>
      </c>
      <c r="D30" s="895">
        <v>0</v>
      </c>
      <c r="E30" s="895">
        <v>1</v>
      </c>
      <c r="F30" s="895">
        <v>0</v>
      </c>
      <c r="G30" s="895">
        <v>1</v>
      </c>
      <c r="H30" s="895">
        <v>0</v>
      </c>
      <c r="I30" s="895">
        <v>0</v>
      </c>
      <c r="J30" s="895">
        <v>0</v>
      </c>
      <c r="K30" s="895">
        <v>0</v>
      </c>
      <c r="L30" s="895">
        <v>0</v>
      </c>
      <c r="M30" s="895">
        <v>0</v>
      </c>
      <c r="N30" s="895">
        <v>0</v>
      </c>
      <c r="O30" s="895">
        <v>0</v>
      </c>
      <c r="P30" s="317">
        <v>2</v>
      </c>
      <c r="Q30" s="154" t="s">
        <v>1063</v>
      </c>
    </row>
    <row r="31" spans="1:17">
      <c r="A31" s="121" t="s">
        <v>449</v>
      </c>
      <c r="B31" s="158" t="s">
        <v>450</v>
      </c>
      <c r="C31" s="895">
        <v>0</v>
      </c>
      <c r="D31" s="895">
        <v>0</v>
      </c>
      <c r="E31" s="895">
        <v>0</v>
      </c>
      <c r="F31" s="895">
        <v>0</v>
      </c>
      <c r="G31" s="895">
        <v>0</v>
      </c>
      <c r="H31" s="895">
        <v>0</v>
      </c>
      <c r="I31" s="895">
        <v>0</v>
      </c>
      <c r="J31" s="895">
        <v>0</v>
      </c>
      <c r="K31" s="895">
        <v>0</v>
      </c>
      <c r="L31" s="895">
        <v>4</v>
      </c>
      <c r="M31" s="895">
        <v>3</v>
      </c>
      <c r="N31" s="895">
        <v>1</v>
      </c>
      <c r="O31" s="895">
        <v>1</v>
      </c>
      <c r="P31" s="317">
        <v>9</v>
      </c>
      <c r="Q31" s="154" t="s">
        <v>1066</v>
      </c>
    </row>
    <row r="32" spans="1:17">
      <c r="A32" s="121" t="s">
        <v>453</v>
      </c>
      <c r="B32" s="158" t="s">
        <v>454</v>
      </c>
      <c r="C32" s="895">
        <v>0</v>
      </c>
      <c r="D32" s="895">
        <v>0</v>
      </c>
      <c r="E32" s="895">
        <v>0</v>
      </c>
      <c r="F32" s="895">
        <v>0</v>
      </c>
      <c r="G32" s="895">
        <v>0</v>
      </c>
      <c r="H32" s="895">
        <v>0</v>
      </c>
      <c r="I32" s="895">
        <v>0</v>
      </c>
      <c r="J32" s="895">
        <v>0</v>
      </c>
      <c r="K32" s="895">
        <v>0</v>
      </c>
      <c r="L32" s="895">
        <v>0</v>
      </c>
      <c r="M32" s="895">
        <v>2</v>
      </c>
      <c r="N32" s="895">
        <v>0</v>
      </c>
      <c r="O32" s="895">
        <v>3</v>
      </c>
      <c r="P32" s="317">
        <v>5</v>
      </c>
      <c r="Q32" s="154" t="s">
        <v>1067</v>
      </c>
    </row>
    <row r="33" spans="1:17">
      <c r="A33" s="121" t="s">
        <v>455</v>
      </c>
      <c r="B33" s="158" t="s">
        <v>456</v>
      </c>
      <c r="C33" s="895">
        <v>5</v>
      </c>
      <c r="D33" s="895">
        <v>1</v>
      </c>
      <c r="E33" s="895">
        <v>0</v>
      </c>
      <c r="F33" s="895">
        <v>0</v>
      </c>
      <c r="G33" s="895">
        <v>0</v>
      </c>
      <c r="H33" s="895">
        <v>0</v>
      </c>
      <c r="I33" s="895">
        <v>0</v>
      </c>
      <c r="J33" s="895">
        <v>0</v>
      </c>
      <c r="K33" s="895">
        <v>0</v>
      </c>
      <c r="L33" s="895">
        <v>0</v>
      </c>
      <c r="M33" s="895">
        <v>0</v>
      </c>
      <c r="N33" s="895">
        <v>0</v>
      </c>
      <c r="O33" s="895">
        <v>0</v>
      </c>
      <c r="P33" s="317">
        <v>6</v>
      </c>
      <c r="Q33" s="154" t="s">
        <v>1063</v>
      </c>
    </row>
    <row r="34" spans="1:17">
      <c r="A34" s="121" t="s">
        <v>457</v>
      </c>
      <c r="B34" s="158" t="s">
        <v>458</v>
      </c>
      <c r="C34" s="895">
        <v>0</v>
      </c>
      <c r="D34" s="895">
        <v>0</v>
      </c>
      <c r="E34" s="895">
        <v>0</v>
      </c>
      <c r="F34" s="895">
        <v>0</v>
      </c>
      <c r="G34" s="895">
        <v>0</v>
      </c>
      <c r="H34" s="895">
        <v>0</v>
      </c>
      <c r="I34" s="895">
        <v>2</v>
      </c>
      <c r="J34" s="895">
        <v>3</v>
      </c>
      <c r="K34" s="895">
        <v>1</v>
      </c>
      <c r="L34" s="895">
        <v>0</v>
      </c>
      <c r="M34" s="895">
        <v>0</v>
      </c>
      <c r="N34" s="895">
        <v>0</v>
      </c>
      <c r="O34" s="895">
        <v>0</v>
      </c>
      <c r="P34" s="317">
        <v>6</v>
      </c>
      <c r="Q34" s="154" t="s">
        <v>1064</v>
      </c>
    </row>
    <row r="35" spans="1:17">
      <c r="A35" s="121" t="s">
        <v>459</v>
      </c>
      <c r="B35" s="158" t="s">
        <v>460</v>
      </c>
      <c r="C35" s="895">
        <v>0</v>
      </c>
      <c r="D35" s="895">
        <v>0</v>
      </c>
      <c r="E35" s="895">
        <v>0</v>
      </c>
      <c r="F35" s="895">
        <v>0</v>
      </c>
      <c r="G35" s="895">
        <v>0</v>
      </c>
      <c r="H35" s="895">
        <v>0</v>
      </c>
      <c r="I35" s="895">
        <v>2</v>
      </c>
      <c r="J35" s="895">
        <v>0</v>
      </c>
      <c r="K35" s="895">
        <v>2</v>
      </c>
      <c r="L35" s="895">
        <v>0</v>
      </c>
      <c r="M35" s="895">
        <v>0</v>
      </c>
      <c r="N35" s="895">
        <v>0</v>
      </c>
      <c r="O35" s="895">
        <v>0</v>
      </c>
      <c r="P35" s="317">
        <v>4</v>
      </c>
      <c r="Q35" s="154" t="s">
        <v>1064</v>
      </c>
    </row>
    <row r="36" spans="1:17">
      <c r="A36" s="121" t="s">
        <v>461</v>
      </c>
      <c r="B36" s="158" t="s">
        <v>462</v>
      </c>
      <c r="C36" s="895">
        <v>3</v>
      </c>
      <c r="D36" s="895">
        <v>0</v>
      </c>
      <c r="E36" s="895">
        <v>0</v>
      </c>
      <c r="F36" s="895">
        <v>0</v>
      </c>
      <c r="G36" s="895">
        <v>0</v>
      </c>
      <c r="H36" s="895">
        <v>1</v>
      </c>
      <c r="I36" s="895">
        <v>0</v>
      </c>
      <c r="J36" s="895">
        <v>0</v>
      </c>
      <c r="K36" s="895">
        <v>0</v>
      </c>
      <c r="L36" s="895">
        <v>0</v>
      </c>
      <c r="M36" s="895">
        <v>0</v>
      </c>
      <c r="N36" s="895">
        <v>0</v>
      </c>
      <c r="O36" s="895">
        <v>0</v>
      </c>
      <c r="P36" s="317">
        <v>4</v>
      </c>
      <c r="Q36" s="154" t="s">
        <v>1063</v>
      </c>
    </row>
    <row r="37" spans="1:17">
      <c r="A37" s="121" t="s">
        <v>465</v>
      </c>
      <c r="B37" s="158" t="s">
        <v>466</v>
      </c>
      <c r="C37" s="895">
        <v>2</v>
      </c>
      <c r="D37" s="895">
        <v>1</v>
      </c>
      <c r="E37" s="895">
        <v>0</v>
      </c>
      <c r="F37" s="895">
        <v>0</v>
      </c>
      <c r="G37" s="895">
        <v>0</v>
      </c>
      <c r="H37" s="895">
        <v>1</v>
      </c>
      <c r="I37" s="895">
        <v>0</v>
      </c>
      <c r="J37" s="895">
        <v>0</v>
      </c>
      <c r="K37" s="895">
        <v>0</v>
      </c>
      <c r="L37" s="895">
        <v>0</v>
      </c>
      <c r="M37" s="895">
        <v>0</v>
      </c>
      <c r="N37" s="895">
        <v>0</v>
      </c>
      <c r="O37" s="895">
        <v>0</v>
      </c>
      <c r="P37" s="317">
        <v>4</v>
      </c>
      <c r="Q37" s="154" t="s">
        <v>1063</v>
      </c>
    </row>
    <row r="38" spans="1:17">
      <c r="A38" s="121" t="s">
        <v>467</v>
      </c>
      <c r="B38" s="158" t="s">
        <v>468</v>
      </c>
      <c r="C38" s="895">
        <v>7</v>
      </c>
      <c r="D38" s="895">
        <v>1</v>
      </c>
      <c r="E38" s="895">
        <v>0</v>
      </c>
      <c r="F38" s="895">
        <v>0</v>
      </c>
      <c r="G38" s="895">
        <v>0</v>
      </c>
      <c r="H38" s="895">
        <v>1</v>
      </c>
      <c r="I38" s="895">
        <v>0</v>
      </c>
      <c r="J38" s="895">
        <v>0</v>
      </c>
      <c r="K38" s="895">
        <v>0</v>
      </c>
      <c r="L38" s="895">
        <v>0</v>
      </c>
      <c r="M38" s="895">
        <v>0</v>
      </c>
      <c r="N38" s="895">
        <v>0</v>
      </c>
      <c r="O38" s="895">
        <v>0</v>
      </c>
      <c r="P38" s="317">
        <v>9</v>
      </c>
      <c r="Q38" s="154" t="s">
        <v>1063</v>
      </c>
    </row>
    <row r="39" spans="1:17">
      <c r="A39" s="121" t="s">
        <v>469</v>
      </c>
      <c r="B39" s="158" t="s">
        <v>470</v>
      </c>
      <c r="C39" s="895">
        <v>4</v>
      </c>
      <c r="D39" s="895">
        <v>0</v>
      </c>
      <c r="E39" s="895">
        <v>0</v>
      </c>
      <c r="F39" s="895">
        <v>0</v>
      </c>
      <c r="G39" s="895">
        <v>0</v>
      </c>
      <c r="H39" s="895">
        <v>1</v>
      </c>
      <c r="I39" s="895">
        <v>0</v>
      </c>
      <c r="J39" s="895">
        <v>0</v>
      </c>
      <c r="K39" s="895">
        <v>0</v>
      </c>
      <c r="L39" s="895">
        <v>0</v>
      </c>
      <c r="M39" s="895">
        <v>0</v>
      </c>
      <c r="N39" s="895">
        <v>0</v>
      </c>
      <c r="O39" s="895">
        <v>0</v>
      </c>
      <c r="P39" s="317">
        <v>5</v>
      </c>
      <c r="Q39" s="154" t="s">
        <v>1063</v>
      </c>
    </row>
    <row r="40" spans="1:17">
      <c r="A40" s="121" t="s">
        <v>471</v>
      </c>
      <c r="B40" s="158" t="s">
        <v>472</v>
      </c>
      <c r="C40" s="895">
        <v>0</v>
      </c>
      <c r="D40" s="895">
        <v>0</v>
      </c>
      <c r="E40" s="895">
        <v>0</v>
      </c>
      <c r="F40" s="895">
        <v>0</v>
      </c>
      <c r="G40" s="895">
        <v>0</v>
      </c>
      <c r="H40" s="895">
        <v>0</v>
      </c>
      <c r="I40" s="895">
        <v>1</v>
      </c>
      <c r="J40" s="895">
        <v>1</v>
      </c>
      <c r="K40" s="895">
        <v>2</v>
      </c>
      <c r="L40" s="895">
        <v>0</v>
      </c>
      <c r="M40" s="895">
        <v>0</v>
      </c>
      <c r="N40" s="895">
        <v>0</v>
      </c>
      <c r="O40" s="895">
        <v>0</v>
      </c>
      <c r="P40" s="317">
        <v>4</v>
      </c>
      <c r="Q40" s="154" t="s">
        <v>1064</v>
      </c>
    </row>
    <row r="41" spans="1:17">
      <c r="A41" s="121" t="s">
        <v>473</v>
      </c>
      <c r="B41" s="158" t="s">
        <v>474</v>
      </c>
      <c r="C41" s="895">
        <v>7</v>
      </c>
      <c r="D41" s="895">
        <v>1</v>
      </c>
      <c r="E41" s="895">
        <v>1</v>
      </c>
      <c r="F41" s="895">
        <v>1</v>
      </c>
      <c r="G41" s="895">
        <v>1</v>
      </c>
      <c r="H41" s="895">
        <v>0</v>
      </c>
      <c r="I41" s="895">
        <v>0</v>
      </c>
      <c r="J41" s="895">
        <v>0</v>
      </c>
      <c r="K41" s="895">
        <v>0</v>
      </c>
      <c r="L41" s="895">
        <v>0</v>
      </c>
      <c r="M41" s="895">
        <v>0</v>
      </c>
      <c r="N41" s="895">
        <v>0</v>
      </c>
      <c r="O41" s="895">
        <v>0</v>
      </c>
      <c r="P41" s="317">
        <v>11</v>
      </c>
      <c r="Q41" s="154" t="s">
        <v>1063</v>
      </c>
    </row>
    <row r="42" spans="1:17">
      <c r="A42" s="121" t="s">
        <v>475</v>
      </c>
      <c r="B42" s="158" t="s">
        <v>476</v>
      </c>
      <c r="C42" s="895">
        <v>17</v>
      </c>
      <c r="D42" s="895">
        <v>0</v>
      </c>
      <c r="E42" s="895">
        <v>1</v>
      </c>
      <c r="F42" s="895">
        <v>2</v>
      </c>
      <c r="G42" s="895">
        <v>2</v>
      </c>
      <c r="H42" s="895">
        <v>2</v>
      </c>
      <c r="I42" s="895">
        <v>0</v>
      </c>
      <c r="J42" s="895">
        <v>0</v>
      </c>
      <c r="K42" s="895">
        <v>0</v>
      </c>
      <c r="L42" s="895">
        <v>0</v>
      </c>
      <c r="M42" s="895">
        <v>0</v>
      </c>
      <c r="N42" s="895">
        <v>0</v>
      </c>
      <c r="O42" s="895">
        <v>0</v>
      </c>
      <c r="P42" s="317">
        <v>24</v>
      </c>
      <c r="Q42" s="154" t="s">
        <v>1063</v>
      </c>
    </row>
    <row r="43" spans="1:17">
      <c r="A43" s="121" t="s">
        <v>477</v>
      </c>
      <c r="B43" s="158" t="s">
        <v>478</v>
      </c>
      <c r="C43" s="895">
        <v>0</v>
      </c>
      <c r="D43" s="895">
        <v>0</v>
      </c>
      <c r="E43" s="895">
        <v>0</v>
      </c>
      <c r="F43" s="895">
        <v>0</v>
      </c>
      <c r="G43" s="895">
        <v>0</v>
      </c>
      <c r="H43" s="895">
        <v>0</v>
      </c>
      <c r="I43" s="895">
        <v>2</v>
      </c>
      <c r="J43" s="895">
        <v>2</v>
      </c>
      <c r="K43" s="895">
        <v>4</v>
      </c>
      <c r="L43" s="895">
        <v>0</v>
      </c>
      <c r="M43" s="895">
        <v>0</v>
      </c>
      <c r="N43" s="895">
        <v>0</v>
      </c>
      <c r="O43" s="895">
        <v>0</v>
      </c>
      <c r="P43" s="317">
        <v>8</v>
      </c>
      <c r="Q43" s="154" t="s">
        <v>1064</v>
      </c>
    </row>
    <row r="44" spans="1:17">
      <c r="A44" s="121" t="s">
        <v>481</v>
      </c>
      <c r="B44" s="158" t="s">
        <v>482</v>
      </c>
      <c r="C44" s="895">
        <v>2</v>
      </c>
      <c r="D44" s="895">
        <v>1</v>
      </c>
      <c r="E44" s="895">
        <v>0</v>
      </c>
      <c r="F44" s="895">
        <v>1</v>
      </c>
      <c r="G44" s="895">
        <v>0</v>
      </c>
      <c r="H44" s="895">
        <v>0</v>
      </c>
      <c r="I44" s="895">
        <v>0</v>
      </c>
      <c r="J44" s="895">
        <v>0</v>
      </c>
      <c r="K44" s="895">
        <v>0</v>
      </c>
      <c r="L44" s="895">
        <v>0</v>
      </c>
      <c r="M44" s="895">
        <v>0</v>
      </c>
      <c r="N44" s="895">
        <v>0</v>
      </c>
      <c r="O44" s="895">
        <v>0</v>
      </c>
      <c r="P44" s="317">
        <v>4</v>
      </c>
      <c r="Q44" s="154" t="s">
        <v>1063</v>
      </c>
    </row>
    <row r="45" spans="1:17">
      <c r="A45" s="121" t="s">
        <v>483</v>
      </c>
      <c r="B45" s="158" t="s">
        <v>484</v>
      </c>
      <c r="C45" s="895">
        <v>1</v>
      </c>
      <c r="D45" s="895">
        <v>0</v>
      </c>
      <c r="E45" s="895">
        <v>0</v>
      </c>
      <c r="F45" s="895">
        <v>0</v>
      </c>
      <c r="G45" s="895">
        <v>0</v>
      </c>
      <c r="H45" s="895">
        <v>0</v>
      </c>
      <c r="I45" s="895">
        <v>0</v>
      </c>
      <c r="J45" s="895">
        <v>0</v>
      </c>
      <c r="K45" s="895">
        <v>0</v>
      </c>
      <c r="L45" s="895">
        <v>0</v>
      </c>
      <c r="M45" s="895">
        <v>0</v>
      </c>
      <c r="N45" s="895">
        <v>0</v>
      </c>
      <c r="O45" s="895">
        <v>0</v>
      </c>
      <c r="P45" s="317">
        <v>1</v>
      </c>
      <c r="Q45" s="154" t="s">
        <v>1063</v>
      </c>
    </row>
    <row r="46" spans="1:17">
      <c r="A46" s="121" t="s">
        <v>485</v>
      </c>
      <c r="B46" s="158" t="s">
        <v>486</v>
      </c>
      <c r="C46" s="895">
        <v>0</v>
      </c>
      <c r="D46" s="895">
        <v>0</v>
      </c>
      <c r="E46" s="895">
        <v>0</v>
      </c>
      <c r="F46" s="895">
        <v>2</v>
      </c>
      <c r="G46" s="895">
        <v>2</v>
      </c>
      <c r="H46" s="895">
        <v>0</v>
      </c>
      <c r="I46" s="895">
        <v>0</v>
      </c>
      <c r="J46" s="895">
        <v>0</v>
      </c>
      <c r="K46" s="895">
        <v>0</v>
      </c>
      <c r="L46" s="895">
        <v>0</v>
      </c>
      <c r="M46" s="895">
        <v>0</v>
      </c>
      <c r="N46" s="895">
        <v>0</v>
      </c>
      <c r="O46" s="895">
        <v>0</v>
      </c>
      <c r="P46" s="317">
        <v>4</v>
      </c>
      <c r="Q46" s="154" t="s">
        <v>1063</v>
      </c>
    </row>
    <row r="47" spans="1:17">
      <c r="A47" s="121" t="s">
        <v>487</v>
      </c>
      <c r="B47" s="158" t="s">
        <v>488</v>
      </c>
      <c r="C47" s="895">
        <v>4</v>
      </c>
      <c r="D47" s="895">
        <v>1</v>
      </c>
      <c r="E47" s="895">
        <v>0</v>
      </c>
      <c r="F47" s="895">
        <v>0</v>
      </c>
      <c r="G47" s="895">
        <v>1</v>
      </c>
      <c r="H47" s="895">
        <v>0</v>
      </c>
      <c r="I47" s="895">
        <v>0</v>
      </c>
      <c r="J47" s="895">
        <v>0</v>
      </c>
      <c r="K47" s="895">
        <v>0</v>
      </c>
      <c r="L47" s="895">
        <v>0</v>
      </c>
      <c r="M47" s="895">
        <v>0</v>
      </c>
      <c r="N47" s="895">
        <v>0</v>
      </c>
      <c r="O47" s="895">
        <v>0</v>
      </c>
      <c r="P47" s="317">
        <v>6</v>
      </c>
      <c r="Q47" s="154" t="s">
        <v>1063</v>
      </c>
    </row>
    <row r="48" spans="1:17">
      <c r="A48" s="121" t="s">
        <v>491</v>
      </c>
      <c r="B48" s="158" t="s">
        <v>492</v>
      </c>
      <c r="C48" s="895">
        <v>6</v>
      </c>
      <c r="D48" s="895">
        <v>0</v>
      </c>
      <c r="E48" s="895">
        <v>1</v>
      </c>
      <c r="F48" s="895">
        <v>1</v>
      </c>
      <c r="G48" s="895">
        <v>1</v>
      </c>
      <c r="H48" s="895">
        <v>0</v>
      </c>
      <c r="I48" s="895">
        <v>0</v>
      </c>
      <c r="J48" s="895">
        <v>0</v>
      </c>
      <c r="K48" s="895">
        <v>0</v>
      </c>
      <c r="L48" s="895">
        <v>0</v>
      </c>
      <c r="M48" s="895">
        <v>0</v>
      </c>
      <c r="N48" s="895">
        <v>0</v>
      </c>
      <c r="O48" s="895">
        <v>0</v>
      </c>
      <c r="P48" s="317">
        <v>9</v>
      </c>
      <c r="Q48" s="154" t="s">
        <v>1063</v>
      </c>
    </row>
    <row r="49" spans="1:17">
      <c r="A49" s="121" t="s">
        <v>493</v>
      </c>
      <c r="B49" s="158" t="s">
        <v>494</v>
      </c>
      <c r="C49" s="895">
        <v>0</v>
      </c>
      <c r="D49" s="895">
        <v>0</v>
      </c>
      <c r="E49" s="895">
        <v>0</v>
      </c>
      <c r="F49" s="895">
        <v>0</v>
      </c>
      <c r="G49" s="895">
        <v>0</v>
      </c>
      <c r="H49" s="895">
        <v>0</v>
      </c>
      <c r="I49" s="895">
        <v>1</v>
      </c>
      <c r="J49" s="895">
        <v>0</v>
      </c>
      <c r="K49" s="895">
        <v>0</v>
      </c>
      <c r="L49" s="895">
        <v>0</v>
      </c>
      <c r="M49" s="895">
        <v>0</v>
      </c>
      <c r="N49" s="895">
        <v>0</v>
      </c>
      <c r="O49" s="895">
        <v>0</v>
      </c>
      <c r="P49" s="317">
        <v>1</v>
      </c>
      <c r="Q49" s="154" t="s">
        <v>1064</v>
      </c>
    </row>
    <row r="50" spans="1:17">
      <c r="A50" s="121" t="s">
        <v>495</v>
      </c>
      <c r="B50" s="158" t="s">
        <v>496</v>
      </c>
      <c r="C50" s="895">
        <v>10</v>
      </c>
      <c r="D50" s="895">
        <v>1</v>
      </c>
      <c r="E50" s="895">
        <v>2</v>
      </c>
      <c r="F50" s="895">
        <v>0</v>
      </c>
      <c r="G50" s="895">
        <v>0</v>
      </c>
      <c r="H50" s="895">
        <v>0</v>
      </c>
      <c r="I50" s="895">
        <v>0</v>
      </c>
      <c r="J50" s="895">
        <v>0</v>
      </c>
      <c r="K50" s="895">
        <v>0</v>
      </c>
      <c r="L50" s="895">
        <v>0</v>
      </c>
      <c r="M50" s="895">
        <v>0</v>
      </c>
      <c r="N50" s="895">
        <v>0</v>
      </c>
      <c r="O50" s="895">
        <v>0</v>
      </c>
      <c r="P50" s="317">
        <v>13</v>
      </c>
      <c r="Q50" s="154" t="s">
        <v>1063</v>
      </c>
    </row>
    <row r="51" spans="1:17">
      <c r="A51" s="121" t="s">
        <v>497</v>
      </c>
      <c r="B51" s="158" t="s">
        <v>498</v>
      </c>
      <c r="C51" s="895">
        <v>9</v>
      </c>
      <c r="D51" s="895">
        <v>0</v>
      </c>
      <c r="E51" s="895">
        <v>0</v>
      </c>
      <c r="F51" s="895">
        <v>0</v>
      </c>
      <c r="G51" s="895">
        <v>0</v>
      </c>
      <c r="H51" s="895">
        <v>0</v>
      </c>
      <c r="I51" s="895">
        <v>0</v>
      </c>
      <c r="J51" s="895">
        <v>0</v>
      </c>
      <c r="K51" s="895">
        <v>0</v>
      </c>
      <c r="L51" s="895">
        <v>0</v>
      </c>
      <c r="M51" s="895">
        <v>0</v>
      </c>
      <c r="N51" s="895">
        <v>0</v>
      </c>
      <c r="O51" s="895">
        <v>0</v>
      </c>
      <c r="P51" s="317">
        <v>9</v>
      </c>
      <c r="Q51" s="154" t="s">
        <v>1063</v>
      </c>
    </row>
    <row r="52" spans="1:17">
      <c r="A52" s="121" t="s">
        <v>499</v>
      </c>
      <c r="B52" s="158" t="s">
        <v>500</v>
      </c>
      <c r="C52" s="895">
        <v>3</v>
      </c>
      <c r="D52" s="895">
        <v>1</v>
      </c>
      <c r="E52" s="895">
        <v>1</v>
      </c>
      <c r="F52" s="895">
        <v>0</v>
      </c>
      <c r="G52" s="895">
        <v>0</v>
      </c>
      <c r="H52" s="895">
        <v>1</v>
      </c>
      <c r="I52" s="895">
        <v>0</v>
      </c>
      <c r="J52" s="895">
        <v>0</v>
      </c>
      <c r="K52" s="895">
        <v>0</v>
      </c>
      <c r="L52" s="895">
        <v>0</v>
      </c>
      <c r="M52" s="895">
        <v>0</v>
      </c>
      <c r="N52" s="895">
        <v>0</v>
      </c>
      <c r="O52" s="895">
        <v>0</v>
      </c>
      <c r="P52" s="317">
        <v>6</v>
      </c>
      <c r="Q52" s="154" t="s">
        <v>1063</v>
      </c>
    </row>
    <row r="53" spans="1:17">
      <c r="A53" s="121" t="s">
        <v>501</v>
      </c>
      <c r="B53" s="158" t="s">
        <v>502</v>
      </c>
      <c r="C53" s="895">
        <v>1</v>
      </c>
      <c r="D53" s="895">
        <v>0</v>
      </c>
      <c r="E53" s="895">
        <v>0</v>
      </c>
      <c r="F53" s="895">
        <v>0</v>
      </c>
      <c r="G53" s="895">
        <v>0</v>
      </c>
      <c r="H53" s="895">
        <v>0</v>
      </c>
      <c r="I53" s="895">
        <v>0</v>
      </c>
      <c r="J53" s="895">
        <v>0</v>
      </c>
      <c r="K53" s="895">
        <v>0</v>
      </c>
      <c r="L53" s="895">
        <v>0</v>
      </c>
      <c r="M53" s="895">
        <v>0</v>
      </c>
      <c r="N53" s="895">
        <v>0</v>
      </c>
      <c r="O53" s="895">
        <v>0</v>
      </c>
      <c r="P53" s="317">
        <v>1</v>
      </c>
      <c r="Q53" s="154" t="s">
        <v>1063</v>
      </c>
    </row>
    <row r="54" spans="1:17">
      <c r="A54" s="121" t="s">
        <v>503</v>
      </c>
      <c r="B54" s="158" t="s">
        <v>504</v>
      </c>
      <c r="C54" s="895">
        <v>10</v>
      </c>
      <c r="D54" s="895">
        <v>2</v>
      </c>
      <c r="E54" s="895">
        <v>1</v>
      </c>
      <c r="F54" s="895">
        <v>0</v>
      </c>
      <c r="G54" s="895">
        <v>2</v>
      </c>
      <c r="H54" s="895">
        <v>0</v>
      </c>
      <c r="I54" s="895">
        <v>0</v>
      </c>
      <c r="J54" s="895">
        <v>0</v>
      </c>
      <c r="K54" s="895">
        <v>0</v>
      </c>
      <c r="L54" s="895">
        <v>0</v>
      </c>
      <c r="M54" s="895">
        <v>0</v>
      </c>
      <c r="N54" s="895">
        <v>0</v>
      </c>
      <c r="O54" s="895">
        <v>0</v>
      </c>
      <c r="P54" s="317">
        <v>15</v>
      </c>
      <c r="Q54" s="154" t="s">
        <v>1063</v>
      </c>
    </row>
    <row r="55" spans="1:17">
      <c r="A55" s="121" t="s">
        <v>505</v>
      </c>
      <c r="B55" s="158" t="s">
        <v>506</v>
      </c>
      <c r="C55" s="895">
        <v>3</v>
      </c>
      <c r="D55" s="895">
        <v>0</v>
      </c>
      <c r="E55" s="895">
        <v>1</v>
      </c>
      <c r="F55" s="895">
        <v>1</v>
      </c>
      <c r="G55" s="895">
        <v>0</v>
      </c>
      <c r="H55" s="895">
        <v>0</v>
      </c>
      <c r="I55" s="895">
        <v>0</v>
      </c>
      <c r="J55" s="895">
        <v>0</v>
      </c>
      <c r="K55" s="895">
        <v>0</v>
      </c>
      <c r="L55" s="895">
        <v>0</v>
      </c>
      <c r="M55" s="895">
        <v>0</v>
      </c>
      <c r="N55" s="895">
        <v>0</v>
      </c>
      <c r="O55" s="895">
        <v>0</v>
      </c>
      <c r="P55" s="317">
        <v>5</v>
      </c>
      <c r="Q55" s="154" t="s">
        <v>1063</v>
      </c>
    </row>
    <row r="56" spans="1:17">
      <c r="A56" s="121" t="s">
        <v>507</v>
      </c>
      <c r="B56" s="158" t="s">
        <v>508</v>
      </c>
      <c r="C56" s="895">
        <v>4</v>
      </c>
      <c r="D56" s="895">
        <v>1</v>
      </c>
      <c r="E56" s="895">
        <v>1</v>
      </c>
      <c r="F56" s="895">
        <v>2</v>
      </c>
      <c r="G56" s="895">
        <v>0</v>
      </c>
      <c r="H56" s="895">
        <v>0</v>
      </c>
      <c r="I56" s="895">
        <v>0</v>
      </c>
      <c r="J56" s="895">
        <v>0</v>
      </c>
      <c r="K56" s="895">
        <v>0</v>
      </c>
      <c r="L56" s="895">
        <v>0</v>
      </c>
      <c r="M56" s="895">
        <v>0</v>
      </c>
      <c r="N56" s="895">
        <v>0</v>
      </c>
      <c r="O56" s="895">
        <v>0</v>
      </c>
      <c r="P56" s="317">
        <v>8</v>
      </c>
      <c r="Q56" s="154" t="s">
        <v>1063</v>
      </c>
    </row>
    <row r="57" spans="1:17">
      <c r="A57" s="121" t="s">
        <v>509</v>
      </c>
      <c r="B57" s="158" t="s">
        <v>510</v>
      </c>
      <c r="C57" s="895">
        <v>8</v>
      </c>
      <c r="D57" s="895">
        <v>0</v>
      </c>
      <c r="E57" s="895">
        <v>0</v>
      </c>
      <c r="F57" s="895">
        <v>0</v>
      </c>
      <c r="G57" s="895">
        <v>0</v>
      </c>
      <c r="H57" s="895">
        <v>0</v>
      </c>
      <c r="I57" s="895">
        <v>0</v>
      </c>
      <c r="J57" s="895">
        <v>0</v>
      </c>
      <c r="K57" s="895">
        <v>0</v>
      </c>
      <c r="L57" s="895">
        <v>0</v>
      </c>
      <c r="M57" s="895">
        <v>0</v>
      </c>
      <c r="N57" s="895">
        <v>0</v>
      </c>
      <c r="O57" s="895">
        <v>0</v>
      </c>
      <c r="P57" s="317">
        <v>8</v>
      </c>
      <c r="Q57" s="154" t="s">
        <v>1063</v>
      </c>
    </row>
    <row r="58" spans="1:17">
      <c r="A58" s="121" t="s">
        <v>511</v>
      </c>
      <c r="B58" s="158" t="s">
        <v>512</v>
      </c>
      <c r="C58" s="895">
        <v>7</v>
      </c>
      <c r="D58" s="895">
        <v>0</v>
      </c>
      <c r="E58" s="895">
        <v>0</v>
      </c>
      <c r="F58" s="895">
        <v>0</v>
      </c>
      <c r="G58" s="895">
        <v>0</v>
      </c>
      <c r="H58" s="895">
        <v>0</v>
      </c>
      <c r="I58" s="895">
        <v>0</v>
      </c>
      <c r="J58" s="895">
        <v>0</v>
      </c>
      <c r="K58" s="895">
        <v>0</v>
      </c>
      <c r="L58" s="895">
        <v>0</v>
      </c>
      <c r="M58" s="895">
        <v>0</v>
      </c>
      <c r="N58" s="895">
        <v>0</v>
      </c>
      <c r="O58" s="895">
        <v>0</v>
      </c>
      <c r="P58" s="317">
        <v>7</v>
      </c>
      <c r="Q58" s="154" t="s">
        <v>1063</v>
      </c>
    </row>
    <row r="59" spans="1:17">
      <c r="A59" s="121" t="s">
        <v>513</v>
      </c>
      <c r="B59" s="158" t="s">
        <v>514</v>
      </c>
      <c r="C59" s="895">
        <v>0</v>
      </c>
      <c r="D59" s="895">
        <v>0</v>
      </c>
      <c r="E59" s="895">
        <v>0</v>
      </c>
      <c r="F59" s="895">
        <v>0</v>
      </c>
      <c r="G59" s="895">
        <v>0</v>
      </c>
      <c r="H59" s="895">
        <v>0</v>
      </c>
      <c r="I59" s="895">
        <v>0</v>
      </c>
      <c r="J59" s="895">
        <v>1</v>
      </c>
      <c r="K59" s="895">
        <v>2</v>
      </c>
      <c r="L59" s="895">
        <v>0</v>
      </c>
      <c r="M59" s="895">
        <v>0</v>
      </c>
      <c r="N59" s="895">
        <v>0</v>
      </c>
      <c r="O59" s="895">
        <v>0</v>
      </c>
      <c r="P59" s="317">
        <v>3</v>
      </c>
      <c r="Q59" s="154" t="s">
        <v>1064</v>
      </c>
    </row>
    <row r="60" spans="1:17">
      <c r="A60" s="121" t="s">
        <v>517</v>
      </c>
      <c r="B60" s="158" t="s">
        <v>518</v>
      </c>
      <c r="C60" s="895">
        <v>0</v>
      </c>
      <c r="D60" s="895">
        <v>0</v>
      </c>
      <c r="E60" s="895">
        <v>0</v>
      </c>
      <c r="F60" s="895">
        <v>0</v>
      </c>
      <c r="G60" s="895">
        <v>0</v>
      </c>
      <c r="H60" s="895">
        <v>0</v>
      </c>
      <c r="I60" s="895">
        <v>1</v>
      </c>
      <c r="J60" s="895">
        <v>0</v>
      </c>
      <c r="K60" s="895">
        <v>1</v>
      </c>
      <c r="L60" s="895">
        <v>0</v>
      </c>
      <c r="M60" s="895">
        <v>0</v>
      </c>
      <c r="N60" s="895">
        <v>0</v>
      </c>
      <c r="O60" s="895">
        <v>0</v>
      </c>
      <c r="P60" s="317">
        <v>2</v>
      </c>
      <c r="Q60" s="154" t="s">
        <v>1064</v>
      </c>
    </row>
    <row r="61" spans="1:17">
      <c r="A61" s="121" t="s">
        <v>519</v>
      </c>
      <c r="B61" s="158" t="s">
        <v>520</v>
      </c>
      <c r="C61" s="895">
        <v>1</v>
      </c>
      <c r="D61" s="895">
        <v>1</v>
      </c>
      <c r="E61" s="895">
        <v>0</v>
      </c>
      <c r="F61" s="895">
        <v>1</v>
      </c>
      <c r="G61" s="895">
        <v>1</v>
      </c>
      <c r="H61" s="895">
        <v>0</v>
      </c>
      <c r="I61" s="895">
        <v>0</v>
      </c>
      <c r="J61" s="895">
        <v>0</v>
      </c>
      <c r="K61" s="895">
        <v>0</v>
      </c>
      <c r="L61" s="895">
        <v>0</v>
      </c>
      <c r="M61" s="895">
        <v>0</v>
      </c>
      <c r="N61" s="895">
        <v>0</v>
      </c>
      <c r="O61" s="895">
        <v>0</v>
      </c>
      <c r="P61" s="317">
        <v>4</v>
      </c>
      <c r="Q61" s="154" t="s">
        <v>1063</v>
      </c>
    </row>
    <row r="62" spans="1:17">
      <c r="A62" s="121" t="s">
        <v>521</v>
      </c>
      <c r="B62" s="158" t="s">
        <v>522</v>
      </c>
      <c r="C62" s="895">
        <v>3</v>
      </c>
      <c r="D62" s="895">
        <v>1</v>
      </c>
      <c r="E62" s="895">
        <v>0</v>
      </c>
      <c r="F62" s="895">
        <v>0</v>
      </c>
      <c r="G62" s="895">
        <v>0</v>
      </c>
      <c r="H62" s="895">
        <v>0</v>
      </c>
      <c r="I62" s="895">
        <v>0</v>
      </c>
      <c r="J62" s="895">
        <v>0</v>
      </c>
      <c r="K62" s="895">
        <v>0</v>
      </c>
      <c r="L62" s="895">
        <v>0</v>
      </c>
      <c r="M62" s="895">
        <v>0</v>
      </c>
      <c r="N62" s="895">
        <v>0</v>
      </c>
      <c r="O62" s="895">
        <v>0</v>
      </c>
      <c r="P62" s="317">
        <v>4</v>
      </c>
      <c r="Q62" s="154" t="s">
        <v>1063</v>
      </c>
    </row>
    <row r="63" spans="1:17">
      <c r="A63" s="121" t="s">
        <v>523</v>
      </c>
      <c r="B63" s="158" t="s">
        <v>524</v>
      </c>
      <c r="C63" s="895">
        <v>0</v>
      </c>
      <c r="D63" s="895">
        <v>0</v>
      </c>
      <c r="E63" s="895">
        <v>0</v>
      </c>
      <c r="F63" s="895">
        <v>0</v>
      </c>
      <c r="G63" s="895">
        <v>0</v>
      </c>
      <c r="H63" s="895">
        <v>0</v>
      </c>
      <c r="I63" s="895">
        <v>1</v>
      </c>
      <c r="J63" s="895">
        <v>0</v>
      </c>
      <c r="K63" s="895">
        <v>1</v>
      </c>
      <c r="L63" s="895">
        <v>0</v>
      </c>
      <c r="M63" s="895">
        <v>0</v>
      </c>
      <c r="N63" s="895">
        <v>0</v>
      </c>
      <c r="O63" s="895">
        <v>0</v>
      </c>
      <c r="P63" s="317">
        <v>2</v>
      </c>
      <c r="Q63" s="154" t="s">
        <v>1064</v>
      </c>
    </row>
    <row r="64" spans="1:17">
      <c r="A64" s="121" t="s">
        <v>525</v>
      </c>
      <c r="B64" s="158" t="s">
        <v>526</v>
      </c>
      <c r="C64" s="895">
        <v>0</v>
      </c>
      <c r="D64" s="895">
        <v>0</v>
      </c>
      <c r="E64" s="895">
        <v>0</v>
      </c>
      <c r="F64" s="895">
        <v>1</v>
      </c>
      <c r="G64" s="895">
        <v>0</v>
      </c>
      <c r="H64" s="895">
        <v>0</v>
      </c>
      <c r="I64" s="895">
        <v>0</v>
      </c>
      <c r="J64" s="895">
        <v>0</v>
      </c>
      <c r="K64" s="895">
        <v>0</v>
      </c>
      <c r="L64" s="895">
        <v>0</v>
      </c>
      <c r="M64" s="895">
        <v>0</v>
      </c>
      <c r="N64" s="895">
        <v>0</v>
      </c>
      <c r="O64" s="895">
        <v>0</v>
      </c>
      <c r="P64" s="317">
        <v>1</v>
      </c>
      <c r="Q64" s="154" t="s">
        <v>1063</v>
      </c>
    </row>
    <row r="65" spans="1:17">
      <c r="A65" s="121" t="s">
        <v>527</v>
      </c>
      <c r="B65" s="158" t="s">
        <v>528</v>
      </c>
      <c r="C65" s="895">
        <v>6</v>
      </c>
      <c r="D65" s="895">
        <v>0</v>
      </c>
      <c r="E65" s="895">
        <v>0</v>
      </c>
      <c r="F65" s="895">
        <v>0</v>
      </c>
      <c r="G65" s="895">
        <v>1</v>
      </c>
      <c r="H65" s="895">
        <v>0</v>
      </c>
      <c r="I65" s="895">
        <v>0</v>
      </c>
      <c r="J65" s="895">
        <v>0</v>
      </c>
      <c r="K65" s="895">
        <v>0</v>
      </c>
      <c r="L65" s="895">
        <v>0</v>
      </c>
      <c r="M65" s="895">
        <v>0</v>
      </c>
      <c r="N65" s="895">
        <v>0</v>
      </c>
      <c r="O65" s="895">
        <v>0</v>
      </c>
      <c r="P65" s="317">
        <v>7</v>
      </c>
      <c r="Q65" s="154" t="s">
        <v>1063</v>
      </c>
    </row>
    <row r="66" spans="1:17">
      <c r="A66" s="121" t="s">
        <v>529</v>
      </c>
      <c r="B66" s="158" t="s">
        <v>530</v>
      </c>
      <c r="C66" s="895">
        <v>3</v>
      </c>
      <c r="D66" s="895">
        <v>1</v>
      </c>
      <c r="E66" s="895">
        <v>0</v>
      </c>
      <c r="F66" s="895">
        <v>0</v>
      </c>
      <c r="G66" s="895">
        <v>0</v>
      </c>
      <c r="H66" s="895">
        <v>0</v>
      </c>
      <c r="I66" s="895">
        <v>0</v>
      </c>
      <c r="J66" s="895">
        <v>0</v>
      </c>
      <c r="K66" s="895">
        <v>0</v>
      </c>
      <c r="L66" s="895">
        <v>0</v>
      </c>
      <c r="M66" s="895">
        <v>0</v>
      </c>
      <c r="N66" s="895">
        <v>0</v>
      </c>
      <c r="O66" s="895">
        <v>0</v>
      </c>
      <c r="P66" s="317">
        <v>4</v>
      </c>
      <c r="Q66" s="154" t="s">
        <v>1063</v>
      </c>
    </row>
    <row r="67" spans="1:17">
      <c r="A67" s="121" t="s">
        <v>531</v>
      </c>
      <c r="B67" s="158" t="s">
        <v>532</v>
      </c>
      <c r="C67" s="895">
        <v>0</v>
      </c>
      <c r="D67" s="895">
        <v>0</v>
      </c>
      <c r="E67" s="895">
        <v>0</v>
      </c>
      <c r="F67" s="895">
        <v>0</v>
      </c>
      <c r="G67" s="895">
        <v>0</v>
      </c>
      <c r="H67" s="895">
        <v>0</v>
      </c>
      <c r="I67" s="895">
        <v>0</v>
      </c>
      <c r="J67" s="895">
        <v>0</v>
      </c>
      <c r="K67" s="895">
        <v>0</v>
      </c>
      <c r="L67" s="895">
        <v>3</v>
      </c>
      <c r="M67" s="895">
        <v>4</v>
      </c>
      <c r="N67" s="895">
        <v>2</v>
      </c>
      <c r="O67" s="895">
        <v>0</v>
      </c>
      <c r="P67" s="317">
        <v>9</v>
      </c>
      <c r="Q67" s="154" t="s">
        <v>1066</v>
      </c>
    </row>
    <row r="68" spans="1:17">
      <c r="A68" s="121" t="s">
        <v>533</v>
      </c>
      <c r="B68" s="158" t="s">
        <v>534</v>
      </c>
      <c r="C68" s="895">
        <v>5</v>
      </c>
      <c r="D68" s="895">
        <v>0</v>
      </c>
      <c r="E68" s="895">
        <v>0</v>
      </c>
      <c r="F68" s="895">
        <v>0</v>
      </c>
      <c r="G68" s="895">
        <v>0</v>
      </c>
      <c r="H68" s="895">
        <v>0</v>
      </c>
      <c r="I68" s="895">
        <v>0</v>
      </c>
      <c r="J68" s="895">
        <v>0</v>
      </c>
      <c r="K68" s="895">
        <v>0</v>
      </c>
      <c r="L68" s="895">
        <v>0</v>
      </c>
      <c r="M68" s="895">
        <v>0</v>
      </c>
      <c r="N68" s="895">
        <v>0</v>
      </c>
      <c r="O68" s="895">
        <v>0</v>
      </c>
      <c r="P68" s="317">
        <v>5</v>
      </c>
      <c r="Q68" s="154" t="s">
        <v>1063</v>
      </c>
    </row>
    <row r="69" spans="1:17">
      <c r="A69" s="121" t="s">
        <v>541</v>
      </c>
      <c r="B69" s="158" t="s">
        <v>542</v>
      </c>
      <c r="C69" s="895">
        <v>0</v>
      </c>
      <c r="D69" s="895">
        <v>0</v>
      </c>
      <c r="E69" s="895">
        <v>0</v>
      </c>
      <c r="F69" s="895">
        <v>0</v>
      </c>
      <c r="G69" s="895">
        <v>0</v>
      </c>
      <c r="H69" s="895">
        <v>0</v>
      </c>
      <c r="I69" s="895">
        <v>1</v>
      </c>
      <c r="J69" s="895">
        <v>2</v>
      </c>
      <c r="K69" s="895">
        <v>0</v>
      </c>
      <c r="L69" s="895">
        <v>0</v>
      </c>
      <c r="M69" s="895">
        <v>0</v>
      </c>
      <c r="N69" s="895">
        <v>0</v>
      </c>
      <c r="O69" s="895">
        <v>0</v>
      </c>
      <c r="P69" s="317">
        <v>3</v>
      </c>
      <c r="Q69" s="154" t="s">
        <v>1064</v>
      </c>
    </row>
    <row r="70" spans="1:17">
      <c r="A70" s="121" t="s">
        <v>543</v>
      </c>
      <c r="B70" s="158" t="s">
        <v>544</v>
      </c>
      <c r="C70" s="895">
        <v>5</v>
      </c>
      <c r="D70" s="895">
        <v>0</v>
      </c>
      <c r="E70" s="895">
        <v>0</v>
      </c>
      <c r="F70" s="895">
        <v>1</v>
      </c>
      <c r="G70" s="895">
        <v>0</v>
      </c>
      <c r="H70" s="895">
        <v>2</v>
      </c>
      <c r="I70" s="895">
        <v>0</v>
      </c>
      <c r="J70" s="895">
        <v>0</v>
      </c>
      <c r="K70" s="895">
        <v>0</v>
      </c>
      <c r="L70" s="895">
        <v>0</v>
      </c>
      <c r="M70" s="895">
        <v>0</v>
      </c>
      <c r="N70" s="895">
        <v>0</v>
      </c>
      <c r="O70" s="895">
        <v>0</v>
      </c>
      <c r="P70" s="317">
        <v>8</v>
      </c>
      <c r="Q70" s="154" t="s">
        <v>1063</v>
      </c>
    </row>
    <row r="71" spans="1:17">
      <c r="A71" s="121" t="s">
        <v>545</v>
      </c>
      <c r="B71" s="158" t="s">
        <v>546</v>
      </c>
      <c r="C71" s="895">
        <v>15</v>
      </c>
      <c r="D71" s="895">
        <v>1</v>
      </c>
      <c r="E71" s="895">
        <v>1</v>
      </c>
      <c r="F71" s="895">
        <v>3</v>
      </c>
      <c r="G71" s="895">
        <v>0</v>
      </c>
      <c r="H71" s="895">
        <v>1</v>
      </c>
      <c r="I71" s="895">
        <v>0</v>
      </c>
      <c r="J71" s="895">
        <v>0</v>
      </c>
      <c r="K71" s="895">
        <v>0</v>
      </c>
      <c r="L71" s="895">
        <v>0</v>
      </c>
      <c r="M71" s="895">
        <v>0</v>
      </c>
      <c r="N71" s="895">
        <v>0</v>
      </c>
      <c r="O71" s="895">
        <v>0</v>
      </c>
      <c r="P71" s="317">
        <v>21</v>
      </c>
      <c r="Q71" s="154" t="s">
        <v>1063</v>
      </c>
    </row>
    <row r="72" spans="1:17">
      <c r="A72" s="121" t="s">
        <v>547</v>
      </c>
      <c r="B72" s="158" t="s">
        <v>548</v>
      </c>
      <c r="C72" s="895">
        <v>0</v>
      </c>
      <c r="D72" s="895">
        <v>0</v>
      </c>
      <c r="E72" s="895">
        <v>0</v>
      </c>
      <c r="F72" s="895">
        <v>0</v>
      </c>
      <c r="G72" s="895">
        <v>0</v>
      </c>
      <c r="H72" s="895">
        <v>0</v>
      </c>
      <c r="I72" s="895">
        <v>0</v>
      </c>
      <c r="J72" s="895">
        <v>0</v>
      </c>
      <c r="K72" s="895">
        <v>0</v>
      </c>
      <c r="L72" s="895">
        <v>3</v>
      </c>
      <c r="M72" s="895">
        <v>1</v>
      </c>
      <c r="N72" s="895">
        <v>4</v>
      </c>
      <c r="O72" s="895">
        <v>0</v>
      </c>
      <c r="P72" s="317">
        <v>8</v>
      </c>
      <c r="Q72" s="154" t="s">
        <v>1066</v>
      </c>
    </row>
    <row r="73" spans="1:17">
      <c r="A73" s="121" t="s">
        <v>549</v>
      </c>
      <c r="B73" s="158" t="s">
        <v>550</v>
      </c>
      <c r="C73" s="895">
        <v>6</v>
      </c>
      <c r="D73" s="895">
        <v>0</v>
      </c>
      <c r="E73" s="895">
        <v>1</v>
      </c>
      <c r="F73" s="895">
        <v>1</v>
      </c>
      <c r="G73" s="895">
        <v>0</v>
      </c>
      <c r="H73" s="895">
        <v>0</v>
      </c>
      <c r="I73" s="895">
        <v>0</v>
      </c>
      <c r="J73" s="895">
        <v>0</v>
      </c>
      <c r="K73" s="895">
        <v>0</v>
      </c>
      <c r="L73" s="895">
        <v>0</v>
      </c>
      <c r="M73" s="895">
        <v>0</v>
      </c>
      <c r="N73" s="895">
        <v>0</v>
      </c>
      <c r="O73" s="895">
        <v>0</v>
      </c>
      <c r="P73" s="317">
        <v>8</v>
      </c>
      <c r="Q73" s="154" t="s">
        <v>1063</v>
      </c>
    </row>
    <row r="74" spans="1:17">
      <c r="A74" s="121" t="s">
        <v>551</v>
      </c>
      <c r="B74" s="158" t="s">
        <v>552</v>
      </c>
      <c r="C74" s="895">
        <v>4</v>
      </c>
      <c r="D74" s="895">
        <v>0</v>
      </c>
      <c r="E74" s="895">
        <v>0</v>
      </c>
      <c r="F74" s="895">
        <v>1</v>
      </c>
      <c r="G74" s="895">
        <v>0</v>
      </c>
      <c r="H74" s="895">
        <v>0</v>
      </c>
      <c r="I74" s="895">
        <v>0</v>
      </c>
      <c r="J74" s="895">
        <v>0</v>
      </c>
      <c r="K74" s="895">
        <v>0</v>
      </c>
      <c r="L74" s="895">
        <v>0</v>
      </c>
      <c r="M74" s="895">
        <v>0</v>
      </c>
      <c r="N74" s="895">
        <v>0</v>
      </c>
      <c r="O74" s="895">
        <v>0</v>
      </c>
      <c r="P74" s="317">
        <v>5</v>
      </c>
      <c r="Q74" s="154" t="s">
        <v>1063</v>
      </c>
    </row>
    <row r="75" spans="1:17">
      <c r="A75" s="121" t="s">
        <v>555</v>
      </c>
      <c r="B75" s="158" t="s">
        <v>556</v>
      </c>
      <c r="C75" s="895">
        <v>0</v>
      </c>
      <c r="D75" s="895">
        <v>0</v>
      </c>
      <c r="E75" s="895">
        <v>1</v>
      </c>
      <c r="F75" s="895">
        <v>1</v>
      </c>
      <c r="G75" s="895">
        <v>1</v>
      </c>
      <c r="H75" s="895">
        <v>1</v>
      </c>
      <c r="I75" s="895">
        <v>0</v>
      </c>
      <c r="J75" s="895">
        <v>0</v>
      </c>
      <c r="K75" s="895">
        <v>0</v>
      </c>
      <c r="L75" s="895">
        <v>0</v>
      </c>
      <c r="M75" s="895">
        <v>0</v>
      </c>
      <c r="N75" s="895">
        <v>0</v>
      </c>
      <c r="O75" s="895">
        <v>0</v>
      </c>
      <c r="P75" s="317">
        <v>4</v>
      </c>
      <c r="Q75" s="154" t="s">
        <v>1063</v>
      </c>
    </row>
    <row r="76" spans="1:17">
      <c r="A76" s="121" t="s">
        <v>557</v>
      </c>
      <c r="B76" s="158" t="s">
        <v>558</v>
      </c>
      <c r="C76" s="895">
        <v>2</v>
      </c>
      <c r="D76" s="895">
        <v>0</v>
      </c>
      <c r="E76" s="895">
        <v>0</v>
      </c>
      <c r="F76" s="895">
        <v>0</v>
      </c>
      <c r="G76" s="895">
        <v>0</v>
      </c>
      <c r="H76" s="895">
        <v>1</v>
      </c>
      <c r="I76" s="895">
        <v>0</v>
      </c>
      <c r="J76" s="895">
        <v>0</v>
      </c>
      <c r="K76" s="895">
        <v>0</v>
      </c>
      <c r="L76" s="895">
        <v>0</v>
      </c>
      <c r="M76" s="895">
        <v>0</v>
      </c>
      <c r="N76" s="895">
        <v>0</v>
      </c>
      <c r="O76" s="895">
        <v>0</v>
      </c>
      <c r="P76" s="317">
        <v>3</v>
      </c>
      <c r="Q76" s="154" t="s">
        <v>1063</v>
      </c>
    </row>
    <row r="77" spans="1:17">
      <c r="A77" s="121" t="s">
        <v>559</v>
      </c>
      <c r="B77" s="158" t="s">
        <v>560</v>
      </c>
      <c r="C77" s="895">
        <v>0</v>
      </c>
      <c r="D77" s="895">
        <v>0</v>
      </c>
      <c r="E77" s="895">
        <v>0</v>
      </c>
      <c r="F77" s="895">
        <v>0</v>
      </c>
      <c r="G77" s="895">
        <v>0</v>
      </c>
      <c r="H77" s="895">
        <v>0</v>
      </c>
      <c r="I77" s="895">
        <v>0</v>
      </c>
      <c r="J77" s="895">
        <v>0</v>
      </c>
      <c r="K77" s="895">
        <v>0</v>
      </c>
      <c r="L77" s="895">
        <v>2</v>
      </c>
      <c r="M77" s="895">
        <v>0</v>
      </c>
      <c r="N77" s="895">
        <v>1</v>
      </c>
      <c r="O77" s="895">
        <v>3</v>
      </c>
      <c r="P77" s="317">
        <v>6</v>
      </c>
      <c r="Q77" s="154" t="s">
        <v>1066</v>
      </c>
    </row>
    <row r="78" spans="1:17">
      <c r="A78" s="121" t="s">
        <v>561</v>
      </c>
      <c r="B78" s="158" t="s">
        <v>562</v>
      </c>
      <c r="C78" s="895">
        <v>1</v>
      </c>
      <c r="D78" s="895">
        <v>0</v>
      </c>
      <c r="E78" s="895">
        <v>0</v>
      </c>
      <c r="F78" s="895">
        <v>0</v>
      </c>
      <c r="G78" s="895">
        <v>0</v>
      </c>
      <c r="H78" s="895">
        <v>0</v>
      </c>
      <c r="I78" s="895">
        <v>0</v>
      </c>
      <c r="J78" s="895">
        <v>0</v>
      </c>
      <c r="K78" s="895">
        <v>0</v>
      </c>
      <c r="L78" s="895">
        <v>0</v>
      </c>
      <c r="M78" s="895">
        <v>0</v>
      </c>
      <c r="N78" s="895">
        <v>0</v>
      </c>
      <c r="O78" s="895">
        <v>0</v>
      </c>
      <c r="P78" s="317">
        <v>1</v>
      </c>
      <c r="Q78" s="154" t="s">
        <v>1063</v>
      </c>
    </row>
    <row r="79" spans="1:17">
      <c r="A79" s="121" t="s">
        <v>563</v>
      </c>
      <c r="B79" s="158" t="s">
        <v>564</v>
      </c>
      <c r="C79" s="895">
        <v>3</v>
      </c>
      <c r="D79" s="895">
        <v>0</v>
      </c>
      <c r="E79" s="895">
        <v>0</v>
      </c>
      <c r="F79" s="895">
        <v>0</v>
      </c>
      <c r="G79" s="895">
        <v>0</v>
      </c>
      <c r="H79" s="895">
        <v>0</v>
      </c>
      <c r="I79" s="895">
        <v>0</v>
      </c>
      <c r="J79" s="895">
        <v>0</v>
      </c>
      <c r="K79" s="895">
        <v>0</v>
      </c>
      <c r="L79" s="895">
        <v>0</v>
      </c>
      <c r="M79" s="895">
        <v>0</v>
      </c>
      <c r="N79" s="895">
        <v>0</v>
      </c>
      <c r="O79" s="895">
        <v>0</v>
      </c>
      <c r="P79" s="317">
        <v>3</v>
      </c>
      <c r="Q79" s="154" t="s">
        <v>1063</v>
      </c>
    </row>
    <row r="80" spans="1:17">
      <c r="A80" s="121" t="s">
        <v>567</v>
      </c>
      <c r="B80" s="158" t="s">
        <v>568</v>
      </c>
      <c r="C80" s="895">
        <v>3</v>
      </c>
      <c r="D80" s="895">
        <v>0</v>
      </c>
      <c r="E80" s="895">
        <v>0</v>
      </c>
      <c r="F80" s="895">
        <v>0</v>
      </c>
      <c r="G80" s="895">
        <v>0</v>
      </c>
      <c r="H80" s="895">
        <v>0</v>
      </c>
      <c r="I80" s="895">
        <v>0</v>
      </c>
      <c r="J80" s="895">
        <v>0</v>
      </c>
      <c r="K80" s="895">
        <v>0</v>
      </c>
      <c r="L80" s="895">
        <v>0</v>
      </c>
      <c r="M80" s="895">
        <v>0</v>
      </c>
      <c r="N80" s="895">
        <v>0</v>
      </c>
      <c r="O80" s="895">
        <v>0</v>
      </c>
      <c r="P80" s="317">
        <v>3</v>
      </c>
      <c r="Q80" s="154" t="s">
        <v>1063</v>
      </c>
    </row>
    <row r="81" spans="1:17">
      <c r="A81" s="121" t="s">
        <v>571</v>
      </c>
      <c r="B81" s="158" t="s">
        <v>572</v>
      </c>
      <c r="C81" s="895">
        <v>0</v>
      </c>
      <c r="D81" s="895">
        <v>0</v>
      </c>
      <c r="E81" s="895">
        <v>0</v>
      </c>
      <c r="F81" s="895">
        <v>0</v>
      </c>
      <c r="G81" s="895">
        <v>0</v>
      </c>
      <c r="H81" s="895">
        <v>0</v>
      </c>
      <c r="I81" s="895">
        <v>1</v>
      </c>
      <c r="J81" s="895">
        <v>0</v>
      </c>
      <c r="K81" s="895">
        <v>0</v>
      </c>
      <c r="L81" s="895">
        <v>0</v>
      </c>
      <c r="M81" s="895">
        <v>0</v>
      </c>
      <c r="N81" s="895">
        <v>0</v>
      </c>
      <c r="O81" s="895">
        <v>0</v>
      </c>
      <c r="P81" s="317">
        <v>1</v>
      </c>
      <c r="Q81" s="154" t="s">
        <v>1064</v>
      </c>
    </row>
    <row r="82" spans="1:17">
      <c r="A82" s="121" t="s">
        <v>573</v>
      </c>
      <c r="B82" s="158" t="s">
        <v>574</v>
      </c>
      <c r="C82" s="895">
        <v>5</v>
      </c>
      <c r="D82" s="895">
        <v>1</v>
      </c>
      <c r="E82" s="895">
        <v>0</v>
      </c>
      <c r="F82" s="895">
        <v>0</v>
      </c>
      <c r="G82" s="895">
        <v>1</v>
      </c>
      <c r="H82" s="895">
        <v>2</v>
      </c>
      <c r="I82" s="895">
        <v>0</v>
      </c>
      <c r="J82" s="895">
        <v>0</v>
      </c>
      <c r="K82" s="895">
        <v>0</v>
      </c>
      <c r="L82" s="895">
        <v>0</v>
      </c>
      <c r="M82" s="895">
        <v>0</v>
      </c>
      <c r="N82" s="895">
        <v>0</v>
      </c>
      <c r="O82" s="895">
        <v>0</v>
      </c>
      <c r="P82" s="317">
        <v>9</v>
      </c>
      <c r="Q82" s="154" t="s">
        <v>1063</v>
      </c>
    </row>
    <row r="83" spans="1:17">
      <c r="A83" s="121" t="s">
        <v>575</v>
      </c>
      <c r="B83" s="158" t="s">
        <v>576</v>
      </c>
      <c r="C83" s="895">
        <v>5</v>
      </c>
      <c r="D83" s="895">
        <v>0</v>
      </c>
      <c r="E83" s="895">
        <v>1</v>
      </c>
      <c r="F83" s="895">
        <v>0</v>
      </c>
      <c r="G83" s="895">
        <v>0</v>
      </c>
      <c r="H83" s="895">
        <v>0</v>
      </c>
      <c r="I83" s="895">
        <v>0</v>
      </c>
      <c r="J83" s="895">
        <v>0</v>
      </c>
      <c r="K83" s="895">
        <v>0</v>
      </c>
      <c r="L83" s="895">
        <v>0</v>
      </c>
      <c r="M83" s="895">
        <v>0</v>
      </c>
      <c r="N83" s="895">
        <v>0</v>
      </c>
      <c r="O83" s="895">
        <v>0</v>
      </c>
      <c r="P83" s="317">
        <v>6</v>
      </c>
      <c r="Q83" s="154" t="s">
        <v>1063</v>
      </c>
    </row>
    <row r="84" spans="1:17">
      <c r="A84" s="121" t="s">
        <v>577</v>
      </c>
      <c r="B84" s="158" t="s">
        <v>578</v>
      </c>
      <c r="C84" s="895">
        <v>0</v>
      </c>
      <c r="D84" s="895">
        <v>0</v>
      </c>
      <c r="E84" s="895">
        <v>0</v>
      </c>
      <c r="F84" s="895">
        <v>0</v>
      </c>
      <c r="G84" s="895">
        <v>0</v>
      </c>
      <c r="H84" s="895">
        <v>0</v>
      </c>
      <c r="I84" s="895">
        <v>3</v>
      </c>
      <c r="J84" s="895">
        <v>0</v>
      </c>
      <c r="K84" s="895">
        <v>2</v>
      </c>
      <c r="L84" s="895">
        <v>0</v>
      </c>
      <c r="M84" s="895">
        <v>0</v>
      </c>
      <c r="N84" s="895">
        <v>0</v>
      </c>
      <c r="O84" s="895">
        <v>0</v>
      </c>
      <c r="P84" s="317">
        <v>5</v>
      </c>
      <c r="Q84" s="154" t="s">
        <v>1065</v>
      </c>
    </row>
    <row r="85" spans="1:17">
      <c r="A85" s="121" t="s">
        <v>579</v>
      </c>
      <c r="B85" s="158" t="s">
        <v>580</v>
      </c>
      <c r="C85" s="895">
        <v>1</v>
      </c>
      <c r="D85" s="895">
        <v>0</v>
      </c>
      <c r="E85" s="895">
        <v>0</v>
      </c>
      <c r="F85" s="895">
        <v>0</v>
      </c>
      <c r="G85" s="895">
        <v>0</v>
      </c>
      <c r="H85" s="895">
        <v>0</v>
      </c>
      <c r="I85" s="895">
        <v>0</v>
      </c>
      <c r="J85" s="895">
        <v>0</v>
      </c>
      <c r="K85" s="895">
        <v>0</v>
      </c>
      <c r="L85" s="895">
        <v>0</v>
      </c>
      <c r="M85" s="895">
        <v>0</v>
      </c>
      <c r="N85" s="895">
        <v>0</v>
      </c>
      <c r="O85" s="895">
        <v>0</v>
      </c>
      <c r="P85" s="317">
        <v>1</v>
      </c>
      <c r="Q85" s="154" t="s">
        <v>1063</v>
      </c>
    </row>
    <row r="86" spans="1:17">
      <c r="A86" s="121" t="s">
        <v>581</v>
      </c>
      <c r="B86" s="158" t="s">
        <v>582</v>
      </c>
      <c r="C86" s="895">
        <v>0</v>
      </c>
      <c r="D86" s="895">
        <v>0</v>
      </c>
      <c r="E86" s="895">
        <v>0</v>
      </c>
      <c r="F86" s="895">
        <v>0</v>
      </c>
      <c r="G86" s="895">
        <v>0</v>
      </c>
      <c r="H86" s="895">
        <v>0</v>
      </c>
      <c r="I86" s="895">
        <v>0</v>
      </c>
      <c r="J86" s="895">
        <v>0</v>
      </c>
      <c r="K86" s="895">
        <v>0</v>
      </c>
      <c r="L86" s="895">
        <v>5</v>
      </c>
      <c r="M86" s="895">
        <v>4</v>
      </c>
      <c r="N86" s="895">
        <v>3</v>
      </c>
      <c r="O86" s="895">
        <v>0</v>
      </c>
      <c r="P86" s="317">
        <v>12</v>
      </c>
      <c r="Q86" s="154" t="s">
        <v>1066</v>
      </c>
    </row>
    <row r="87" spans="1:17">
      <c r="A87" s="121" t="s">
        <v>583</v>
      </c>
      <c r="B87" s="158" t="s">
        <v>584</v>
      </c>
      <c r="C87" s="895">
        <v>6</v>
      </c>
      <c r="D87" s="895">
        <v>1</v>
      </c>
      <c r="E87" s="895">
        <v>2</v>
      </c>
      <c r="F87" s="895">
        <v>0</v>
      </c>
      <c r="G87" s="895">
        <v>2</v>
      </c>
      <c r="H87" s="895">
        <v>0</v>
      </c>
      <c r="I87" s="895">
        <v>0</v>
      </c>
      <c r="J87" s="895">
        <v>0</v>
      </c>
      <c r="K87" s="895">
        <v>0</v>
      </c>
      <c r="L87" s="895">
        <v>0</v>
      </c>
      <c r="M87" s="895">
        <v>0</v>
      </c>
      <c r="N87" s="895">
        <v>0</v>
      </c>
      <c r="O87" s="895">
        <v>0</v>
      </c>
      <c r="P87" s="317">
        <v>11</v>
      </c>
      <c r="Q87" s="154" t="s">
        <v>1063</v>
      </c>
    </row>
    <row r="88" spans="1:17">
      <c r="A88" s="121" t="s">
        <v>589</v>
      </c>
      <c r="B88" s="158" t="s">
        <v>590</v>
      </c>
      <c r="C88" s="895">
        <v>3</v>
      </c>
      <c r="D88" s="895">
        <v>0</v>
      </c>
      <c r="E88" s="895">
        <v>0</v>
      </c>
      <c r="F88" s="895">
        <v>0</v>
      </c>
      <c r="G88" s="895">
        <v>0</v>
      </c>
      <c r="H88" s="895">
        <v>0</v>
      </c>
      <c r="I88" s="895">
        <v>1</v>
      </c>
      <c r="J88" s="895">
        <v>0</v>
      </c>
      <c r="K88" s="895">
        <v>0</v>
      </c>
      <c r="L88" s="895">
        <v>0</v>
      </c>
      <c r="M88" s="895">
        <v>0</v>
      </c>
      <c r="N88" s="895">
        <v>0</v>
      </c>
      <c r="O88" s="895">
        <v>0</v>
      </c>
      <c r="P88" s="317">
        <v>4</v>
      </c>
      <c r="Q88" s="154" t="s">
        <v>1065</v>
      </c>
    </row>
    <row r="89" spans="1:17">
      <c r="A89" s="121" t="s">
        <v>591</v>
      </c>
      <c r="B89" s="158" t="s">
        <v>592</v>
      </c>
      <c r="C89" s="895">
        <v>0</v>
      </c>
      <c r="D89" s="895">
        <v>0</v>
      </c>
      <c r="E89" s="895">
        <v>0</v>
      </c>
      <c r="F89" s="895">
        <v>2</v>
      </c>
      <c r="G89" s="895">
        <v>1</v>
      </c>
      <c r="H89" s="895">
        <v>0</v>
      </c>
      <c r="I89" s="895">
        <v>0</v>
      </c>
      <c r="J89" s="895">
        <v>0</v>
      </c>
      <c r="K89" s="895">
        <v>0</v>
      </c>
      <c r="L89" s="895">
        <v>0</v>
      </c>
      <c r="M89" s="895">
        <v>0</v>
      </c>
      <c r="N89" s="895">
        <v>0</v>
      </c>
      <c r="O89" s="895">
        <v>0</v>
      </c>
      <c r="P89" s="317">
        <v>3</v>
      </c>
      <c r="Q89" s="154" t="s">
        <v>1063</v>
      </c>
    </row>
    <row r="90" spans="1:17">
      <c r="A90" s="121" t="s">
        <v>593</v>
      </c>
      <c r="B90" s="158" t="s">
        <v>594</v>
      </c>
      <c r="C90" s="895">
        <v>0</v>
      </c>
      <c r="D90" s="895">
        <v>0</v>
      </c>
      <c r="E90" s="895">
        <v>0</v>
      </c>
      <c r="F90" s="895">
        <v>0</v>
      </c>
      <c r="G90" s="895">
        <v>0</v>
      </c>
      <c r="H90" s="895">
        <v>0</v>
      </c>
      <c r="I90" s="895">
        <v>0</v>
      </c>
      <c r="J90" s="895">
        <v>0</v>
      </c>
      <c r="K90" s="895">
        <v>0</v>
      </c>
      <c r="L90" s="895">
        <v>3</v>
      </c>
      <c r="M90" s="895">
        <v>1</v>
      </c>
      <c r="N90" s="895">
        <v>2</v>
      </c>
      <c r="O90" s="895">
        <v>0</v>
      </c>
      <c r="P90" s="317">
        <v>6</v>
      </c>
      <c r="Q90" s="154" t="s">
        <v>1066</v>
      </c>
    </row>
    <row r="91" spans="1:17">
      <c r="A91" s="121" t="s">
        <v>595</v>
      </c>
      <c r="B91" s="158" t="s">
        <v>596</v>
      </c>
      <c r="C91" s="895">
        <v>12</v>
      </c>
      <c r="D91" s="895">
        <v>1</v>
      </c>
      <c r="E91" s="895">
        <v>1</v>
      </c>
      <c r="F91" s="895">
        <v>0</v>
      </c>
      <c r="G91" s="895">
        <v>0</v>
      </c>
      <c r="H91" s="895">
        <v>0</v>
      </c>
      <c r="I91" s="895">
        <v>0</v>
      </c>
      <c r="J91" s="895">
        <v>0</v>
      </c>
      <c r="K91" s="895">
        <v>0</v>
      </c>
      <c r="L91" s="895">
        <v>0</v>
      </c>
      <c r="M91" s="895">
        <v>0</v>
      </c>
      <c r="N91" s="895">
        <v>0</v>
      </c>
      <c r="O91" s="895">
        <v>0</v>
      </c>
      <c r="P91" s="317">
        <v>14</v>
      </c>
      <c r="Q91" s="154" t="s">
        <v>1063</v>
      </c>
    </row>
    <row r="92" spans="1:17">
      <c r="A92" s="121" t="s">
        <v>597</v>
      </c>
      <c r="B92" s="158" t="s">
        <v>598</v>
      </c>
      <c r="C92" s="895">
        <v>0</v>
      </c>
      <c r="D92" s="895">
        <v>0</v>
      </c>
      <c r="E92" s="895">
        <v>0</v>
      </c>
      <c r="F92" s="895">
        <v>0</v>
      </c>
      <c r="G92" s="895">
        <v>0</v>
      </c>
      <c r="H92" s="895">
        <v>0</v>
      </c>
      <c r="I92" s="895">
        <v>0</v>
      </c>
      <c r="J92" s="895">
        <v>0</v>
      </c>
      <c r="K92" s="895">
        <v>0</v>
      </c>
      <c r="L92" s="895">
        <v>3</v>
      </c>
      <c r="M92" s="895">
        <v>5</v>
      </c>
      <c r="N92" s="895">
        <v>1</v>
      </c>
      <c r="O92" s="895">
        <v>0</v>
      </c>
      <c r="P92" s="317">
        <v>9</v>
      </c>
      <c r="Q92" s="154" t="s">
        <v>1066</v>
      </c>
    </row>
    <row r="93" spans="1:17">
      <c r="A93" s="121" t="s">
        <v>599</v>
      </c>
      <c r="B93" s="158" t="s">
        <v>600</v>
      </c>
      <c r="C93" s="895">
        <v>0</v>
      </c>
      <c r="D93" s="895">
        <v>0</v>
      </c>
      <c r="E93" s="895">
        <v>0</v>
      </c>
      <c r="F93" s="895">
        <v>0</v>
      </c>
      <c r="G93" s="895">
        <v>0</v>
      </c>
      <c r="H93" s="895">
        <v>0</v>
      </c>
      <c r="I93" s="895">
        <v>3</v>
      </c>
      <c r="J93" s="895">
        <v>7</v>
      </c>
      <c r="K93" s="895">
        <v>5</v>
      </c>
      <c r="L93" s="895">
        <v>0</v>
      </c>
      <c r="M93" s="895">
        <v>0</v>
      </c>
      <c r="N93" s="895">
        <v>0</v>
      </c>
      <c r="O93" s="895">
        <v>0</v>
      </c>
      <c r="P93" s="317">
        <v>15</v>
      </c>
      <c r="Q93" s="154" t="s">
        <v>1064</v>
      </c>
    </row>
    <row r="94" spans="1:17">
      <c r="A94" s="121" t="s">
        <v>601</v>
      </c>
      <c r="B94" s="158" t="s">
        <v>602</v>
      </c>
      <c r="C94" s="895">
        <v>0</v>
      </c>
      <c r="D94" s="895">
        <v>0</v>
      </c>
      <c r="E94" s="895">
        <v>0</v>
      </c>
      <c r="F94" s="895">
        <v>0</v>
      </c>
      <c r="G94" s="895">
        <v>0</v>
      </c>
      <c r="H94" s="895">
        <v>0</v>
      </c>
      <c r="I94" s="895">
        <v>0</v>
      </c>
      <c r="J94" s="895">
        <v>0</v>
      </c>
      <c r="K94" s="895">
        <v>0</v>
      </c>
      <c r="L94" s="895">
        <v>2</v>
      </c>
      <c r="M94" s="895">
        <v>2</v>
      </c>
      <c r="N94" s="895">
        <v>0</v>
      </c>
      <c r="O94" s="895">
        <v>0</v>
      </c>
      <c r="P94" s="317">
        <v>4</v>
      </c>
      <c r="Q94" s="154" t="s">
        <v>1066</v>
      </c>
    </row>
    <row r="95" spans="1:17">
      <c r="A95" s="121" t="s">
        <v>603</v>
      </c>
      <c r="B95" s="158" t="s">
        <v>604</v>
      </c>
      <c r="C95" s="895">
        <v>0</v>
      </c>
      <c r="D95" s="895">
        <v>0</v>
      </c>
      <c r="E95" s="895">
        <v>0</v>
      </c>
      <c r="F95" s="895">
        <v>0</v>
      </c>
      <c r="G95" s="895">
        <v>0</v>
      </c>
      <c r="H95" s="895">
        <v>0</v>
      </c>
      <c r="I95" s="895">
        <v>0</v>
      </c>
      <c r="J95" s="895">
        <v>0</v>
      </c>
      <c r="K95" s="895">
        <v>0</v>
      </c>
      <c r="L95" s="895">
        <v>12</v>
      </c>
      <c r="M95" s="895">
        <v>11</v>
      </c>
      <c r="N95" s="895">
        <v>3</v>
      </c>
      <c r="O95" s="895">
        <v>3</v>
      </c>
      <c r="P95" s="317">
        <v>29</v>
      </c>
      <c r="Q95" s="154" t="s">
        <v>1066</v>
      </c>
    </row>
    <row r="96" spans="1:17">
      <c r="A96" s="121" t="s">
        <v>605</v>
      </c>
      <c r="B96" s="158" t="s">
        <v>606</v>
      </c>
      <c r="C96" s="895">
        <v>0</v>
      </c>
      <c r="D96" s="895">
        <v>0</v>
      </c>
      <c r="E96" s="895">
        <v>0</v>
      </c>
      <c r="F96" s="895">
        <v>0</v>
      </c>
      <c r="G96" s="895">
        <v>0</v>
      </c>
      <c r="H96" s="895">
        <v>0</v>
      </c>
      <c r="I96" s="895">
        <v>0</v>
      </c>
      <c r="J96" s="895">
        <v>0</v>
      </c>
      <c r="K96" s="895">
        <v>0</v>
      </c>
      <c r="L96" s="895">
        <v>5</v>
      </c>
      <c r="M96" s="895">
        <v>2</v>
      </c>
      <c r="N96" s="895">
        <v>1</v>
      </c>
      <c r="O96" s="895">
        <v>3</v>
      </c>
      <c r="P96" s="317">
        <v>11</v>
      </c>
      <c r="Q96" s="154" t="s">
        <v>1066</v>
      </c>
    </row>
    <row r="97" spans="1:17">
      <c r="A97" s="121" t="s">
        <v>609</v>
      </c>
      <c r="B97" s="158" t="s">
        <v>610</v>
      </c>
      <c r="C97" s="895">
        <v>3</v>
      </c>
      <c r="D97" s="895">
        <v>0</v>
      </c>
      <c r="E97" s="895">
        <v>0</v>
      </c>
      <c r="F97" s="895">
        <v>0</v>
      </c>
      <c r="G97" s="895">
        <v>0</v>
      </c>
      <c r="H97" s="895">
        <v>0</v>
      </c>
      <c r="I97" s="895">
        <v>0</v>
      </c>
      <c r="J97" s="895">
        <v>0</v>
      </c>
      <c r="K97" s="895">
        <v>0</v>
      </c>
      <c r="L97" s="895">
        <v>0</v>
      </c>
      <c r="M97" s="895">
        <v>0</v>
      </c>
      <c r="N97" s="895">
        <v>0</v>
      </c>
      <c r="O97" s="895">
        <v>0</v>
      </c>
      <c r="P97" s="317">
        <v>3</v>
      </c>
      <c r="Q97" s="154" t="s">
        <v>1063</v>
      </c>
    </row>
    <row r="98" spans="1:17">
      <c r="A98" s="121" t="s">
        <v>611</v>
      </c>
      <c r="B98" s="158" t="s">
        <v>612</v>
      </c>
      <c r="C98" s="895">
        <v>14</v>
      </c>
      <c r="D98" s="895">
        <v>1</v>
      </c>
      <c r="E98" s="895">
        <v>0</v>
      </c>
      <c r="F98" s="895">
        <v>0</v>
      </c>
      <c r="G98" s="895">
        <v>0</v>
      </c>
      <c r="H98" s="895">
        <v>0</v>
      </c>
      <c r="I98" s="895">
        <v>0</v>
      </c>
      <c r="J98" s="895">
        <v>0</v>
      </c>
      <c r="K98" s="895">
        <v>0</v>
      </c>
      <c r="L98" s="895">
        <v>0</v>
      </c>
      <c r="M98" s="895">
        <v>0</v>
      </c>
      <c r="N98" s="895">
        <v>0</v>
      </c>
      <c r="O98" s="895">
        <v>0</v>
      </c>
      <c r="P98" s="317">
        <v>15</v>
      </c>
      <c r="Q98" s="154" t="s">
        <v>1063</v>
      </c>
    </row>
    <row r="99" spans="1:17">
      <c r="A99" s="121" t="s">
        <v>613</v>
      </c>
      <c r="B99" s="158" t="s">
        <v>614</v>
      </c>
      <c r="C99" s="895">
        <v>0</v>
      </c>
      <c r="D99" s="895">
        <v>0</v>
      </c>
      <c r="E99" s="895">
        <v>0</v>
      </c>
      <c r="F99" s="895">
        <v>0</v>
      </c>
      <c r="G99" s="895">
        <v>0</v>
      </c>
      <c r="H99" s="895">
        <v>0</v>
      </c>
      <c r="I99" s="895">
        <v>2</v>
      </c>
      <c r="J99" s="895">
        <v>1</v>
      </c>
      <c r="K99" s="895">
        <v>1</v>
      </c>
      <c r="L99" s="895">
        <v>0</v>
      </c>
      <c r="M99" s="895">
        <v>0</v>
      </c>
      <c r="N99" s="895">
        <v>0</v>
      </c>
      <c r="O99" s="895">
        <v>0</v>
      </c>
      <c r="P99" s="317">
        <v>4</v>
      </c>
      <c r="Q99" s="154" t="s">
        <v>1064</v>
      </c>
    </row>
    <row r="100" spans="1:17">
      <c r="A100" s="121" t="s">
        <v>615</v>
      </c>
      <c r="B100" s="158" t="s">
        <v>616</v>
      </c>
      <c r="C100" s="895">
        <v>6</v>
      </c>
      <c r="D100" s="895">
        <v>1</v>
      </c>
      <c r="E100" s="895">
        <v>0</v>
      </c>
      <c r="F100" s="895">
        <v>0</v>
      </c>
      <c r="G100" s="895">
        <v>0</v>
      </c>
      <c r="H100" s="895">
        <v>0</v>
      </c>
      <c r="I100" s="895">
        <v>0</v>
      </c>
      <c r="J100" s="895">
        <v>0</v>
      </c>
      <c r="K100" s="895">
        <v>0</v>
      </c>
      <c r="L100" s="895">
        <v>0</v>
      </c>
      <c r="M100" s="895">
        <v>0</v>
      </c>
      <c r="N100" s="895">
        <v>0</v>
      </c>
      <c r="O100" s="895">
        <v>0</v>
      </c>
      <c r="P100" s="317">
        <v>7</v>
      </c>
      <c r="Q100" s="154" t="s">
        <v>1063</v>
      </c>
    </row>
    <row r="101" spans="1:17">
      <c r="A101" s="121" t="s">
        <v>617</v>
      </c>
      <c r="B101" s="158" t="s">
        <v>618</v>
      </c>
      <c r="C101" s="895">
        <v>3</v>
      </c>
      <c r="D101" s="895">
        <v>1</v>
      </c>
      <c r="E101" s="895">
        <v>2</v>
      </c>
      <c r="F101" s="895">
        <v>1</v>
      </c>
      <c r="G101" s="895">
        <v>0</v>
      </c>
      <c r="H101" s="895">
        <v>2</v>
      </c>
      <c r="I101" s="895">
        <v>0</v>
      </c>
      <c r="J101" s="895">
        <v>0</v>
      </c>
      <c r="K101" s="895">
        <v>0</v>
      </c>
      <c r="L101" s="895">
        <v>0</v>
      </c>
      <c r="M101" s="895">
        <v>0</v>
      </c>
      <c r="N101" s="895">
        <v>0</v>
      </c>
      <c r="O101" s="895">
        <v>0</v>
      </c>
      <c r="P101" s="317">
        <v>9</v>
      </c>
      <c r="Q101" s="154" t="s">
        <v>1063</v>
      </c>
    </row>
    <row r="102" spans="1:17">
      <c r="A102" s="121" t="s">
        <v>619</v>
      </c>
      <c r="B102" s="158" t="s">
        <v>620</v>
      </c>
      <c r="C102" s="895">
        <v>2</v>
      </c>
      <c r="D102" s="895">
        <v>1</v>
      </c>
      <c r="E102" s="895">
        <v>0</v>
      </c>
      <c r="F102" s="895">
        <v>2</v>
      </c>
      <c r="G102" s="895">
        <v>0</v>
      </c>
      <c r="H102" s="895">
        <v>3</v>
      </c>
      <c r="I102" s="895">
        <v>0</v>
      </c>
      <c r="J102" s="895">
        <v>0</v>
      </c>
      <c r="K102" s="895">
        <v>0</v>
      </c>
      <c r="L102" s="895">
        <v>0</v>
      </c>
      <c r="M102" s="895">
        <v>0</v>
      </c>
      <c r="N102" s="895">
        <v>0</v>
      </c>
      <c r="O102" s="895">
        <v>0</v>
      </c>
      <c r="P102" s="317">
        <v>8</v>
      </c>
      <c r="Q102" s="154" t="s">
        <v>1063</v>
      </c>
    </row>
    <row r="103" spans="1:17">
      <c r="A103" s="121" t="s">
        <v>621</v>
      </c>
      <c r="B103" s="158" t="s">
        <v>622</v>
      </c>
      <c r="C103" s="895">
        <v>4</v>
      </c>
      <c r="D103" s="895">
        <v>1</v>
      </c>
      <c r="E103" s="895">
        <v>0</v>
      </c>
      <c r="F103" s="895">
        <v>0</v>
      </c>
      <c r="G103" s="895">
        <v>2</v>
      </c>
      <c r="H103" s="895">
        <v>0</v>
      </c>
      <c r="I103" s="895">
        <v>0</v>
      </c>
      <c r="J103" s="895">
        <v>0</v>
      </c>
      <c r="K103" s="895">
        <v>0</v>
      </c>
      <c r="L103" s="895">
        <v>0</v>
      </c>
      <c r="M103" s="895">
        <v>0</v>
      </c>
      <c r="N103" s="895">
        <v>0</v>
      </c>
      <c r="O103" s="895">
        <v>0</v>
      </c>
      <c r="P103" s="317">
        <v>7</v>
      </c>
      <c r="Q103" s="154" t="s">
        <v>1063</v>
      </c>
    </row>
    <row r="104" spans="1:17">
      <c r="A104" s="121" t="s">
        <v>623</v>
      </c>
      <c r="B104" s="158" t="s">
        <v>624</v>
      </c>
      <c r="C104" s="895">
        <v>0</v>
      </c>
      <c r="D104" s="895">
        <v>0</v>
      </c>
      <c r="E104" s="895">
        <v>0</v>
      </c>
      <c r="F104" s="895">
        <v>0</v>
      </c>
      <c r="G104" s="895">
        <v>0</v>
      </c>
      <c r="H104" s="895">
        <v>0</v>
      </c>
      <c r="I104" s="895">
        <v>2</v>
      </c>
      <c r="J104" s="895">
        <v>2</v>
      </c>
      <c r="K104" s="895">
        <v>2</v>
      </c>
      <c r="L104" s="895">
        <v>0</v>
      </c>
      <c r="M104" s="895">
        <v>0</v>
      </c>
      <c r="N104" s="895">
        <v>0</v>
      </c>
      <c r="O104" s="895">
        <v>0</v>
      </c>
      <c r="P104" s="317">
        <v>6</v>
      </c>
      <c r="Q104" s="154" t="s">
        <v>1064</v>
      </c>
    </row>
    <row r="105" spans="1:17">
      <c r="A105" s="121" t="s">
        <v>625</v>
      </c>
      <c r="B105" s="158" t="s">
        <v>626</v>
      </c>
      <c r="C105" s="895">
        <v>0</v>
      </c>
      <c r="D105" s="895">
        <v>0</v>
      </c>
      <c r="E105" s="895">
        <v>0</v>
      </c>
      <c r="F105" s="895">
        <v>0</v>
      </c>
      <c r="G105" s="895">
        <v>0</v>
      </c>
      <c r="H105" s="895">
        <v>0</v>
      </c>
      <c r="I105" s="895">
        <v>1</v>
      </c>
      <c r="J105" s="895">
        <v>1</v>
      </c>
      <c r="K105" s="895">
        <v>5</v>
      </c>
      <c r="L105" s="895">
        <v>0</v>
      </c>
      <c r="M105" s="895">
        <v>0</v>
      </c>
      <c r="N105" s="895">
        <v>0</v>
      </c>
      <c r="O105" s="895">
        <v>0</v>
      </c>
      <c r="P105" s="317">
        <v>7</v>
      </c>
      <c r="Q105" s="154" t="s">
        <v>1064</v>
      </c>
    </row>
    <row r="106" spans="1:17">
      <c r="A106" s="121" t="s">
        <v>627</v>
      </c>
      <c r="B106" s="158" t="s">
        <v>628</v>
      </c>
      <c r="C106" s="895">
        <v>0</v>
      </c>
      <c r="D106" s="895">
        <v>0</v>
      </c>
      <c r="E106" s="895">
        <v>0</v>
      </c>
      <c r="F106" s="895">
        <v>0</v>
      </c>
      <c r="G106" s="895">
        <v>0</v>
      </c>
      <c r="H106" s="895">
        <v>0</v>
      </c>
      <c r="I106" s="895">
        <v>0</v>
      </c>
      <c r="J106" s="895">
        <v>0</v>
      </c>
      <c r="K106" s="895">
        <v>2</v>
      </c>
      <c r="L106" s="895">
        <v>0</v>
      </c>
      <c r="M106" s="895">
        <v>0</v>
      </c>
      <c r="N106" s="895">
        <v>0</v>
      </c>
      <c r="O106" s="895">
        <v>0</v>
      </c>
      <c r="P106" s="317">
        <v>2</v>
      </c>
      <c r="Q106" s="154" t="s">
        <v>1064</v>
      </c>
    </row>
    <row r="107" spans="1:17">
      <c r="A107" s="121" t="s">
        <v>629</v>
      </c>
      <c r="B107" s="158" t="s">
        <v>630</v>
      </c>
      <c r="C107" s="895">
        <v>0</v>
      </c>
      <c r="D107" s="895">
        <v>0</v>
      </c>
      <c r="E107" s="895">
        <v>0</v>
      </c>
      <c r="F107" s="895">
        <v>0</v>
      </c>
      <c r="G107" s="895">
        <v>0</v>
      </c>
      <c r="H107" s="895">
        <v>0</v>
      </c>
      <c r="I107" s="895">
        <v>0</v>
      </c>
      <c r="J107" s="895">
        <v>0</v>
      </c>
      <c r="K107" s="895">
        <v>0</v>
      </c>
      <c r="L107" s="895">
        <v>7</v>
      </c>
      <c r="M107" s="895">
        <v>4</v>
      </c>
      <c r="N107" s="895">
        <v>5</v>
      </c>
      <c r="O107" s="895">
        <v>3</v>
      </c>
      <c r="P107" s="317">
        <v>19</v>
      </c>
      <c r="Q107" s="154" t="s">
        <v>1066</v>
      </c>
    </row>
    <row r="108" spans="1:17">
      <c r="A108" s="121" t="s">
        <v>631</v>
      </c>
      <c r="B108" s="158" t="s">
        <v>632</v>
      </c>
      <c r="C108" s="895">
        <v>0</v>
      </c>
      <c r="D108" s="895">
        <v>0</v>
      </c>
      <c r="E108" s="895">
        <v>0</v>
      </c>
      <c r="F108" s="895">
        <v>0</v>
      </c>
      <c r="G108" s="895">
        <v>0</v>
      </c>
      <c r="H108" s="895">
        <v>0</v>
      </c>
      <c r="I108" s="895">
        <v>0</v>
      </c>
      <c r="J108" s="895">
        <v>0</v>
      </c>
      <c r="K108" s="895">
        <v>0</v>
      </c>
      <c r="L108" s="895">
        <v>0</v>
      </c>
      <c r="M108" s="895">
        <v>2</v>
      </c>
      <c r="N108" s="895">
        <v>0</v>
      </c>
      <c r="O108" s="895">
        <v>0</v>
      </c>
      <c r="P108" s="317">
        <v>2</v>
      </c>
      <c r="Q108" s="154" t="s">
        <v>1066</v>
      </c>
    </row>
    <row r="109" spans="1:17">
      <c r="A109" s="121" t="s">
        <v>633</v>
      </c>
      <c r="B109" s="158" t="s">
        <v>634</v>
      </c>
      <c r="C109" s="895">
        <v>8</v>
      </c>
      <c r="D109" s="895">
        <v>2</v>
      </c>
      <c r="E109" s="895">
        <v>0</v>
      </c>
      <c r="F109" s="895">
        <v>1</v>
      </c>
      <c r="G109" s="895">
        <v>3</v>
      </c>
      <c r="H109" s="895">
        <v>0</v>
      </c>
      <c r="I109" s="895">
        <v>0</v>
      </c>
      <c r="J109" s="895">
        <v>0</v>
      </c>
      <c r="K109" s="895">
        <v>0</v>
      </c>
      <c r="L109" s="895">
        <v>0</v>
      </c>
      <c r="M109" s="895">
        <v>0</v>
      </c>
      <c r="N109" s="895">
        <v>0</v>
      </c>
      <c r="O109" s="895">
        <v>0</v>
      </c>
      <c r="P109" s="317">
        <v>14</v>
      </c>
      <c r="Q109" s="154" t="s">
        <v>1063</v>
      </c>
    </row>
    <row r="110" spans="1:17">
      <c r="A110" s="121" t="s">
        <v>635</v>
      </c>
      <c r="B110" s="158" t="s">
        <v>636</v>
      </c>
      <c r="C110" s="895">
        <v>7</v>
      </c>
      <c r="D110" s="895">
        <v>1</v>
      </c>
      <c r="E110" s="895">
        <v>0</v>
      </c>
      <c r="F110" s="895">
        <v>1</v>
      </c>
      <c r="G110" s="895">
        <v>0</v>
      </c>
      <c r="H110" s="895">
        <v>2</v>
      </c>
      <c r="I110" s="895">
        <v>0</v>
      </c>
      <c r="J110" s="895">
        <v>0</v>
      </c>
      <c r="K110" s="895">
        <v>0</v>
      </c>
      <c r="L110" s="895">
        <v>0</v>
      </c>
      <c r="M110" s="895">
        <v>0</v>
      </c>
      <c r="N110" s="895">
        <v>0</v>
      </c>
      <c r="O110" s="895">
        <v>0</v>
      </c>
      <c r="P110" s="317">
        <v>11</v>
      </c>
      <c r="Q110" s="154" t="s">
        <v>1063</v>
      </c>
    </row>
    <row r="111" spans="1:17">
      <c r="A111" s="121" t="s">
        <v>637</v>
      </c>
      <c r="B111" s="158" t="s">
        <v>638</v>
      </c>
      <c r="C111" s="895">
        <v>3</v>
      </c>
      <c r="D111" s="895">
        <v>2</v>
      </c>
      <c r="E111" s="895">
        <v>1</v>
      </c>
      <c r="F111" s="895">
        <v>0</v>
      </c>
      <c r="G111" s="895">
        <v>0</v>
      </c>
      <c r="H111" s="895">
        <v>0</v>
      </c>
      <c r="I111" s="895">
        <v>0</v>
      </c>
      <c r="J111" s="895">
        <v>0</v>
      </c>
      <c r="K111" s="895">
        <v>0</v>
      </c>
      <c r="L111" s="895">
        <v>0</v>
      </c>
      <c r="M111" s="895">
        <v>0</v>
      </c>
      <c r="N111" s="895">
        <v>0</v>
      </c>
      <c r="O111" s="895">
        <v>0</v>
      </c>
      <c r="P111" s="317">
        <v>6</v>
      </c>
      <c r="Q111" s="154" t="s">
        <v>1063</v>
      </c>
    </row>
    <row r="112" spans="1:17">
      <c r="A112" s="121" t="s">
        <v>639</v>
      </c>
      <c r="B112" s="158" t="s">
        <v>640</v>
      </c>
      <c r="C112" s="895">
        <v>2</v>
      </c>
      <c r="D112" s="895">
        <v>0</v>
      </c>
      <c r="E112" s="895">
        <v>0</v>
      </c>
      <c r="F112" s="895">
        <v>0</v>
      </c>
      <c r="G112" s="895">
        <v>1</v>
      </c>
      <c r="H112" s="895">
        <v>0</v>
      </c>
      <c r="I112" s="895">
        <v>0</v>
      </c>
      <c r="J112" s="895">
        <v>0</v>
      </c>
      <c r="K112" s="895">
        <v>0</v>
      </c>
      <c r="L112" s="895">
        <v>0</v>
      </c>
      <c r="M112" s="895">
        <v>0</v>
      </c>
      <c r="N112" s="895">
        <v>0</v>
      </c>
      <c r="O112" s="895">
        <v>0</v>
      </c>
      <c r="P112" s="317">
        <v>3</v>
      </c>
      <c r="Q112" s="154" t="s">
        <v>1063</v>
      </c>
    </row>
    <row r="113" spans="1:17">
      <c r="A113" s="121" t="s">
        <v>641</v>
      </c>
      <c r="B113" s="158" t="s">
        <v>642</v>
      </c>
      <c r="C113" s="895">
        <v>0</v>
      </c>
      <c r="D113" s="895">
        <v>0</v>
      </c>
      <c r="E113" s="895">
        <v>0</v>
      </c>
      <c r="F113" s="895">
        <v>0</v>
      </c>
      <c r="G113" s="895">
        <v>0</v>
      </c>
      <c r="H113" s="895">
        <v>0</v>
      </c>
      <c r="I113" s="895">
        <v>1</v>
      </c>
      <c r="J113" s="895">
        <v>1</v>
      </c>
      <c r="K113" s="895">
        <v>1</v>
      </c>
      <c r="L113" s="895">
        <v>0</v>
      </c>
      <c r="M113" s="895">
        <v>0</v>
      </c>
      <c r="N113" s="895">
        <v>0</v>
      </c>
      <c r="O113" s="895">
        <v>0</v>
      </c>
      <c r="P113" s="317">
        <v>3</v>
      </c>
      <c r="Q113" s="154" t="s">
        <v>1064</v>
      </c>
    </row>
    <row r="114" spans="1:17">
      <c r="A114" s="121" t="s">
        <v>643</v>
      </c>
      <c r="B114" s="158" t="s">
        <v>644</v>
      </c>
      <c r="C114" s="895">
        <v>4</v>
      </c>
      <c r="D114" s="895">
        <v>0</v>
      </c>
      <c r="E114" s="895">
        <v>0</v>
      </c>
      <c r="F114" s="895">
        <v>0</v>
      </c>
      <c r="G114" s="895">
        <v>0</v>
      </c>
      <c r="H114" s="895">
        <v>0</v>
      </c>
      <c r="I114" s="895">
        <v>0</v>
      </c>
      <c r="J114" s="895">
        <v>0</v>
      </c>
      <c r="K114" s="895">
        <v>0</v>
      </c>
      <c r="L114" s="895">
        <v>0</v>
      </c>
      <c r="M114" s="895">
        <v>0</v>
      </c>
      <c r="N114" s="895">
        <v>0</v>
      </c>
      <c r="O114" s="895">
        <v>0</v>
      </c>
      <c r="P114" s="317">
        <v>4</v>
      </c>
      <c r="Q114" s="154" t="s">
        <v>1065</v>
      </c>
    </row>
    <row r="115" spans="1:17">
      <c r="A115" s="121" t="s">
        <v>645</v>
      </c>
      <c r="B115" s="158" t="s">
        <v>646</v>
      </c>
      <c r="C115" s="895">
        <v>0</v>
      </c>
      <c r="D115" s="895">
        <v>0</v>
      </c>
      <c r="E115" s="895">
        <v>0</v>
      </c>
      <c r="F115" s="895">
        <v>0</v>
      </c>
      <c r="G115" s="895">
        <v>0</v>
      </c>
      <c r="H115" s="895">
        <v>0</v>
      </c>
      <c r="I115" s="895">
        <v>1</v>
      </c>
      <c r="J115" s="895">
        <v>0</v>
      </c>
      <c r="K115" s="895">
        <v>1</v>
      </c>
      <c r="L115" s="895">
        <v>0</v>
      </c>
      <c r="M115" s="895">
        <v>0</v>
      </c>
      <c r="N115" s="895">
        <v>0</v>
      </c>
      <c r="O115" s="895">
        <v>0</v>
      </c>
      <c r="P115" s="317">
        <v>2</v>
      </c>
      <c r="Q115" s="154" t="s">
        <v>1064</v>
      </c>
    </row>
    <row r="116" spans="1:17">
      <c r="A116" s="121" t="s">
        <v>647</v>
      </c>
      <c r="B116" s="158" t="s">
        <v>648</v>
      </c>
      <c r="C116" s="895">
        <v>1</v>
      </c>
      <c r="D116" s="895">
        <v>0</v>
      </c>
      <c r="E116" s="895">
        <v>0</v>
      </c>
      <c r="F116" s="895">
        <v>0</v>
      </c>
      <c r="G116" s="895">
        <v>0</v>
      </c>
      <c r="H116" s="895">
        <v>0</v>
      </c>
      <c r="I116" s="895">
        <v>0</v>
      </c>
      <c r="J116" s="895">
        <v>0</v>
      </c>
      <c r="K116" s="895">
        <v>0</v>
      </c>
      <c r="L116" s="895">
        <v>0</v>
      </c>
      <c r="M116" s="895">
        <v>0</v>
      </c>
      <c r="N116" s="895">
        <v>0</v>
      </c>
      <c r="O116" s="895">
        <v>0</v>
      </c>
      <c r="P116" s="317">
        <v>1</v>
      </c>
      <c r="Q116" s="154" t="s">
        <v>1063</v>
      </c>
    </row>
    <row r="117" spans="1:17">
      <c r="A117" s="121" t="s">
        <v>649</v>
      </c>
      <c r="B117" s="158" t="s">
        <v>650</v>
      </c>
      <c r="C117" s="895">
        <v>0</v>
      </c>
      <c r="D117" s="895">
        <v>0</v>
      </c>
      <c r="E117" s="895">
        <v>0</v>
      </c>
      <c r="F117" s="895">
        <v>0</v>
      </c>
      <c r="G117" s="895">
        <v>0</v>
      </c>
      <c r="H117" s="895">
        <v>0</v>
      </c>
      <c r="I117" s="895">
        <v>0</v>
      </c>
      <c r="J117" s="895">
        <v>1</v>
      </c>
      <c r="K117" s="895">
        <v>1</v>
      </c>
      <c r="L117" s="895">
        <v>0</v>
      </c>
      <c r="M117" s="895">
        <v>0</v>
      </c>
      <c r="N117" s="895">
        <v>0</v>
      </c>
      <c r="O117" s="895">
        <v>0</v>
      </c>
      <c r="P117" s="317">
        <v>2</v>
      </c>
      <c r="Q117" s="154" t="s">
        <v>1064</v>
      </c>
    </row>
    <row r="118" spans="1:17">
      <c r="A118" s="121" t="s">
        <v>655</v>
      </c>
      <c r="B118" s="158" t="s">
        <v>656</v>
      </c>
      <c r="C118" s="895">
        <v>7</v>
      </c>
      <c r="D118" s="895">
        <v>1</v>
      </c>
      <c r="E118" s="895">
        <v>3</v>
      </c>
      <c r="F118" s="895">
        <v>0</v>
      </c>
      <c r="G118" s="895">
        <v>0</v>
      </c>
      <c r="H118" s="895">
        <v>1</v>
      </c>
      <c r="I118" s="895">
        <v>1</v>
      </c>
      <c r="J118" s="895">
        <v>0</v>
      </c>
      <c r="K118" s="895">
        <v>0</v>
      </c>
      <c r="L118" s="895">
        <v>0</v>
      </c>
      <c r="M118" s="895">
        <v>0</v>
      </c>
      <c r="N118" s="895">
        <v>0</v>
      </c>
      <c r="O118" s="895">
        <v>0</v>
      </c>
      <c r="P118" s="317">
        <v>13</v>
      </c>
      <c r="Q118" s="154" t="s">
        <v>1065</v>
      </c>
    </row>
    <row r="119" spans="1:17">
      <c r="A119" s="121" t="s">
        <v>657</v>
      </c>
      <c r="B119" s="158" t="s">
        <v>658</v>
      </c>
      <c r="C119" s="895">
        <v>0</v>
      </c>
      <c r="D119" s="895">
        <v>0</v>
      </c>
      <c r="E119" s="895">
        <v>0</v>
      </c>
      <c r="F119" s="895">
        <v>0</v>
      </c>
      <c r="G119" s="895">
        <v>0</v>
      </c>
      <c r="H119" s="895">
        <v>0</v>
      </c>
      <c r="I119" s="895">
        <v>0</v>
      </c>
      <c r="J119" s="895">
        <v>0</v>
      </c>
      <c r="K119" s="895">
        <v>0</v>
      </c>
      <c r="L119" s="895">
        <v>1</v>
      </c>
      <c r="M119" s="895">
        <v>1</v>
      </c>
      <c r="N119" s="895">
        <v>0</v>
      </c>
      <c r="O119" s="895">
        <v>0</v>
      </c>
      <c r="P119" s="317">
        <v>2</v>
      </c>
      <c r="Q119" s="154" t="s">
        <v>1066</v>
      </c>
    </row>
    <row r="120" spans="1:17">
      <c r="A120" s="121" t="s">
        <v>659</v>
      </c>
      <c r="B120" s="158" t="s">
        <v>660</v>
      </c>
      <c r="C120" s="895">
        <v>7</v>
      </c>
      <c r="D120" s="895">
        <v>1</v>
      </c>
      <c r="E120" s="895">
        <v>1</v>
      </c>
      <c r="F120" s="895">
        <v>0</v>
      </c>
      <c r="G120" s="895">
        <v>0</v>
      </c>
      <c r="H120" s="895">
        <v>0</v>
      </c>
      <c r="I120" s="895">
        <v>0</v>
      </c>
      <c r="J120" s="895">
        <v>0</v>
      </c>
      <c r="K120" s="895">
        <v>0</v>
      </c>
      <c r="L120" s="895">
        <v>0</v>
      </c>
      <c r="M120" s="895">
        <v>0</v>
      </c>
      <c r="N120" s="895">
        <v>0</v>
      </c>
      <c r="O120" s="895">
        <v>0</v>
      </c>
      <c r="P120" s="317">
        <v>9</v>
      </c>
      <c r="Q120" s="154" t="s">
        <v>1063</v>
      </c>
    </row>
    <row r="121" spans="1:17">
      <c r="A121" s="121" t="s">
        <v>661</v>
      </c>
      <c r="B121" s="158" t="s">
        <v>662</v>
      </c>
      <c r="C121" s="895">
        <v>5</v>
      </c>
      <c r="D121" s="895">
        <v>0</v>
      </c>
      <c r="E121" s="895">
        <v>1</v>
      </c>
      <c r="F121" s="895">
        <v>0</v>
      </c>
      <c r="G121" s="895">
        <v>0</v>
      </c>
      <c r="H121" s="895">
        <v>0</v>
      </c>
      <c r="I121" s="895">
        <v>0</v>
      </c>
      <c r="J121" s="895">
        <v>0</v>
      </c>
      <c r="K121" s="895">
        <v>0</v>
      </c>
      <c r="L121" s="895">
        <v>0</v>
      </c>
      <c r="M121" s="895">
        <v>0</v>
      </c>
      <c r="N121" s="895">
        <v>0</v>
      </c>
      <c r="O121" s="895">
        <v>0</v>
      </c>
      <c r="P121" s="317">
        <v>6</v>
      </c>
      <c r="Q121" s="154" t="s">
        <v>1063</v>
      </c>
    </row>
    <row r="122" spans="1:17">
      <c r="A122" s="121" t="s">
        <v>663</v>
      </c>
      <c r="B122" s="158" t="s">
        <v>664</v>
      </c>
      <c r="C122" s="895">
        <v>10</v>
      </c>
      <c r="D122" s="895">
        <v>0</v>
      </c>
      <c r="E122" s="895">
        <v>3</v>
      </c>
      <c r="F122" s="895">
        <v>1</v>
      </c>
      <c r="G122" s="895">
        <v>1</v>
      </c>
      <c r="H122" s="895">
        <v>0</v>
      </c>
      <c r="I122" s="895">
        <v>0</v>
      </c>
      <c r="J122" s="895">
        <v>0</v>
      </c>
      <c r="K122" s="895">
        <v>0</v>
      </c>
      <c r="L122" s="895">
        <v>0</v>
      </c>
      <c r="M122" s="895">
        <v>0</v>
      </c>
      <c r="N122" s="895">
        <v>0</v>
      </c>
      <c r="O122" s="895">
        <v>0</v>
      </c>
      <c r="P122" s="317">
        <v>15</v>
      </c>
      <c r="Q122" s="154" t="s">
        <v>1063</v>
      </c>
    </row>
    <row r="123" spans="1:17">
      <c r="A123" s="121" t="s">
        <v>665</v>
      </c>
      <c r="B123" s="158" t="s">
        <v>666</v>
      </c>
      <c r="C123" s="895">
        <v>2</v>
      </c>
      <c r="D123" s="895">
        <v>0</v>
      </c>
      <c r="E123" s="895">
        <v>0</v>
      </c>
      <c r="F123" s="895">
        <v>0</v>
      </c>
      <c r="G123" s="895">
        <v>0</v>
      </c>
      <c r="H123" s="895">
        <v>0</v>
      </c>
      <c r="I123" s="895">
        <v>0</v>
      </c>
      <c r="J123" s="895">
        <v>0</v>
      </c>
      <c r="K123" s="895">
        <v>0</v>
      </c>
      <c r="L123" s="895">
        <v>0</v>
      </c>
      <c r="M123" s="895">
        <v>0</v>
      </c>
      <c r="N123" s="895">
        <v>0</v>
      </c>
      <c r="O123" s="895">
        <v>0</v>
      </c>
      <c r="P123" s="317">
        <v>2</v>
      </c>
      <c r="Q123" s="154" t="s">
        <v>1065</v>
      </c>
    </row>
    <row r="124" spans="1:17">
      <c r="A124" s="121" t="s">
        <v>667</v>
      </c>
      <c r="B124" s="158" t="s">
        <v>668</v>
      </c>
      <c r="C124" s="895">
        <v>0</v>
      </c>
      <c r="D124" s="895">
        <v>0</v>
      </c>
      <c r="E124" s="895">
        <v>0</v>
      </c>
      <c r="F124" s="895">
        <v>0</v>
      </c>
      <c r="G124" s="895">
        <v>0</v>
      </c>
      <c r="H124" s="895">
        <v>0</v>
      </c>
      <c r="I124" s="895">
        <v>1</v>
      </c>
      <c r="J124" s="895">
        <v>1</v>
      </c>
      <c r="K124" s="895">
        <v>0</v>
      </c>
      <c r="L124" s="895">
        <v>0</v>
      </c>
      <c r="M124" s="895">
        <v>0</v>
      </c>
      <c r="N124" s="895">
        <v>0</v>
      </c>
      <c r="O124" s="895">
        <v>0</v>
      </c>
      <c r="P124" s="317">
        <v>2</v>
      </c>
      <c r="Q124" s="154" t="s">
        <v>1064</v>
      </c>
    </row>
    <row r="125" spans="1:17">
      <c r="A125" s="121" t="s">
        <v>669</v>
      </c>
      <c r="B125" s="158" t="s">
        <v>670</v>
      </c>
      <c r="C125" s="895">
        <v>0</v>
      </c>
      <c r="D125" s="895">
        <v>0</v>
      </c>
      <c r="E125" s="895">
        <v>0</v>
      </c>
      <c r="F125" s="895">
        <v>0</v>
      </c>
      <c r="G125" s="895">
        <v>0</v>
      </c>
      <c r="H125" s="895">
        <v>0</v>
      </c>
      <c r="I125" s="895">
        <v>0</v>
      </c>
      <c r="J125" s="895">
        <v>1</v>
      </c>
      <c r="K125" s="895">
        <v>1</v>
      </c>
      <c r="L125" s="895">
        <v>0</v>
      </c>
      <c r="M125" s="895">
        <v>0</v>
      </c>
      <c r="N125" s="895">
        <v>0</v>
      </c>
      <c r="O125" s="895">
        <v>0</v>
      </c>
      <c r="P125" s="317">
        <v>2</v>
      </c>
      <c r="Q125" s="154" t="s">
        <v>1064</v>
      </c>
    </row>
    <row r="126" spans="1:17">
      <c r="A126" s="121" t="s">
        <v>671</v>
      </c>
      <c r="B126" s="158" t="s">
        <v>672</v>
      </c>
      <c r="C126" s="895">
        <v>0</v>
      </c>
      <c r="D126" s="895">
        <v>0</v>
      </c>
      <c r="E126" s="895">
        <v>0</v>
      </c>
      <c r="F126" s="895">
        <v>0</v>
      </c>
      <c r="G126" s="895">
        <v>0</v>
      </c>
      <c r="H126" s="895">
        <v>0</v>
      </c>
      <c r="I126" s="895">
        <v>1</v>
      </c>
      <c r="J126" s="895">
        <v>2</v>
      </c>
      <c r="K126" s="895">
        <v>0</v>
      </c>
      <c r="L126" s="895">
        <v>0</v>
      </c>
      <c r="M126" s="895">
        <v>0</v>
      </c>
      <c r="N126" s="895">
        <v>0</v>
      </c>
      <c r="O126" s="895">
        <v>0</v>
      </c>
      <c r="P126" s="317">
        <v>3</v>
      </c>
      <c r="Q126" s="154" t="s">
        <v>1064</v>
      </c>
    </row>
    <row r="127" spans="1:17">
      <c r="A127" s="121" t="s">
        <v>673</v>
      </c>
      <c r="B127" s="158" t="s">
        <v>674</v>
      </c>
      <c r="C127" s="895">
        <v>7</v>
      </c>
      <c r="D127" s="895">
        <v>0</v>
      </c>
      <c r="E127" s="895">
        <v>0</v>
      </c>
      <c r="F127" s="895">
        <v>0</v>
      </c>
      <c r="G127" s="895">
        <v>1</v>
      </c>
      <c r="H127" s="895">
        <v>0</v>
      </c>
      <c r="I127" s="895">
        <v>0</v>
      </c>
      <c r="J127" s="895">
        <v>0</v>
      </c>
      <c r="K127" s="895">
        <v>0</v>
      </c>
      <c r="L127" s="895">
        <v>0</v>
      </c>
      <c r="M127" s="895">
        <v>0</v>
      </c>
      <c r="N127" s="895">
        <v>0</v>
      </c>
      <c r="O127" s="895">
        <v>0</v>
      </c>
      <c r="P127" s="317">
        <v>8</v>
      </c>
      <c r="Q127" s="154" t="s">
        <v>1063</v>
      </c>
    </row>
    <row r="128" spans="1:17">
      <c r="A128" s="121" t="s">
        <v>675</v>
      </c>
      <c r="B128" s="158" t="s">
        <v>676</v>
      </c>
      <c r="C128" s="895">
        <v>10</v>
      </c>
      <c r="D128" s="895">
        <v>0</v>
      </c>
      <c r="E128" s="895">
        <v>0</v>
      </c>
      <c r="F128" s="895">
        <v>0</v>
      </c>
      <c r="G128" s="895">
        <v>0</v>
      </c>
      <c r="H128" s="895">
        <v>0</v>
      </c>
      <c r="I128" s="895">
        <v>0</v>
      </c>
      <c r="J128" s="895">
        <v>0</v>
      </c>
      <c r="K128" s="895">
        <v>0</v>
      </c>
      <c r="L128" s="895">
        <v>0</v>
      </c>
      <c r="M128" s="895">
        <v>0</v>
      </c>
      <c r="N128" s="895">
        <v>0</v>
      </c>
      <c r="O128" s="895">
        <v>0</v>
      </c>
      <c r="P128" s="317">
        <v>10</v>
      </c>
      <c r="Q128" s="154" t="s">
        <v>1063</v>
      </c>
    </row>
    <row r="129" spans="1:17">
      <c r="A129" s="121" t="s">
        <v>677</v>
      </c>
      <c r="B129" s="158" t="s">
        <v>678</v>
      </c>
      <c r="C129" s="895">
        <v>16</v>
      </c>
      <c r="D129" s="895">
        <v>0</v>
      </c>
      <c r="E129" s="895">
        <v>0</v>
      </c>
      <c r="F129" s="895">
        <v>0</v>
      </c>
      <c r="G129" s="895">
        <v>0</v>
      </c>
      <c r="H129" s="895">
        <v>0</v>
      </c>
      <c r="I129" s="895">
        <v>0</v>
      </c>
      <c r="J129" s="895">
        <v>0</v>
      </c>
      <c r="K129" s="895">
        <v>0</v>
      </c>
      <c r="L129" s="895">
        <v>0</v>
      </c>
      <c r="M129" s="895">
        <v>0</v>
      </c>
      <c r="N129" s="895">
        <v>0</v>
      </c>
      <c r="O129" s="895">
        <v>0</v>
      </c>
      <c r="P129" s="317">
        <v>16</v>
      </c>
      <c r="Q129" s="154" t="s">
        <v>1063</v>
      </c>
    </row>
    <row r="130" spans="1:17">
      <c r="A130" s="121" t="s">
        <v>679</v>
      </c>
      <c r="B130" s="158" t="s">
        <v>680</v>
      </c>
      <c r="C130" s="895">
        <v>4</v>
      </c>
      <c r="D130" s="895">
        <v>0</v>
      </c>
      <c r="E130" s="895">
        <v>0</v>
      </c>
      <c r="F130" s="895">
        <v>0</v>
      </c>
      <c r="G130" s="895">
        <v>0</v>
      </c>
      <c r="H130" s="895">
        <v>0</v>
      </c>
      <c r="I130" s="895">
        <v>0</v>
      </c>
      <c r="J130" s="895">
        <v>0</v>
      </c>
      <c r="K130" s="895">
        <v>0</v>
      </c>
      <c r="L130" s="895">
        <v>0</v>
      </c>
      <c r="M130" s="895">
        <v>0</v>
      </c>
      <c r="N130" s="895">
        <v>0</v>
      </c>
      <c r="O130" s="895">
        <v>0</v>
      </c>
      <c r="P130" s="317">
        <v>4</v>
      </c>
      <c r="Q130" s="154" t="s">
        <v>1063</v>
      </c>
    </row>
    <row r="131" spans="1:17">
      <c r="A131" s="121" t="s">
        <v>681</v>
      </c>
      <c r="B131" s="158" t="s">
        <v>682</v>
      </c>
      <c r="C131" s="895">
        <v>1</v>
      </c>
      <c r="D131" s="895">
        <v>0</v>
      </c>
      <c r="E131" s="895">
        <v>1</v>
      </c>
      <c r="F131" s="895">
        <v>0</v>
      </c>
      <c r="G131" s="895">
        <v>0</v>
      </c>
      <c r="H131" s="895">
        <v>0</v>
      </c>
      <c r="I131" s="895">
        <v>0</v>
      </c>
      <c r="J131" s="895">
        <v>0</v>
      </c>
      <c r="K131" s="895">
        <v>0</v>
      </c>
      <c r="L131" s="895">
        <v>0</v>
      </c>
      <c r="M131" s="895">
        <v>0</v>
      </c>
      <c r="N131" s="895">
        <v>0</v>
      </c>
      <c r="O131" s="895">
        <v>0</v>
      </c>
      <c r="P131" s="317">
        <v>2</v>
      </c>
      <c r="Q131" s="154" t="s">
        <v>1063</v>
      </c>
    </row>
    <row r="132" spans="1:17">
      <c r="A132" s="121" t="s">
        <v>683</v>
      </c>
      <c r="B132" s="158" t="s">
        <v>684</v>
      </c>
      <c r="C132" s="895">
        <v>6</v>
      </c>
      <c r="D132" s="895">
        <v>3</v>
      </c>
      <c r="E132" s="895">
        <v>3</v>
      </c>
      <c r="F132" s="895">
        <v>1</v>
      </c>
      <c r="G132" s="895">
        <v>0</v>
      </c>
      <c r="H132" s="895">
        <v>0</v>
      </c>
      <c r="I132" s="895">
        <v>0</v>
      </c>
      <c r="J132" s="895">
        <v>0</v>
      </c>
      <c r="K132" s="895">
        <v>0</v>
      </c>
      <c r="L132" s="895">
        <v>0</v>
      </c>
      <c r="M132" s="895">
        <v>0</v>
      </c>
      <c r="N132" s="895">
        <v>0</v>
      </c>
      <c r="O132" s="895">
        <v>0</v>
      </c>
      <c r="P132" s="317">
        <v>13</v>
      </c>
      <c r="Q132" s="154" t="s">
        <v>1063</v>
      </c>
    </row>
    <row r="133" spans="1:17">
      <c r="A133" s="121" t="s">
        <v>685</v>
      </c>
      <c r="B133" s="158" t="s">
        <v>686</v>
      </c>
      <c r="C133" s="895">
        <v>3</v>
      </c>
      <c r="D133" s="895">
        <v>0</v>
      </c>
      <c r="E133" s="895">
        <v>0</v>
      </c>
      <c r="F133" s="895">
        <v>1</v>
      </c>
      <c r="G133" s="895">
        <v>0</v>
      </c>
      <c r="H133" s="895">
        <v>0</v>
      </c>
      <c r="I133" s="895">
        <v>0</v>
      </c>
      <c r="J133" s="895">
        <v>0</v>
      </c>
      <c r="K133" s="895">
        <v>0</v>
      </c>
      <c r="L133" s="895">
        <v>0</v>
      </c>
      <c r="M133" s="895">
        <v>0</v>
      </c>
      <c r="N133" s="895">
        <v>0</v>
      </c>
      <c r="O133" s="895">
        <v>0</v>
      </c>
      <c r="P133" s="317">
        <v>4</v>
      </c>
      <c r="Q133" s="154" t="s">
        <v>1063</v>
      </c>
    </row>
    <row r="134" spans="1:17">
      <c r="A134" s="121" t="s">
        <v>689</v>
      </c>
      <c r="B134" s="158" t="s">
        <v>690</v>
      </c>
      <c r="C134" s="895">
        <v>4</v>
      </c>
      <c r="D134" s="895">
        <v>0</v>
      </c>
      <c r="E134" s="895">
        <v>1</v>
      </c>
      <c r="F134" s="895">
        <v>0</v>
      </c>
      <c r="G134" s="895">
        <v>0</v>
      </c>
      <c r="H134" s="895">
        <v>0</v>
      </c>
      <c r="I134" s="895">
        <v>0</v>
      </c>
      <c r="J134" s="895">
        <v>0</v>
      </c>
      <c r="K134" s="895">
        <v>0</v>
      </c>
      <c r="L134" s="895">
        <v>0</v>
      </c>
      <c r="M134" s="895">
        <v>0</v>
      </c>
      <c r="N134" s="895">
        <v>0</v>
      </c>
      <c r="O134" s="895">
        <v>0</v>
      </c>
      <c r="P134" s="317">
        <v>5</v>
      </c>
      <c r="Q134" s="154" t="s">
        <v>1063</v>
      </c>
    </row>
    <row r="135" spans="1:17">
      <c r="A135" s="121" t="s">
        <v>691</v>
      </c>
      <c r="B135" s="158" t="s">
        <v>692</v>
      </c>
      <c r="C135" s="895">
        <v>6</v>
      </c>
      <c r="D135" s="895">
        <v>1</v>
      </c>
      <c r="E135" s="895">
        <v>0</v>
      </c>
      <c r="F135" s="895">
        <v>0</v>
      </c>
      <c r="G135" s="895">
        <v>1</v>
      </c>
      <c r="H135" s="895">
        <v>0</v>
      </c>
      <c r="I135" s="895">
        <v>0</v>
      </c>
      <c r="J135" s="895">
        <v>0</v>
      </c>
      <c r="K135" s="895">
        <v>0</v>
      </c>
      <c r="L135" s="895">
        <v>0</v>
      </c>
      <c r="M135" s="895">
        <v>0</v>
      </c>
      <c r="N135" s="895">
        <v>0</v>
      </c>
      <c r="O135" s="895">
        <v>0</v>
      </c>
      <c r="P135" s="317">
        <v>8</v>
      </c>
      <c r="Q135" s="154" t="s">
        <v>1063</v>
      </c>
    </row>
    <row r="136" spans="1:17">
      <c r="A136" s="121" t="s">
        <v>693</v>
      </c>
      <c r="B136" s="158" t="s">
        <v>694</v>
      </c>
      <c r="C136" s="895">
        <v>0</v>
      </c>
      <c r="D136" s="895">
        <v>0</v>
      </c>
      <c r="E136" s="895">
        <v>0</v>
      </c>
      <c r="F136" s="895">
        <v>0</v>
      </c>
      <c r="G136" s="895">
        <v>0</v>
      </c>
      <c r="H136" s="895">
        <v>0</v>
      </c>
      <c r="I136" s="895">
        <v>0</v>
      </c>
      <c r="J136" s="895">
        <v>0</v>
      </c>
      <c r="K136" s="895">
        <v>0</v>
      </c>
      <c r="L136" s="895">
        <v>2</v>
      </c>
      <c r="M136" s="895">
        <v>4</v>
      </c>
      <c r="N136" s="895">
        <v>0</v>
      </c>
      <c r="O136" s="895">
        <v>3</v>
      </c>
      <c r="P136" s="317">
        <v>9</v>
      </c>
      <c r="Q136" s="154" t="s">
        <v>1066</v>
      </c>
    </row>
    <row r="137" spans="1:17">
      <c r="A137" s="121" t="s">
        <v>695</v>
      </c>
      <c r="B137" s="158" t="s">
        <v>696</v>
      </c>
      <c r="C137" s="895">
        <v>5</v>
      </c>
      <c r="D137" s="895">
        <v>1</v>
      </c>
      <c r="E137" s="895">
        <v>3</v>
      </c>
      <c r="F137" s="895">
        <v>1</v>
      </c>
      <c r="G137" s="895">
        <v>1</v>
      </c>
      <c r="H137" s="895">
        <v>1</v>
      </c>
      <c r="I137" s="895">
        <v>0</v>
      </c>
      <c r="J137" s="895">
        <v>0</v>
      </c>
      <c r="K137" s="895">
        <v>0</v>
      </c>
      <c r="L137" s="895">
        <v>0</v>
      </c>
      <c r="M137" s="895">
        <v>0</v>
      </c>
      <c r="N137" s="895">
        <v>0</v>
      </c>
      <c r="O137" s="895">
        <v>0</v>
      </c>
      <c r="P137" s="317">
        <v>12</v>
      </c>
      <c r="Q137" s="154" t="s">
        <v>1063</v>
      </c>
    </row>
    <row r="138" spans="1:17">
      <c r="A138" s="121" t="s">
        <v>697</v>
      </c>
      <c r="B138" s="158" t="s">
        <v>698</v>
      </c>
      <c r="C138" s="895">
        <v>5</v>
      </c>
      <c r="D138" s="895">
        <v>0</v>
      </c>
      <c r="E138" s="895">
        <v>1</v>
      </c>
      <c r="F138" s="895">
        <v>0</v>
      </c>
      <c r="G138" s="895">
        <v>0</v>
      </c>
      <c r="H138" s="895">
        <v>1</v>
      </c>
      <c r="I138" s="895">
        <v>0</v>
      </c>
      <c r="J138" s="895">
        <v>0</v>
      </c>
      <c r="K138" s="895">
        <v>0</v>
      </c>
      <c r="L138" s="895">
        <v>0</v>
      </c>
      <c r="M138" s="895">
        <v>0</v>
      </c>
      <c r="N138" s="895">
        <v>0</v>
      </c>
      <c r="O138" s="895">
        <v>0</v>
      </c>
      <c r="P138" s="317">
        <v>7</v>
      </c>
      <c r="Q138" s="154" t="s">
        <v>1063</v>
      </c>
    </row>
    <row r="139" spans="1:17">
      <c r="A139" s="121" t="s">
        <v>699</v>
      </c>
      <c r="B139" s="158" t="s">
        <v>700</v>
      </c>
      <c r="C139" s="895">
        <v>0</v>
      </c>
      <c r="D139" s="895">
        <v>0</v>
      </c>
      <c r="E139" s="895">
        <v>0</v>
      </c>
      <c r="F139" s="895">
        <v>0</v>
      </c>
      <c r="G139" s="895">
        <v>0</v>
      </c>
      <c r="H139" s="895">
        <v>0</v>
      </c>
      <c r="I139" s="895">
        <v>0</v>
      </c>
      <c r="J139" s="895">
        <v>0</v>
      </c>
      <c r="K139" s="895">
        <v>0</v>
      </c>
      <c r="L139" s="895">
        <v>7</v>
      </c>
      <c r="M139" s="895">
        <v>4</v>
      </c>
      <c r="N139" s="895">
        <v>4</v>
      </c>
      <c r="O139" s="895">
        <v>3</v>
      </c>
      <c r="P139" s="317">
        <v>18</v>
      </c>
      <c r="Q139" s="154" t="s">
        <v>1066</v>
      </c>
    </row>
    <row r="140" spans="1:17">
      <c r="A140" s="121" t="s">
        <v>701</v>
      </c>
      <c r="B140" s="158" t="s">
        <v>702</v>
      </c>
      <c r="C140" s="895">
        <v>0</v>
      </c>
      <c r="D140" s="895">
        <v>0</v>
      </c>
      <c r="E140" s="895">
        <v>1</v>
      </c>
      <c r="F140" s="895">
        <v>0</v>
      </c>
      <c r="G140" s="895">
        <v>0</v>
      </c>
      <c r="H140" s="895">
        <v>0</v>
      </c>
      <c r="I140" s="895">
        <v>0</v>
      </c>
      <c r="J140" s="895">
        <v>0</v>
      </c>
      <c r="K140" s="895">
        <v>0</v>
      </c>
      <c r="L140" s="895">
        <v>0</v>
      </c>
      <c r="M140" s="895">
        <v>0</v>
      </c>
      <c r="N140" s="895">
        <v>0</v>
      </c>
      <c r="O140" s="895">
        <v>0</v>
      </c>
      <c r="P140" s="317">
        <v>1</v>
      </c>
      <c r="Q140" s="154" t="s">
        <v>1063</v>
      </c>
    </row>
    <row r="141" spans="1:17">
      <c r="A141" s="121" t="s">
        <v>703</v>
      </c>
      <c r="B141" s="158" t="s">
        <v>704</v>
      </c>
      <c r="C141" s="895">
        <v>5</v>
      </c>
      <c r="D141" s="895">
        <v>1</v>
      </c>
      <c r="E141" s="895">
        <v>1</v>
      </c>
      <c r="F141" s="895">
        <v>1</v>
      </c>
      <c r="G141" s="895">
        <v>0</v>
      </c>
      <c r="H141" s="895">
        <v>0</v>
      </c>
      <c r="I141" s="895">
        <v>0</v>
      </c>
      <c r="J141" s="895">
        <v>0</v>
      </c>
      <c r="K141" s="895">
        <v>0</v>
      </c>
      <c r="L141" s="895">
        <v>0</v>
      </c>
      <c r="M141" s="895">
        <v>0</v>
      </c>
      <c r="N141" s="895">
        <v>0</v>
      </c>
      <c r="O141" s="895">
        <v>0</v>
      </c>
      <c r="P141" s="317">
        <v>8</v>
      </c>
      <c r="Q141" s="154" t="s">
        <v>1063</v>
      </c>
    </row>
    <row r="142" spans="1:17">
      <c r="A142" s="121" t="s">
        <v>705</v>
      </c>
      <c r="B142" s="158" t="s">
        <v>706</v>
      </c>
      <c r="C142" s="895">
        <v>8</v>
      </c>
      <c r="D142" s="895">
        <v>1</v>
      </c>
      <c r="E142" s="895">
        <v>2</v>
      </c>
      <c r="F142" s="895">
        <v>1</v>
      </c>
      <c r="G142" s="895">
        <v>0</v>
      </c>
      <c r="H142" s="895">
        <v>2</v>
      </c>
      <c r="I142" s="895">
        <v>0</v>
      </c>
      <c r="J142" s="895">
        <v>0</v>
      </c>
      <c r="K142" s="895">
        <v>0</v>
      </c>
      <c r="L142" s="895">
        <v>0</v>
      </c>
      <c r="M142" s="895">
        <v>0</v>
      </c>
      <c r="N142" s="895">
        <v>0</v>
      </c>
      <c r="O142" s="895">
        <v>0</v>
      </c>
      <c r="P142" s="317">
        <v>14</v>
      </c>
      <c r="Q142" s="154" t="s">
        <v>1063</v>
      </c>
    </row>
    <row r="143" spans="1:17">
      <c r="A143" s="121" t="s">
        <v>707</v>
      </c>
      <c r="B143" s="158" t="s">
        <v>708</v>
      </c>
      <c r="C143" s="895">
        <v>2</v>
      </c>
      <c r="D143" s="895">
        <v>1</v>
      </c>
      <c r="E143" s="895">
        <v>0</v>
      </c>
      <c r="F143" s="895">
        <v>1</v>
      </c>
      <c r="G143" s="895">
        <v>1</v>
      </c>
      <c r="H143" s="895">
        <v>0</v>
      </c>
      <c r="I143" s="895">
        <v>0</v>
      </c>
      <c r="J143" s="895">
        <v>0</v>
      </c>
      <c r="K143" s="895">
        <v>0</v>
      </c>
      <c r="L143" s="895">
        <v>0</v>
      </c>
      <c r="M143" s="895">
        <v>0</v>
      </c>
      <c r="N143" s="895">
        <v>0</v>
      </c>
      <c r="O143" s="895">
        <v>0</v>
      </c>
      <c r="P143" s="317">
        <v>5</v>
      </c>
      <c r="Q143" s="154" t="s">
        <v>1063</v>
      </c>
    </row>
    <row r="144" spans="1:17">
      <c r="A144" s="121" t="s">
        <v>709</v>
      </c>
      <c r="B144" s="158" t="s">
        <v>710</v>
      </c>
      <c r="C144" s="895">
        <v>15</v>
      </c>
      <c r="D144" s="895">
        <v>2</v>
      </c>
      <c r="E144" s="895">
        <v>2</v>
      </c>
      <c r="F144" s="895">
        <v>0</v>
      </c>
      <c r="G144" s="895">
        <v>0</v>
      </c>
      <c r="H144" s="895">
        <v>1</v>
      </c>
      <c r="I144" s="895">
        <v>0</v>
      </c>
      <c r="J144" s="895">
        <v>0</v>
      </c>
      <c r="K144" s="895">
        <v>0</v>
      </c>
      <c r="L144" s="895">
        <v>0</v>
      </c>
      <c r="M144" s="895">
        <v>0</v>
      </c>
      <c r="N144" s="895">
        <v>0</v>
      </c>
      <c r="O144" s="895">
        <v>0</v>
      </c>
      <c r="P144" s="317">
        <v>20</v>
      </c>
      <c r="Q144" s="154" t="s">
        <v>1063</v>
      </c>
    </row>
    <row r="145" spans="1:17">
      <c r="A145" s="121" t="s">
        <v>711</v>
      </c>
      <c r="B145" s="158" t="s">
        <v>712</v>
      </c>
      <c r="C145" s="895">
        <v>17</v>
      </c>
      <c r="D145" s="895">
        <v>2</v>
      </c>
      <c r="E145" s="895">
        <v>0</v>
      </c>
      <c r="F145" s="895">
        <v>2</v>
      </c>
      <c r="G145" s="895">
        <v>1</v>
      </c>
      <c r="H145" s="895">
        <v>3</v>
      </c>
      <c r="I145" s="895">
        <v>0</v>
      </c>
      <c r="J145" s="895">
        <v>0</v>
      </c>
      <c r="K145" s="895">
        <v>0</v>
      </c>
      <c r="L145" s="895">
        <v>0</v>
      </c>
      <c r="M145" s="895">
        <v>0</v>
      </c>
      <c r="N145" s="895">
        <v>0</v>
      </c>
      <c r="O145" s="895">
        <v>0</v>
      </c>
      <c r="P145" s="317">
        <v>25</v>
      </c>
      <c r="Q145" s="154" t="s">
        <v>1063</v>
      </c>
    </row>
    <row r="146" spans="1:17">
      <c r="A146" s="121" t="s">
        <v>713</v>
      </c>
      <c r="B146" s="158" t="s">
        <v>714</v>
      </c>
      <c r="C146" s="895">
        <v>10</v>
      </c>
      <c r="D146" s="895">
        <v>0</v>
      </c>
      <c r="E146" s="895">
        <v>0</v>
      </c>
      <c r="F146" s="895">
        <v>1</v>
      </c>
      <c r="G146" s="895">
        <v>0</v>
      </c>
      <c r="H146" s="895">
        <v>1</v>
      </c>
      <c r="I146" s="895">
        <v>0</v>
      </c>
      <c r="J146" s="895">
        <v>0</v>
      </c>
      <c r="K146" s="895">
        <v>0</v>
      </c>
      <c r="L146" s="895">
        <v>0</v>
      </c>
      <c r="M146" s="895">
        <v>0</v>
      </c>
      <c r="N146" s="895">
        <v>0</v>
      </c>
      <c r="O146" s="895">
        <v>0</v>
      </c>
      <c r="P146" s="317">
        <v>12</v>
      </c>
      <c r="Q146" s="154" t="s">
        <v>1063</v>
      </c>
    </row>
    <row r="147" spans="1:17">
      <c r="A147" s="121" t="s">
        <v>715</v>
      </c>
      <c r="B147" s="158" t="s">
        <v>716</v>
      </c>
      <c r="C147" s="895">
        <v>0</v>
      </c>
      <c r="D147" s="895">
        <v>0</v>
      </c>
      <c r="E147" s="895">
        <v>0</v>
      </c>
      <c r="F147" s="895">
        <v>0</v>
      </c>
      <c r="G147" s="895">
        <v>0</v>
      </c>
      <c r="H147" s="895">
        <v>0</v>
      </c>
      <c r="I147" s="895">
        <v>0</v>
      </c>
      <c r="J147" s="895">
        <v>1</v>
      </c>
      <c r="K147" s="895">
        <v>0</v>
      </c>
      <c r="L147" s="895">
        <v>0</v>
      </c>
      <c r="M147" s="895">
        <v>0</v>
      </c>
      <c r="N147" s="895">
        <v>0</v>
      </c>
      <c r="O147" s="895">
        <v>0</v>
      </c>
      <c r="P147" s="317">
        <v>1</v>
      </c>
      <c r="Q147" s="154" t="s">
        <v>1064</v>
      </c>
    </row>
    <row r="148" spans="1:17">
      <c r="A148" s="121" t="s">
        <v>717</v>
      </c>
      <c r="B148" s="158" t="s">
        <v>718</v>
      </c>
      <c r="C148" s="895">
        <v>14</v>
      </c>
      <c r="D148" s="895">
        <v>2</v>
      </c>
      <c r="E148" s="895">
        <v>1</v>
      </c>
      <c r="F148" s="895">
        <v>0</v>
      </c>
      <c r="G148" s="895">
        <v>0</v>
      </c>
      <c r="H148" s="895">
        <v>1</v>
      </c>
      <c r="I148" s="895">
        <v>0</v>
      </c>
      <c r="J148" s="895">
        <v>0</v>
      </c>
      <c r="K148" s="895">
        <v>0</v>
      </c>
      <c r="L148" s="895">
        <v>0</v>
      </c>
      <c r="M148" s="895">
        <v>0</v>
      </c>
      <c r="N148" s="895">
        <v>0</v>
      </c>
      <c r="O148" s="895">
        <v>0</v>
      </c>
      <c r="P148" s="317">
        <v>18</v>
      </c>
      <c r="Q148" s="154" t="s">
        <v>1063</v>
      </c>
    </row>
    <row r="149" spans="1:17">
      <c r="A149" s="121" t="s">
        <v>719</v>
      </c>
      <c r="B149" s="158" t="s">
        <v>720</v>
      </c>
      <c r="C149" s="895">
        <v>0</v>
      </c>
      <c r="D149" s="895">
        <v>0</v>
      </c>
      <c r="E149" s="895">
        <v>0</v>
      </c>
      <c r="F149" s="895">
        <v>0</v>
      </c>
      <c r="G149" s="895">
        <v>0</v>
      </c>
      <c r="H149" s="895">
        <v>0</v>
      </c>
      <c r="I149" s="895">
        <v>2</v>
      </c>
      <c r="J149" s="895">
        <v>2</v>
      </c>
      <c r="K149" s="895">
        <v>1</v>
      </c>
      <c r="L149" s="895">
        <v>0</v>
      </c>
      <c r="M149" s="895">
        <v>0</v>
      </c>
      <c r="N149" s="895">
        <v>0</v>
      </c>
      <c r="O149" s="895">
        <v>0</v>
      </c>
      <c r="P149" s="317">
        <v>5</v>
      </c>
      <c r="Q149" s="154" t="s">
        <v>1064</v>
      </c>
    </row>
    <row r="150" spans="1:17">
      <c r="A150" s="121" t="s">
        <v>721</v>
      </c>
      <c r="B150" s="158" t="s">
        <v>722</v>
      </c>
      <c r="C150" s="895">
        <v>0</v>
      </c>
      <c r="D150" s="895">
        <v>0</v>
      </c>
      <c r="E150" s="895">
        <v>0</v>
      </c>
      <c r="F150" s="895">
        <v>0</v>
      </c>
      <c r="G150" s="895">
        <v>0</v>
      </c>
      <c r="H150" s="895">
        <v>0</v>
      </c>
      <c r="I150" s="895">
        <v>0</v>
      </c>
      <c r="J150" s="895">
        <v>0</v>
      </c>
      <c r="K150" s="895">
        <v>0</v>
      </c>
      <c r="L150" s="895">
        <v>1</v>
      </c>
      <c r="M150" s="895">
        <v>1</v>
      </c>
      <c r="N150" s="895">
        <v>0</v>
      </c>
      <c r="O150" s="895">
        <v>1</v>
      </c>
      <c r="P150" s="317">
        <v>3</v>
      </c>
      <c r="Q150" s="154" t="s">
        <v>1066</v>
      </c>
    </row>
    <row r="151" spans="1:17">
      <c r="A151" s="121" t="s">
        <v>723</v>
      </c>
      <c r="B151" s="158" t="s">
        <v>724</v>
      </c>
      <c r="C151" s="895">
        <v>3</v>
      </c>
      <c r="D151" s="895">
        <v>0</v>
      </c>
      <c r="E151" s="895">
        <v>0</v>
      </c>
      <c r="F151" s="895">
        <v>0</v>
      </c>
      <c r="G151" s="895">
        <v>0</v>
      </c>
      <c r="H151" s="895">
        <v>0</v>
      </c>
      <c r="I151" s="895">
        <v>0</v>
      </c>
      <c r="J151" s="895">
        <v>0</v>
      </c>
      <c r="K151" s="895">
        <v>0</v>
      </c>
      <c r="L151" s="895">
        <v>0</v>
      </c>
      <c r="M151" s="895">
        <v>0</v>
      </c>
      <c r="N151" s="895">
        <v>0</v>
      </c>
      <c r="O151" s="895">
        <v>0</v>
      </c>
      <c r="P151" s="317">
        <v>3</v>
      </c>
      <c r="Q151" s="154" t="s">
        <v>1063</v>
      </c>
    </row>
    <row r="152" spans="1:17">
      <c r="A152" s="121" t="s">
        <v>725</v>
      </c>
      <c r="B152" s="158" t="s">
        <v>726</v>
      </c>
      <c r="C152" s="895">
        <v>2</v>
      </c>
      <c r="D152" s="895">
        <v>1</v>
      </c>
      <c r="E152" s="895">
        <v>0</v>
      </c>
      <c r="F152" s="895">
        <v>1</v>
      </c>
      <c r="G152" s="895">
        <v>1</v>
      </c>
      <c r="H152" s="895">
        <v>0</v>
      </c>
      <c r="I152" s="895">
        <v>0</v>
      </c>
      <c r="J152" s="895">
        <v>0</v>
      </c>
      <c r="K152" s="895">
        <v>0</v>
      </c>
      <c r="L152" s="895">
        <v>0</v>
      </c>
      <c r="M152" s="895">
        <v>0</v>
      </c>
      <c r="N152" s="895">
        <v>0</v>
      </c>
      <c r="O152" s="895">
        <v>0</v>
      </c>
      <c r="P152" s="317">
        <v>5</v>
      </c>
      <c r="Q152" s="154" t="s">
        <v>1063</v>
      </c>
    </row>
    <row r="153" spans="1:17">
      <c r="A153" s="121" t="s">
        <v>727</v>
      </c>
      <c r="B153" s="158" t="s">
        <v>728</v>
      </c>
      <c r="C153" s="895">
        <v>0</v>
      </c>
      <c r="D153" s="895">
        <v>0</v>
      </c>
      <c r="E153" s="895">
        <v>0</v>
      </c>
      <c r="F153" s="895">
        <v>0</v>
      </c>
      <c r="G153" s="895">
        <v>0</v>
      </c>
      <c r="H153" s="895">
        <v>0</v>
      </c>
      <c r="I153" s="895">
        <v>2</v>
      </c>
      <c r="J153" s="895">
        <v>1</v>
      </c>
      <c r="K153" s="895">
        <v>0</v>
      </c>
      <c r="L153" s="895">
        <v>0</v>
      </c>
      <c r="M153" s="895">
        <v>0</v>
      </c>
      <c r="N153" s="895">
        <v>0</v>
      </c>
      <c r="O153" s="895">
        <v>0</v>
      </c>
      <c r="P153" s="317">
        <v>3</v>
      </c>
      <c r="Q153" s="154" t="s">
        <v>1064</v>
      </c>
    </row>
    <row r="154" spans="1:17">
      <c r="A154" s="121" t="s">
        <v>729</v>
      </c>
      <c r="B154" s="158" t="s">
        <v>730</v>
      </c>
      <c r="C154" s="895">
        <v>4</v>
      </c>
      <c r="D154" s="895">
        <v>0</v>
      </c>
      <c r="E154" s="895">
        <v>0</v>
      </c>
      <c r="F154" s="895">
        <v>0</v>
      </c>
      <c r="G154" s="895">
        <v>0</v>
      </c>
      <c r="H154" s="895">
        <v>2</v>
      </c>
      <c r="I154" s="895">
        <v>0</v>
      </c>
      <c r="J154" s="895">
        <v>0</v>
      </c>
      <c r="K154" s="895">
        <v>0</v>
      </c>
      <c r="L154" s="895">
        <v>0</v>
      </c>
      <c r="M154" s="895">
        <v>0</v>
      </c>
      <c r="N154" s="895">
        <v>0</v>
      </c>
      <c r="O154" s="895">
        <v>0</v>
      </c>
      <c r="P154" s="317">
        <v>6</v>
      </c>
      <c r="Q154" s="154" t="s">
        <v>1063</v>
      </c>
    </row>
    <row r="155" spans="1:17">
      <c r="A155" s="121" t="s">
        <v>731</v>
      </c>
      <c r="B155" s="158" t="s">
        <v>732</v>
      </c>
      <c r="C155" s="895">
        <v>7</v>
      </c>
      <c r="D155" s="895">
        <v>0</v>
      </c>
      <c r="E155" s="895">
        <v>2</v>
      </c>
      <c r="F155" s="895">
        <v>1</v>
      </c>
      <c r="G155" s="895">
        <v>0</v>
      </c>
      <c r="H155" s="895">
        <v>2</v>
      </c>
      <c r="I155" s="895">
        <v>0</v>
      </c>
      <c r="J155" s="895">
        <v>0</v>
      </c>
      <c r="K155" s="895">
        <v>0</v>
      </c>
      <c r="L155" s="895">
        <v>0</v>
      </c>
      <c r="M155" s="895">
        <v>0</v>
      </c>
      <c r="N155" s="895">
        <v>0</v>
      </c>
      <c r="O155" s="895">
        <v>0</v>
      </c>
      <c r="P155" s="317">
        <v>12</v>
      </c>
      <c r="Q155" s="154" t="s">
        <v>1063</v>
      </c>
    </row>
    <row r="156" spans="1:17">
      <c r="A156" s="121" t="s">
        <v>733</v>
      </c>
      <c r="B156" s="158" t="s">
        <v>734</v>
      </c>
      <c r="C156" s="895">
        <v>8</v>
      </c>
      <c r="D156" s="895">
        <v>3</v>
      </c>
      <c r="E156" s="895">
        <v>1</v>
      </c>
      <c r="F156" s="895">
        <v>0</v>
      </c>
      <c r="G156" s="895">
        <v>2</v>
      </c>
      <c r="H156" s="895">
        <v>1</v>
      </c>
      <c r="I156" s="895">
        <v>0</v>
      </c>
      <c r="J156" s="895">
        <v>0</v>
      </c>
      <c r="K156" s="895">
        <v>0</v>
      </c>
      <c r="L156" s="895">
        <v>0</v>
      </c>
      <c r="M156" s="895">
        <v>0</v>
      </c>
      <c r="N156" s="895">
        <v>0</v>
      </c>
      <c r="O156" s="895">
        <v>0</v>
      </c>
      <c r="P156" s="317">
        <v>15</v>
      </c>
      <c r="Q156" s="154" t="s">
        <v>1063</v>
      </c>
    </row>
    <row r="157" spans="1:17">
      <c r="A157" s="121" t="s">
        <v>735</v>
      </c>
      <c r="B157" s="158" t="s">
        <v>736</v>
      </c>
      <c r="C157" s="895">
        <v>0</v>
      </c>
      <c r="D157" s="895">
        <v>0</v>
      </c>
      <c r="E157" s="895">
        <v>0</v>
      </c>
      <c r="F157" s="895">
        <v>0</v>
      </c>
      <c r="G157" s="895">
        <v>0</v>
      </c>
      <c r="H157" s="895">
        <v>0</v>
      </c>
      <c r="I157" s="895">
        <v>0</v>
      </c>
      <c r="J157" s="895">
        <v>6</v>
      </c>
      <c r="K157" s="895">
        <v>0</v>
      </c>
      <c r="L157" s="895">
        <v>0</v>
      </c>
      <c r="M157" s="895">
        <v>0</v>
      </c>
      <c r="N157" s="895">
        <v>0</v>
      </c>
      <c r="O157" s="895">
        <v>0</v>
      </c>
      <c r="P157" s="317">
        <v>6</v>
      </c>
      <c r="Q157" s="154" t="s">
        <v>1064</v>
      </c>
    </row>
    <row r="158" spans="1:17">
      <c r="A158" s="121" t="s">
        <v>737</v>
      </c>
      <c r="B158" s="158" t="s">
        <v>738</v>
      </c>
      <c r="C158" s="895">
        <v>6</v>
      </c>
      <c r="D158" s="895">
        <v>0</v>
      </c>
      <c r="E158" s="895">
        <v>0</v>
      </c>
      <c r="F158" s="895">
        <v>0</v>
      </c>
      <c r="G158" s="895">
        <v>0</v>
      </c>
      <c r="H158" s="895">
        <v>0</v>
      </c>
      <c r="I158" s="895">
        <v>0</v>
      </c>
      <c r="J158" s="895">
        <v>0</v>
      </c>
      <c r="K158" s="895">
        <v>0</v>
      </c>
      <c r="L158" s="895">
        <v>0</v>
      </c>
      <c r="M158" s="895">
        <v>0</v>
      </c>
      <c r="N158" s="895">
        <v>0</v>
      </c>
      <c r="O158" s="895">
        <v>0</v>
      </c>
      <c r="P158" s="317">
        <v>6</v>
      </c>
      <c r="Q158" s="154" t="s">
        <v>1063</v>
      </c>
    </row>
    <row r="159" spans="1:17">
      <c r="A159" s="121" t="s">
        <v>739</v>
      </c>
      <c r="B159" s="158" t="s">
        <v>740</v>
      </c>
      <c r="C159" s="895">
        <v>21</v>
      </c>
      <c r="D159" s="895">
        <v>0</v>
      </c>
      <c r="E159" s="895">
        <v>0</v>
      </c>
      <c r="F159" s="895">
        <v>0</v>
      </c>
      <c r="G159" s="895">
        <v>1</v>
      </c>
      <c r="H159" s="895">
        <v>1</v>
      </c>
      <c r="I159" s="895">
        <v>0</v>
      </c>
      <c r="J159" s="895">
        <v>0</v>
      </c>
      <c r="K159" s="895">
        <v>0</v>
      </c>
      <c r="L159" s="895">
        <v>0</v>
      </c>
      <c r="M159" s="895">
        <v>0</v>
      </c>
      <c r="N159" s="895">
        <v>0</v>
      </c>
      <c r="O159" s="895">
        <v>0</v>
      </c>
      <c r="P159" s="317">
        <v>23</v>
      </c>
      <c r="Q159" s="154" t="s">
        <v>1063</v>
      </c>
    </row>
    <row r="160" spans="1:17">
      <c r="A160" s="121" t="s">
        <v>741</v>
      </c>
      <c r="B160" s="158" t="s">
        <v>742</v>
      </c>
      <c r="C160" s="895">
        <v>2</v>
      </c>
      <c r="D160" s="895">
        <v>0</v>
      </c>
      <c r="E160" s="895">
        <v>0</v>
      </c>
      <c r="F160" s="895">
        <v>0</v>
      </c>
      <c r="G160" s="895">
        <v>0</v>
      </c>
      <c r="H160" s="895">
        <v>0</v>
      </c>
      <c r="I160" s="895">
        <v>0</v>
      </c>
      <c r="J160" s="895">
        <v>0</v>
      </c>
      <c r="K160" s="895">
        <v>0</v>
      </c>
      <c r="L160" s="895">
        <v>0</v>
      </c>
      <c r="M160" s="895">
        <v>0</v>
      </c>
      <c r="N160" s="895">
        <v>0</v>
      </c>
      <c r="O160" s="895">
        <v>0</v>
      </c>
      <c r="P160" s="317">
        <v>2</v>
      </c>
      <c r="Q160" s="154" t="s">
        <v>1063</v>
      </c>
    </row>
    <row r="161" spans="1:17">
      <c r="A161" s="121" t="s">
        <v>743</v>
      </c>
      <c r="B161" s="158" t="s">
        <v>744</v>
      </c>
      <c r="C161" s="895">
        <v>0</v>
      </c>
      <c r="D161" s="895">
        <v>0</v>
      </c>
      <c r="E161" s="895">
        <v>0</v>
      </c>
      <c r="F161" s="895">
        <v>0</v>
      </c>
      <c r="G161" s="895">
        <v>0</v>
      </c>
      <c r="H161" s="895">
        <v>0</v>
      </c>
      <c r="I161" s="895">
        <v>4</v>
      </c>
      <c r="J161" s="895">
        <v>5</v>
      </c>
      <c r="K161" s="895">
        <v>5</v>
      </c>
      <c r="L161" s="895">
        <v>0</v>
      </c>
      <c r="M161" s="895">
        <v>0</v>
      </c>
      <c r="N161" s="895">
        <v>0</v>
      </c>
      <c r="O161" s="895">
        <v>0</v>
      </c>
      <c r="P161" s="317">
        <v>14</v>
      </c>
      <c r="Q161" s="154" t="s">
        <v>1064</v>
      </c>
    </row>
    <row r="162" spans="1:17">
      <c r="A162" s="121" t="s">
        <v>745</v>
      </c>
      <c r="B162" s="158" t="s">
        <v>746</v>
      </c>
      <c r="C162" s="895">
        <v>4</v>
      </c>
      <c r="D162" s="895">
        <v>0</v>
      </c>
      <c r="E162" s="895">
        <v>3</v>
      </c>
      <c r="F162" s="895">
        <v>0</v>
      </c>
      <c r="G162" s="895">
        <v>0</v>
      </c>
      <c r="H162" s="895">
        <v>1</v>
      </c>
      <c r="I162" s="895">
        <v>0</v>
      </c>
      <c r="J162" s="895">
        <v>0</v>
      </c>
      <c r="K162" s="895">
        <v>0</v>
      </c>
      <c r="L162" s="895">
        <v>0</v>
      </c>
      <c r="M162" s="895">
        <v>0</v>
      </c>
      <c r="N162" s="895">
        <v>0</v>
      </c>
      <c r="O162" s="895">
        <v>0</v>
      </c>
      <c r="P162" s="317">
        <v>8</v>
      </c>
      <c r="Q162" s="154" t="s">
        <v>1063</v>
      </c>
    </row>
    <row r="163" spans="1:17">
      <c r="A163" s="121" t="s">
        <v>747</v>
      </c>
      <c r="B163" s="158" t="s">
        <v>748</v>
      </c>
      <c r="C163" s="895">
        <v>8</v>
      </c>
      <c r="D163" s="895">
        <v>1</v>
      </c>
      <c r="E163" s="895">
        <v>0</v>
      </c>
      <c r="F163" s="895">
        <v>0</v>
      </c>
      <c r="G163" s="895">
        <v>1</v>
      </c>
      <c r="H163" s="895">
        <v>0</v>
      </c>
      <c r="I163" s="895">
        <v>0</v>
      </c>
      <c r="J163" s="895">
        <v>0</v>
      </c>
      <c r="K163" s="895">
        <v>0</v>
      </c>
      <c r="L163" s="895">
        <v>0</v>
      </c>
      <c r="M163" s="895">
        <v>0</v>
      </c>
      <c r="N163" s="895">
        <v>0</v>
      </c>
      <c r="O163" s="895">
        <v>0</v>
      </c>
      <c r="P163" s="317">
        <v>10</v>
      </c>
      <c r="Q163" s="154" t="s">
        <v>1063</v>
      </c>
    </row>
    <row r="164" spans="1:17">
      <c r="A164" s="121" t="s">
        <v>749</v>
      </c>
      <c r="B164" s="158" t="s">
        <v>750</v>
      </c>
      <c r="C164" s="895">
        <v>10</v>
      </c>
      <c r="D164" s="895">
        <v>0</v>
      </c>
      <c r="E164" s="895">
        <v>0</v>
      </c>
      <c r="F164" s="895">
        <v>2</v>
      </c>
      <c r="G164" s="895">
        <v>1</v>
      </c>
      <c r="H164" s="895">
        <v>1</v>
      </c>
      <c r="I164" s="895">
        <v>0</v>
      </c>
      <c r="J164" s="895">
        <v>0</v>
      </c>
      <c r="K164" s="895">
        <v>0</v>
      </c>
      <c r="L164" s="895">
        <v>0</v>
      </c>
      <c r="M164" s="895">
        <v>0</v>
      </c>
      <c r="N164" s="895">
        <v>0</v>
      </c>
      <c r="O164" s="895">
        <v>0</v>
      </c>
      <c r="P164" s="317">
        <v>14</v>
      </c>
      <c r="Q164" s="154" t="s">
        <v>1063</v>
      </c>
    </row>
    <row r="165" spans="1:17">
      <c r="A165" s="121" t="s">
        <v>751</v>
      </c>
      <c r="B165" s="158" t="s">
        <v>752</v>
      </c>
      <c r="C165" s="895">
        <v>4</v>
      </c>
      <c r="D165" s="895">
        <v>0</v>
      </c>
      <c r="E165" s="895">
        <v>0</v>
      </c>
      <c r="F165" s="895">
        <v>0</v>
      </c>
      <c r="G165" s="895">
        <v>0</v>
      </c>
      <c r="H165" s="895">
        <v>0</v>
      </c>
      <c r="I165" s="895">
        <v>0</v>
      </c>
      <c r="J165" s="895">
        <v>0</v>
      </c>
      <c r="K165" s="895">
        <v>0</v>
      </c>
      <c r="L165" s="895">
        <v>0</v>
      </c>
      <c r="M165" s="895">
        <v>0</v>
      </c>
      <c r="N165" s="895">
        <v>0</v>
      </c>
      <c r="O165" s="895">
        <v>0</v>
      </c>
      <c r="P165" s="317">
        <v>4</v>
      </c>
      <c r="Q165" s="154" t="s">
        <v>1063</v>
      </c>
    </row>
    <row r="166" spans="1:17">
      <c r="A166" s="121" t="s">
        <v>755</v>
      </c>
      <c r="B166" s="158" t="s">
        <v>756</v>
      </c>
      <c r="C166" s="895">
        <v>0</v>
      </c>
      <c r="D166" s="895">
        <v>0</v>
      </c>
      <c r="E166" s="895">
        <v>0</v>
      </c>
      <c r="F166" s="895">
        <v>0</v>
      </c>
      <c r="G166" s="895">
        <v>1</v>
      </c>
      <c r="H166" s="895">
        <v>0</v>
      </c>
      <c r="I166" s="895">
        <v>0</v>
      </c>
      <c r="J166" s="895">
        <v>0</v>
      </c>
      <c r="K166" s="895">
        <v>0</v>
      </c>
      <c r="L166" s="895">
        <v>0</v>
      </c>
      <c r="M166" s="895">
        <v>0</v>
      </c>
      <c r="N166" s="895">
        <v>0</v>
      </c>
      <c r="O166" s="895">
        <v>0</v>
      </c>
      <c r="P166" s="317">
        <v>1</v>
      </c>
      <c r="Q166" s="154" t="s">
        <v>1063</v>
      </c>
    </row>
    <row r="167" spans="1:17">
      <c r="A167" s="121" t="s">
        <v>757</v>
      </c>
      <c r="B167" s="158" t="s">
        <v>758</v>
      </c>
      <c r="C167" s="895">
        <v>3</v>
      </c>
      <c r="D167" s="895">
        <v>0</v>
      </c>
      <c r="E167" s="895">
        <v>0</v>
      </c>
      <c r="F167" s="895">
        <v>0</v>
      </c>
      <c r="G167" s="895">
        <v>0</v>
      </c>
      <c r="H167" s="895">
        <v>0</v>
      </c>
      <c r="I167" s="895">
        <v>0</v>
      </c>
      <c r="J167" s="895">
        <v>0</v>
      </c>
      <c r="K167" s="895">
        <v>0</v>
      </c>
      <c r="L167" s="895">
        <v>0</v>
      </c>
      <c r="M167" s="895">
        <v>0</v>
      </c>
      <c r="N167" s="895">
        <v>0</v>
      </c>
      <c r="O167" s="895">
        <v>0</v>
      </c>
      <c r="P167" s="317">
        <v>3</v>
      </c>
      <c r="Q167" s="154" t="s">
        <v>1063</v>
      </c>
    </row>
    <row r="168" spans="1:17">
      <c r="A168" s="121" t="s">
        <v>759</v>
      </c>
      <c r="B168" s="158" t="s">
        <v>760</v>
      </c>
      <c r="C168" s="895">
        <v>1</v>
      </c>
      <c r="D168" s="895">
        <v>1</v>
      </c>
      <c r="E168" s="895">
        <v>1</v>
      </c>
      <c r="F168" s="895">
        <v>0</v>
      </c>
      <c r="G168" s="895">
        <v>1</v>
      </c>
      <c r="H168" s="895">
        <v>1</v>
      </c>
      <c r="I168" s="895">
        <v>0</v>
      </c>
      <c r="J168" s="895">
        <v>0</v>
      </c>
      <c r="K168" s="895">
        <v>0</v>
      </c>
      <c r="L168" s="895">
        <v>0</v>
      </c>
      <c r="M168" s="895">
        <v>0</v>
      </c>
      <c r="N168" s="895">
        <v>0</v>
      </c>
      <c r="O168" s="895">
        <v>0</v>
      </c>
      <c r="P168" s="317">
        <v>5</v>
      </c>
      <c r="Q168" s="154" t="s">
        <v>1063</v>
      </c>
    </row>
    <row r="169" spans="1:17">
      <c r="A169" s="121" t="s">
        <v>761</v>
      </c>
      <c r="B169" s="158" t="s">
        <v>1257</v>
      </c>
      <c r="C169" s="895">
        <v>8</v>
      </c>
      <c r="D169" s="895">
        <v>0</v>
      </c>
      <c r="E169" s="895">
        <v>1</v>
      </c>
      <c r="F169" s="895">
        <v>0</v>
      </c>
      <c r="G169" s="895">
        <v>0</v>
      </c>
      <c r="H169" s="895">
        <v>0</v>
      </c>
      <c r="I169" s="895">
        <v>0</v>
      </c>
      <c r="J169" s="895">
        <v>0</v>
      </c>
      <c r="K169" s="895">
        <v>0</v>
      </c>
      <c r="L169" s="895">
        <v>0</v>
      </c>
      <c r="M169" s="895">
        <v>0</v>
      </c>
      <c r="N169" s="895">
        <v>0</v>
      </c>
      <c r="O169" s="895">
        <v>0</v>
      </c>
      <c r="P169" s="317">
        <v>9</v>
      </c>
      <c r="Q169" s="154" t="s">
        <v>1063</v>
      </c>
    </row>
    <row r="170" spans="1:17">
      <c r="A170" s="121" t="s">
        <v>763</v>
      </c>
      <c r="B170" s="158" t="s">
        <v>764</v>
      </c>
      <c r="C170" s="895">
        <v>0</v>
      </c>
      <c r="D170" s="895">
        <v>0</v>
      </c>
      <c r="E170" s="895">
        <v>0</v>
      </c>
      <c r="F170" s="895">
        <v>0</v>
      </c>
      <c r="G170" s="895">
        <v>0</v>
      </c>
      <c r="H170" s="895">
        <v>0</v>
      </c>
      <c r="I170" s="895">
        <v>0</v>
      </c>
      <c r="J170" s="895">
        <v>0</v>
      </c>
      <c r="K170" s="895">
        <v>1</v>
      </c>
      <c r="L170" s="895">
        <v>0</v>
      </c>
      <c r="M170" s="895">
        <v>0</v>
      </c>
      <c r="N170" s="895">
        <v>0</v>
      </c>
      <c r="O170" s="895">
        <v>0</v>
      </c>
      <c r="P170" s="317">
        <v>1</v>
      </c>
      <c r="Q170" s="154" t="s">
        <v>1064</v>
      </c>
    </row>
    <row r="171" spans="1:17">
      <c r="A171" s="121" t="s">
        <v>767</v>
      </c>
      <c r="B171" s="158" t="s">
        <v>768</v>
      </c>
      <c r="C171" s="895">
        <v>0</v>
      </c>
      <c r="D171" s="895">
        <v>0</v>
      </c>
      <c r="E171" s="895">
        <v>0</v>
      </c>
      <c r="F171" s="895">
        <v>0</v>
      </c>
      <c r="G171" s="895">
        <v>0</v>
      </c>
      <c r="H171" s="895">
        <v>0</v>
      </c>
      <c r="I171" s="895">
        <v>0</v>
      </c>
      <c r="J171" s="895">
        <v>0</v>
      </c>
      <c r="K171" s="895">
        <v>0</v>
      </c>
      <c r="L171" s="895">
        <v>3</v>
      </c>
      <c r="M171" s="895">
        <v>2</v>
      </c>
      <c r="N171" s="895">
        <v>4</v>
      </c>
      <c r="O171" s="895">
        <v>2</v>
      </c>
      <c r="P171" s="317">
        <v>11</v>
      </c>
      <c r="Q171" s="154" t="s">
        <v>1066</v>
      </c>
    </row>
    <row r="172" spans="1:17">
      <c r="A172" s="121" t="s">
        <v>769</v>
      </c>
      <c r="B172" s="158" t="s">
        <v>770</v>
      </c>
      <c r="C172" s="895">
        <v>9</v>
      </c>
      <c r="D172" s="895">
        <v>1</v>
      </c>
      <c r="E172" s="895">
        <v>1</v>
      </c>
      <c r="F172" s="895">
        <v>1</v>
      </c>
      <c r="G172" s="895">
        <v>1</v>
      </c>
      <c r="H172" s="895">
        <v>1</v>
      </c>
      <c r="I172" s="895">
        <v>0</v>
      </c>
      <c r="J172" s="895">
        <v>0</v>
      </c>
      <c r="K172" s="895">
        <v>0</v>
      </c>
      <c r="L172" s="895">
        <v>0</v>
      </c>
      <c r="M172" s="895">
        <v>0</v>
      </c>
      <c r="N172" s="895">
        <v>0</v>
      </c>
      <c r="O172" s="895">
        <v>0</v>
      </c>
      <c r="P172" s="317">
        <v>14</v>
      </c>
      <c r="Q172" s="154" t="s">
        <v>1063</v>
      </c>
    </row>
    <row r="173" spans="1:17">
      <c r="A173" s="121" t="s">
        <v>771</v>
      </c>
      <c r="B173" s="158" t="s">
        <v>772</v>
      </c>
      <c r="C173" s="895">
        <v>0</v>
      </c>
      <c r="D173" s="895">
        <v>0</v>
      </c>
      <c r="E173" s="895">
        <v>0</v>
      </c>
      <c r="F173" s="895">
        <v>0</v>
      </c>
      <c r="G173" s="895">
        <v>0</v>
      </c>
      <c r="H173" s="895">
        <v>0</v>
      </c>
      <c r="I173" s="895">
        <v>2</v>
      </c>
      <c r="J173" s="895">
        <v>1</v>
      </c>
      <c r="K173" s="895">
        <v>1</v>
      </c>
      <c r="L173" s="895">
        <v>0</v>
      </c>
      <c r="M173" s="895">
        <v>0</v>
      </c>
      <c r="N173" s="895">
        <v>0</v>
      </c>
      <c r="O173" s="895">
        <v>0</v>
      </c>
      <c r="P173" s="317">
        <v>4</v>
      </c>
      <c r="Q173" s="154" t="s">
        <v>1064</v>
      </c>
    </row>
    <row r="174" spans="1:17">
      <c r="A174" s="121" t="s">
        <v>773</v>
      </c>
      <c r="B174" s="158" t="s">
        <v>774</v>
      </c>
      <c r="C174" s="895">
        <v>2</v>
      </c>
      <c r="D174" s="895">
        <v>0</v>
      </c>
      <c r="E174" s="895">
        <v>0</v>
      </c>
      <c r="F174" s="895">
        <v>0</v>
      </c>
      <c r="G174" s="895">
        <v>0</v>
      </c>
      <c r="H174" s="895">
        <v>0</v>
      </c>
      <c r="I174" s="895">
        <v>0</v>
      </c>
      <c r="J174" s="895">
        <v>0</v>
      </c>
      <c r="K174" s="895">
        <v>0</v>
      </c>
      <c r="L174" s="895">
        <v>0</v>
      </c>
      <c r="M174" s="895">
        <v>0</v>
      </c>
      <c r="N174" s="895">
        <v>0</v>
      </c>
      <c r="O174" s="895">
        <v>0</v>
      </c>
      <c r="P174" s="317">
        <v>2</v>
      </c>
      <c r="Q174" s="154" t="s">
        <v>1063</v>
      </c>
    </row>
    <row r="175" spans="1:17">
      <c r="A175" s="121" t="s">
        <v>775</v>
      </c>
      <c r="B175" s="158" t="s">
        <v>776</v>
      </c>
      <c r="C175" s="895">
        <v>42</v>
      </c>
      <c r="D175" s="895">
        <v>1</v>
      </c>
      <c r="E175" s="895">
        <v>2</v>
      </c>
      <c r="F175" s="895">
        <v>1</v>
      </c>
      <c r="G175" s="895">
        <v>1</v>
      </c>
      <c r="H175" s="895">
        <v>5</v>
      </c>
      <c r="I175" s="895">
        <v>0</v>
      </c>
      <c r="J175" s="895">
        <v>0</v>
      </c>
      <c r="K175" s="895">
        <v>0</v>
      </c>
      <c r="L175" s="895">
        <v>0</v>
      </c>
      <c r="M175" s="895">
        <v>0</v>
      </c>
      <c r="N175" s="895">
        <v>0</v>
      </c>
      <c r="O175" s="895">
        <v>0</v>
      </c>
      <c r="P175" s="317">
        <v>52</v>
      </c>
      <c r="Q175" s="154" t="s">
        <v>1063</v>
      </c>
    </row>
    <row r="176" spans="1:17">
      <c r="A176" s="121" t="s">
        <v>777</v>
      </c>
      <c r="B176" s="158" t="s">
        <v>778</v>
      </c>
      <c r="C176" s="895">
        <v>0</v>
      </c>
      <c r="D176" s="895">
        <v>0</v>
      </c>
      <c r="E176" s="895">
        <v>0</v>
      </c>
      <c r="F176" s="895">
        <v>0</v>
      </c>
      <c r="G176" s="895">
        <v>0</v>
      </c>
      <c r="H176" s="895">
        <v>0</v>
      </c>
      <c r="I176" s="895">
        <v>1</v>
      </c>
      <c r="J176" s="895">
        <v>3</v>
      </c>
      <c r="K176" s="895">
        <v>3</v>
      </c>
      <c r="L176" s="895">
        <v>0</v>
      </c>
      <c r="M176" s="895">
        <v>0</v>
      </c>
      <c r="N176" s="895">
        <v>0</v>
      </c>
      <c r="O176" s="895">
        <v>0</v>
      </c>
      <c r="P176" s="317">
        <v>7</v>
      </c>
      <c r="Q176" s="154" t="s">
        <v>1064</v>
      </c>
    </row>
    <row r="177" spans="1:17">
      <c r="A177" s="121" t="s">
        <v>779</v>
      </c>
      <c r="B177" s="158" t="s">
        <v>780</v>
      </c>
      <c r="C177" s="895">
        <v>17</v>
      </c>
      <c r="D177" s="895">
        <v>0</v>
      </c>
      <c r="E177" s="895">
        <v>0</v>
      </c>
      <c r="F177" s="895">
        <v>0</v>
      </c>
      <c r="G177" s="895">
        <v>1</v>
      </c>
      <c r="H177" s="895">
        <v>2</v>
      </c>
      <c r="I177" s="895">
        <v>0</v>
      </c>
      <c r="J177" s="895">
        <v>0</v>
      </c>
      <c r="K177" s="895">
        <v>0</v>
      </c>
      <c r="L177" s="895">
        <v>0</v>
      </c>
      <c r="M177" s="895">
        <v>0</v>
      </c>
      <c r="N177" s="895">
        <v>0</v>
      </c>
      <c r="O177" s="895">
        <v>0</v>
      </c>
      <c r="P177" s="317">
        <v>20</v>
      </c>
      <c r="Q177" s="154" t="s">
        <v>1063</v>
      </c>
    </row>
    <row r="178" spans="1:17">
      <c r="A178" s="121" t="s">
        <v>781</v>
      </c>
      <c r="B178" s="158" t="s">
        <v>782</v>
      </c>
      <c r="C178" s="895">
        <v>6</v>
      </c>
      <c r="D178" s="895">
        <v>2</v>
      </c>
      <c r="E178" s="895">
        <v>0</v>
      </c>
      <c r="F178" s="895">
        <v>0</v>
      </c>
      <c r="G178" s="895">
        <v>0</v>
      </c>
      <c r="H178" s="895">
        <v>1</v>
      </c>
      <c r="I178" s="895">
        <v>0</v>
      </c>
      <c r="J178" s="895">
        <v>0</v>
      </c>
      <c r="K178" s="895">
        <v>0</v>
      </c>
      <c r="L178" s="895">
        <v>0</v>
      </c>
      <c r="M178" s="895">
        <v>0</v>
      </c>
      <c r="N178" s="895">
        <v>0</v>
      </c>
      <c r="O178" s="895">
        <v>0</v>
      </c>
      <c r="P178" s="317">
        <v>9</v>
      </c>
      <c r="Q178" s="154" t="s">
        <v>1063</v>
      </c>
    </row>
    <row r="179" spans="1:17">
      <c r="A179" s="121" t="s">
        <v>783</v>
      </c>
      <c r="B179" s="158" t="s">
        <v>784</v>
      </c>
      <c r="C179" s="895">
        <v>9</v>
      </c>
      <c r="D179" s="895">
        <v>0</v>
      </c>
      <c r="E179" s="895">
        <v>0</v>
      </c>
      <c r="F179" s="895">
        <v>1</v>
      </c>
      <c r="G179" s="895">
        <v>2</v>
      </c>
      <c r="H179" s="895">
        <v>3</v>
      </c>
      <c r="I179" s="895">
        <v>0</v>
      </c>
      <c r="J179" s="895">
        <v>0</v>
      </c>
      <c r="K179" s="895">
        <v>0</v>
      </c>
      <c r="L179" s="895">
        <v>0</v>
      </c>
      <c r="M179" s="895">
        <v>0</v>
      </c>
      <c r="N179" s="895">
        <v>0</v>
      </c>
      <c r="O179" s="895">
        <v>0</v>
      </c>
      <c r="P179" s="318">
        <v>15</v>
      </c>
      <c r="Q179" s="154" t="s">
        <v>1063</v>
      </c>
    </row>
    <row r="180" spans="1:17">
      <c r="A180" s="121" t="s">
        <v>785</v>
      </c>
      <c r="B180" s="158" t="s">
        <v>786</v>
      </c>
      <c r="C180" s="895">
        <v>0</v>
      </c>
      <c r="D180" s="895">
        <v>0</v>
      </c>
      <c r="E180" s="895">
        <v>0</v>
      </c>
      <c r="F180" s="895">
        <v>0</v>
      </c>
      <c r="G180" s="895">
        <v>0</v>
      </c>
      <c r="H180" s="895">
        <v>0</v>
      </c>
      <c r="I180" s="895">
        <v>0</v>
      </c>
      <c r="J180" s="895">
        <v>0</v>
      </c>
      <c r="K180" s="895">
        <v>0</v>
      </c>
      <c r="L180" s="895">
        <v>3</v>
      </c>
      <c r="M180" s="895">
        <v>5</v>
      </c>
      <c r="N180" s="895">
        <v>2</v>
      </c>
      <c r="O180" s="895">
        <v>2</v>
      </c>
      <c r="P180" s="317">
        <v>12</v>
      </c>
      <c r="Q180" s="154" t="s">
        <v>1066</v>
      </c>
    </row>
    <row r="181" spans="1:17">
      <c r="A181" s="121" t="s">
        <v>787</v>
      </c>
      <c r="B181" s="158" t="s">
        <v>788</v>
      </c>
      <c r="C181" s="895">
        <v>2</v>
      </c>
      <c r="D181" s="895">
        <v>0</v>
      </c>
      <c r="E181" s="895">
        <v>0</v>
      </c>
      <c r="F181" s="895">
        <v>0</v>
      </c>
      <c r="G181" s="895">
        <v>0</v>
      </c>
      <c r="H181" s="895">
        <v>0</v>
      </c>
      <c r="I181" s="895">
        <v>0</v>
      </c>
      <c r="J181" s="895">
        <v>0</v>
      </c>
      <c r="K181" s="895">
        <v>0</v>
      </c>
      <c r="L181" s="895">
        <v>0</v>
      </c>
      <c r="M181" s="895">
        <v>0</v>
      </c>
      <c r="N181" s="895">
        <v>0</v>
      </c>
      <c r="O181" s="895">
        <v>0</v>
      </c>
      <c r="P181" s="317">
        <v>2</v>
      </c>
      <c r="Q181" s="154" t="s">
        <v>1063</v>
      </c>
    </row>
    <row r="182" spans="1:17">
      <c r="A182" s="121" t="s">
        <v>791</v>
      </c>
      <c r="B182" s="158" t="s">
        <v>792</v>
      </c>
      <c r="C182" s="895">
        <v>6</v>
      </c>
      <c r="D182" s="895">
        <v>0</v>
      </c>
      <c r="E182" s="895">
        <v>3</v>
      </c>
      <c r="F182" s="895">
        <v>1</v>
      </c>
      <c r="G182" s="895">
        <v>0</v>
      </c>
      <c r="H182" s="895">
        <v>0</v>
      </c>
      <c r="I182" s="895">
        <v>0</v>
      </c>
      <c r="J182" s="895">
        <v>0</v>
      </c>
      <c r="K182" s="895">
        <v>0</v>
      </c>
      <c r="L182" s="895">
        <v>0</v>
      </c>
      <c r="M182" s="895">
        <v>0</v>
      </c>
      <c r="N182" s="895">
        <v>0</v>
      </c>
      <c r="O182" s="895">
        <v>0</v>
      </c>
      <c r="P182" s="317">
        <v>10</v>
      </c>
      <c r="Q182" s="154" t="s">
        <v>1063</v>
      </c>
    </row>
    <row r="183" spans="1:17">
      <c r="A183" s="121" t="s">
        <v>793</v>
      </c>
      <c r="B183" s="158" t="s">
        <v>794</v>
      </c>
      <c r="C183" s="895">
        <v>0</v>
      </c>
      <c r="D183" s="895">
        <v>0</v>
      </c>
      <c r="E183" s="895">
        <v>0</v>
      </c>
      <c r="F183" s="895">
        <v>0</v>
      </c>
      <c r="G183" s="895">
        <v>0</v>
      </c>
      <c r="H183" s="895">
        <v>0</v>
      </c>
      <c r="I183" s="895">
        <v>1</v>
      </c>
      <c r="J183" s="895">
        <v>5</v>
      </c>
      <c r="K183" s="895">
        <v>8</v>
      </c>
      <c r="L183" s="895">
        <v>0</v>
      </c>
      <c r="M183" s="895">
        <v>0</v>
      </c>
      <c r="N183" s="895">
        <v>0</v>
      </c>
      <c r="O183" s="895">
        <v>0</v>
      </c>
      <c r="P183" s="317">
        <v>14</v>
      </c>
      <c r="Q183" s="154" t="s">
        <v>1064</v>
      </c>
    </row>
    <row r="184" spans="1:17">
      <c r="A184" s="121" t="s">
        <v>795</v>
      </c>
      <c r="B184" s="158" t="s">
        <v>796</v>
      </c>
      <c r="C184" s="895">
        <v>0</v>
      </c>
      <c r="D184" s="895">
        <v>0</v>
      </c>
      <c r="E184" s="895">
        <v>0</v>
      </c>
      <c r="F184" s="895">
        <v>0</v>
      </c>
      <c r="G184" s="895">
        <v>0</v>
      </c>
      <c r="H184" s="895">
        <v>0</v>
      </c>
      <c r="I184" s="895">
        <v>0</v>
      </c>
      <c r="J184" s="895">
        <v>0</v>
      </c>
      <c r="K184" s="895">
        <v>0</v>
      </c>
      <c r="L184" s="895">
        <v>9</v>
      </c>
      <c r="M184" s="895">
        <v>6</v>
      </c>
      <c r="N184" s="895">
        <v>10</v>
      </c>
      <c r="O184" s="895">
        <v>8</v>
      </c>
      <c r="P184" s="317">
        <v>33</v>
      </c>
      <c r="Q184" s="154" t="s">
        <v>1066</v>
      </c>
    </row>
    <row r="185" spans="1:17">
      <c r="A185" s="121" t="s">
        <v>797</v>
      </c>
      <c r="B185" s="158" t="s">
        <v>798</v>
      </c>
      <c r="C185" s="895">
        <v>4</v>
      </c>
      <c r="D185" s="895">
        <v>0</v>
      </c>
      <c r="E185" s="895">
        <v>0</v>
      </c>
      <c r="F185" s="895">
        <v>2</v>
      </c>
      <c r="G185" s="895">
        <v>1</v>
      </c>
      <c r="H185" s="895">
        <v>0</v>
      </c>
      <c r="I185" s="895">
        <v>0</v>
      </c>
      <c r="J185" s="895">
        <v>0</v>
      </c>
      <c r="K185" s="895">
        <v>0</v>
      </c>
      <c r="L185" s="895">
        <v>0</v>
      </c>
      <c r="M185" s="895">
        <v>0</v>
      </c>
      <c r="N185" s="895">
        <v>0</v>
      </c>
      <c r="O185" s="895">
        <v>0</v>
      </c>
      <c r="P185" s="317">
        <v>7</v>
      </c>
      <c r="Q185" s="154" t="s">
        <v>1063</v>
      </c>
    </row>
    <row r="186" spans="1:17">
      <c r="A186" s="121" t="s">
        <v>799</v>
      </c>
      <c r="B186" s="158" t="s">
        <v>800</v>
      </c>
      <c r="C186" s="895">
        <v>44</v>
      </c>
      <c r="D186" s="895">
        <v>7</v>
      </c>
      <c r="E186" s="895">
        <v>3</v>
      </c>
      <c r="F186" s="895">
        <v>2</v>
      </c>
      <c r="G186" s="895">
        <v>1</v>
      </c>
      <c r="H186" s="895">
        <v>7</v>
      </c>
      <c r="I186" s="895">
        <v>0</v>
      </c>
      <c r="J186" s="895">
        <v>0</v>
      </c>
      <c r="K186" s="895">
        <v>0</v>
      </c>
      <c r="L186" s="895">
        <v>0</v>
      </c>
      <c r="M186" s="895">
        <v>0</v>
      </c>
      <c r="N186" s="895">
        <v>0</v>
      </c>
      <c r="O186" s="895">
        <v>0</v>
      </c>
      <c r="P186" s="317">
        <v>64</v>
      </c>
      <c r="Q186" s="154" t="s">
        <v>1063</v>
      </c>
    </row>
    <row r="187" spans="1:17">
      <c r="A187" s="121" t="s">
        <v>801</v>
      </c>
      <c r="B187" s="158" t="s">
        <v>802</v>
      </c>
      <c r="C187" s="895">
        <v>0</v>
      </c>
      <c r="D187" s="895">
        <v>0</v>
      </c>
      <c r="E187" s="895">
        <v>0</v>
      </c>
      <c r="F187" s="895">
        <v>0</v>
      </c>
      <c r="G187" s="895">
        <v>0</v>
      </c>
      <c r="H187" s="895">
        <v>0</v>
      </c>
      <c r="I187" s="895">
        <v>0</v>
      </c>
      <c r="J187" s="895">
        <v>0</v>
      </c>
      <c r="K187" s="895">
        <v>0</v>
      </c>
      <c r="L187" s="895">
        <v>1</v>
      </c>
      <c r="M187" s="895">
        <v>0</v>
      </c>
      <c r="N187" s="895">
        <v>0</v>
      </c>
      <c r="O187" s="895">
        <v>2</v>
      </c>
      <c r="P187" s="317">
        <v>3</v>
      </c>
      <c r="Q187" s="154" t="s">
        <v>1067</v>
      </c>
    </row>
    <row r="188" spans="1:17">
      <c r="A188" s="121" t="s">
        <v>803</v>
      </c>
      <c r="B188" s="158" t="s">
        <v>804</v>
      </c>
      <c r="C188" s="895">
        <v>3</v>
      </c>
      <c r="D188" s="895">
        <v>0</v>
      </c>
      <c r="E188" s="895">
        <v>0</v>
      </c>
      <c r="F188" s="895">
        <v>0</v>
      </c>
      <c r="G188" s="895">
        <v>0</v>
      </c>
      <c r="H188" s="895">
        <v>0</v>
      </c>
      <c r="I188" s="895">
        <v>0</v>
      </c>
      <c r="J188" s="895">
        <v>0</v>
      </c>
      <c r="K188" s="895">
        <v>0</v>
      </c>
      <c r="L188" s="895">
        <v>0</v>
      </c>
      <c r="M188" s="895">
        <v>0</v>
      </c>
      <c r="N188" s="895">
        <v>0</v>
      </c>
      <c r="O188" s="895">
        <v>0</v>
      </c>
      <c r="P188" s="317">
        <v>3</v>
      </c>
      <c r="Q188" s="154" t="s">
        <v>1063</v>
      </c>
    </row>
    <row r="189" spans="1:17">
      <c r="A189" s="121" t="s">
        <v>805</v>
      </c>
      <c r="B189" s="158" t="s">
        <v>806</v>
      </c>
      <c r="C189" s="895">
        <v>0</v>
      </c>
      <c r="D189" s="895">
        <v>1</v>
      </c>
      <c r="E189" s="895">
        <v>0</v>
      </c>
      <c r="F189" s="895">
        <v>1</v>
      </c>
      <c r="G189" s="895">
        <v>0</v>
      </c>
      <c r="H189" s="895">
        <v>0</v>
      </c>
      <c r="I189" s="895">
        <v>0</v>
      </c>
      <c r="J189" s="895">
        <v>0</v>
      </c>
      <c r="K189" s="895">
        <v>0</v>
      </c>
      <c r="L189" s="895">
        <v>0</v>
      </c>
      <c r="M189" s="895">
        <v>0</v>
      </c>
      <c r="N189" s="895">
        <v>0</v>
      </c>
      <c r="O189" s="895">
        <v>0</v>
      </c>
      <c r="P189" s="317">
        <v>2</v>
      </c>
      <c r="Q189" s="154" t="s">
        <v>1063</v>
      </c>
    </row>
    <row r="190" spans="1:17">
      <c r="A190" s="121" t="s">
        <v>807</v>
      </c>
      <c r="B190" s="158" t="s">
        <v>808</v>
      </c>
      <c r="C190" s="895">
        <v>0</v>
      </c>
      <c r="D190" s="895">
        <v>0</v>
      </c>
      <c r="E190" s="895">
        <v>0</v>
      </c>
      <c r="F190" s="895">
        <v>0</v>
      </c>
      <c r="G190" s="895">
        <v>0</v>
      </c>
      <c r="H190" s="895">
        <v>0</v>
      </c>
      <c r="I190" s="895">
        <v>0</v>
      </c>
      <c r="J190" s="895">
        <v>0</v>
      </c>
      <c r="K190" s="895">
        <v>0</v>
      </c>
      <c r="L190" s="895">
        <v>1</v>
      </c>
      <c r="M190" s="895">
        <v>3</v>
      </c>
      <c r="N190" s="895">
        <v>2</v>
      </c>
      <c r="O190" s="895">
        <v>0</v>
      </c>
      <c r="P190" s="317">
        <v>6</v>
      </c>
      <c r="Q190" s="154" t="s">
        <v>1066</v>
      </c>
    </row>
    <row r="191" spans="1:17">
      <c r="A191" s="121" t="s">
        <v>809</v>
      </c>
      <c r="B191" s="158" t="s">
        <v>810</v>
      </c>
      <c r="C191" s="895">
        <v>7</v>
      </c>
      <c r="D191" s="895">
        <v>0</v>
      </c>
      <c r="E191" s="895">
        <v>0</v>
      </c>
      <c r="F191" s="895">
        <v>0</v>
      </c>
      <c r="G191" s="895">
        <v>0</v>
      </c>
      <c r="H191" s="895">
        <v>0</v>
      </c>
      <c r="I191" s="895">
        <v>0</v>
      </c>
      <c r="J191" s="895">
        <v>0</v>
      </c>
      <c r="K191" s="895">
        <v>0</v>
      </c>
      <c r="L191" s="895">
        <v>0</v>
      </c>
      <c r="M191" s="895">
        <v>0</v>
      </c>
      <c r="N191" s="895">
        <v>0</v>
      </c>
      <c r="O191" s="895">
        <v>0</v>
      </c>
      <c r="P191" s="317">
        <v>7</v>
      </c>
      <c r="Q191" s="154" t="s">
        <v>1063</v>
      </c>
    </row>
    <row r="192" spans="1:17">
      <c r="A192" s="121" t="s">
        <v>811</v>
      </c>
      <c r="B192" s="158" t="s">
        <v>812</v>
      </c>
      <c r="C192" s="895">
        <v>2</v>
      </c>
      <c r="D192" s="895">
        <v>1</v>
      </c>
      <c r="E192" s="895">
        <v>0</v>
      </c>
      <c r="F192" s="895">
        <v>0</v>
      </c>
      <c r="G192" s="895">
        <v>0</v>
      </c>
      <c r="H192" s="895">
        <v>1</v>
      </c>
      <c r="I192" s="895">
        <v>0</v>
      </c>
      <c r="J192" s="895">
        <v>0</v>
      </c>
      <c r="K192" s="895">
        <v>0</v>
      </c>
      <c r="L192" s="895">
        <v>0</v>
      </c>
      <c r="M192" s="895">
        <v>0</v>
      </c>
      <c r="N192" s="895">
        <v>0</v>
      </c>
      <c r="O192" s="895">
        <v>0</v>
      </c>
      <c r="P192" s="317">
        <v>4</v>
      </c>
      <c r="Q192" s="154" t="s">
        <v>1063</v>
      </c>
    </row>
    <row r="193" spans="1:17">
      <c r="A193" s="121" t="s">
        <v>813</v>
      </c>
      <c r="B193" s="158" t="s">
        <v>814</v>
      </c>
      <c r="C193" s="895">
        <v>19</v>
      </c>
      <c r="D193" s="895">
        <v>2</v>
      </c>
      <c r="E193" s="895">
        <v>1</v>
      </c>
      <c r="F193" s="895">
        <v>3</v>
      </c>
      <c r="G193" s="895">
        <v>4</v>
      </c>
      <c r="H193" s="895">
        <v>1</v>
      </c>
      <c r="I193" s="895">
        <v>0</v>
      </c>
      <c r="J193" s="895">
        <v>0</v>
      </c>
      <c r="K193" s="895">
        <v>0</v>
      </c>
      <c r="L193" s="895">
        <v>0</v>
      </c>
      <c r="M193" s="895">
        <v>0</v>
      </c>
      <c r="N193" s="895">
        <v>0</v>
      </c>
      <c r="O193" s="895">
        <v>0</v>
      </c>
      <c r="P193" s="317">
        <v>30</v>
      </c>
      <c r="Q193" s="154" t="s">
        <v>1063</v>
      </c>
    </row>
    <row r="194" spans="1:17">
      <c r="A194" s="121" t="s">
        <v>815</v>
      </c>
      <c r="B194" s="158" t="s">
        <v>816</v>
      </c>
      <c r="C194" s="895">
        <v>6</v>
      </c>
      <c r="D194" s="895">
        <v>3</v>
      </c>
      <c r="E194" s="895">
        <v>1</v>
      </c>
      <c r="F194" s="895">
        <v>1</v>
      </c>
      <c r="G194" s="895">
        <v>2</v>
      </c>
      <c r="H194" s="895">
        <v>1</v>
      </c>
      <c r="I194" s="895">
        <v>0</v>
      </c>
      <c r="J194" s="895">
        <v>0</v>
      </c>
      <c r="K194" s="895">
        <v>0</v>
      </c>
      <c r="L194" s="895">
        <v>0</v>
      </c>
      <c r="M194" s="895">
        <v>0</v>
      </c>
      <c r="N194" s="895">
        <v>0</v>
      </c>
      <c r="O194" s="895">
        <v>0</v>
      </c>
      <c r="P194" s="317">
        <v>14</v>
      </c>
      <c r="Q194" s="154" t="s">
        <v>1063</v>
      </c>
    </row>
    <row r="195" spans="1:17">
      <c r="A195" s="121" t="s">
        <v>817</v>
      </c>
      <c r="B195" s="158" t="s">
        <v>818</v>
      </c>
      <c r="C195" s="895">
        <v>5</v>
      </c>
      <c r="D195" s="895">
        <v>1</v>
      </c>
      <c r="E195" s="895">
        <v>0</v>
      </c>
      <c r="F195" s="895">
        <v>0</v>
      </c>
      <c r="G195" s="895">
        <v>0</v>
      </c>
      <c r="H195" s="895">
        <v>0</v>
      </c>
      <c r="I195" s="895">
        <v>0</v>
      </c>
      <c r="J195" s="895">
        <v>0</v>
      </c>
      <c r="K195" s="895">
        <v>0</v>
      </c>
      <c r="L195" s="895">
        <v>0</v>
      </c>
      <c r="M195" s="895">
        <v>0</v>
      </c>
      <c r="N195" s="895">
        <v>0</v>
      </c>
      <c r="O195" s="895">
        <v>0</v>
      </c>
      <c r="P195" s="317">
        <v>6</v>
      </c>
      <c r="Q195" s="154" t="s">
        <v>1063</v>
      </c>
    </row>
    <row r="196" spans="1:17">
      <c r="A196" s="121" t="s">
        <v>819</v>
      </c>
      <c r="B196" s="158" t="s">
        <v>820</v>
      </c>
      <c r="C196" s="895">
        <v>9</v>
      </c>
      <c r="D196" s="895">
        <v>0</v>
      </c>
      <c r="E196" s="895">
        <v>0</v>
      </c>
      <c r="F196" s="895">
        <v>0</v>
      </c>
      <c r="G196" s="895">
        <v>0</v>
      </c>
      <c r="H196" s="895">
        <v>0</v>
      </c>
      <c r="I196" s="895">
        <v>0</v>
      </c>
      <c r="J196" s="895">
        <v>0</v>
      </c>
      <c r="K196" s="895">
        <v>0</v>
      </c>
      <c r="L196" s="895">
        <v>0</v>
      </c>
      <c r="M196" s="895">
        <v>0</v>
      </c>
      <c r="N196" s="895">
        <v>0</v>
      </c>
      <c r="O196" s="895">
        <v>0</v>
      </c>
      <c r="P196" s="317">
        <v>9</v>
      </c>
      <c r="Q196" s="154" t="s">
        <v>1063</v>
      </c>
    </row>
    <row r="197" spans="1:17">
      <c r="A197" s="121" t="s">
        <v>821</v>
      </c>
      <c r="B197" s="158" t="s">
        <v>822</v>
      </c>
      <c r="C197" s="895">
        <v>10</v>
      </c>
      <c r="D197" s="895">
        <v>1</v>
      </c>
      <c r="E197" s="895">
        <v>2</v>
      </c>
      <c r="F197" s="895">
        <v>3</v>
      </c>
      <c r="G197" s="895">
        <v>1</v>
      </c>
      <c r="H197" s="895">
        <v>2</v>
      </c>
      <c r="I197" s="895">
        <v>0</v>
      </c>
      <c r="J197" s="895">
        <v>0</v>
      </c>
      <c r="K197" s="895">
        <v>0</v>
      </c>
      <c r="L197" s="895">
        <v>0</v>
      </c>
      <c r="M197" s="895">
        <v>0</v>
      </c>
      <c r="N197" s="895">
        <v>0</v>
      </c>
      <c r="O197" s="895">
        <v>0</v>
      </c>
      <c r="P197" s="317">
        <v>19</v>
      </c>
      <c r="Q197" s="154" t="s">
        <v>1063</v>
      </c>
    </row>
    <row r="198" spans="1:17">
      <c r="A198" s="121" t="s">
        <v>825</v>
      </c>
      <c r="B198" s="158" t="s">
        <v>826</v>
      </c>
      <c r="C198" s="895">
        <v>0</v>
      </c>
      <c r="D198" s="895">
        <v>0</v>
      </c>
      <c r="E198" s="895">
        <v>0</v>
      </c>
      <c r="F198" s="895">
        <v>0</v>
      </c>
      <c r="G198" s="895">
        <v>0</v>
      </c>
      <c r="H198" s="895">
        <v>0</v>
      </c>
      <c r="I198" s="895">
        <v>0</v>
      </c>
      <c r="J198" s="895">
        <v>0</v>
      </c>
      <c r="K198" s="895">
        <v>0</v>
      </c>
      <c r="L198" s="895">
        <v>3</v>
      </c>
      <c r="M198" s="895">
        <v>1</v>
      </c>
      <c r="N198" s="895">
        <v>1</v>
      </c>
      <c r="O198" s="895">
        <v>0</v>
      </c>
      <c r="P198" s="317">
        <v>5</v>
      </c>
      <c r="Q198" s="154" t="s">
        <v>1066</v>
      </c>
    </row>
    <row r="199" spans="1:17">
      <c r="A199" s="121" t="s">
        <v>827</v>
      </c>
      <c r="B199" s="158" t="s">
        <v>828</v>
      </c>
      <c r="C199" s="895">
        <v>0</v>
      </c>
      <c r="D199" s="895">
        <v>0</v>
      </c>
      <c r="E199" s="895">
        <v>0</v>
      </c>
      <c r="F199" s="895">
        <v>0</v>
      </c>
      <c r="G199" s="895">
        <v>0</v>
      </c>
      <c r="H199" s="895">
        <v>0</v>
      </c>
      <c r="I199" s="895">
        <v>0</v>
      </c>
      <c r="J199" s="895">
        <v>3</v>
      </c>
      <c r="K199" s="895">
        <v>3</v>
      </c>
      <c r="L199" s="895">
        <v>0</v>
      </c>
      <c r="M199" s="895">
        <v>0</v>
      </c>
      <c r="N199" s="895">
        <v>0</v>
      </c>
      <c r="O199" s="895">
        <v>0</v>
      </c>
      <c r="P199" s="317">
        <v>6</v>
      </c>
      <c r="Q199" s="154" t="s">
        <v>1064</v>
      </c>
    </row>
    <row r="200" spans="1:17">
      <c r="A200" s="121" t="s">
        <v>829</v>
      </c>
      <c r="B200" s="158" t="s">
        <v>830</v>
      </c>
      <c r="C200" s="895">
        <v>0</v>
      </c>
      <c r="D200" s="895">
        <v>0</v>
      </c>
      <c r="E200" s="895">
        <v>0</v>
      </c>
      <c r="F200" s="895">
        <v>0</v>
      </c>
      <c r="G200" s="895">
        <v>0</v>
      </c>
      <c r="H200" s="895">
        <v>0</v>
      </c>
      <c r="I200" s="895">
        <v>6</v>
      </c>
      <c r="J200" s="895">
        <v>4</v>
      </c>
      <c r="K200" s="895">
        <v>4</v>
      </c>
      <c r="L200" s="895">
        <v>0</v>
      </c>
      <c r="M200" s="895">
        <v>0</v>
      </c>
      <c r="N200" s="895">
        <v>0</v>
      </c>
      <c r="O200" s="895">
        <v>0</v>
      </c>
      <c r="P200" s="317">
        <v>14</v>
      </c>
      <c r="Q200" s="154" t="s">
        <v>1064</v>
      </c>
    </row>
    <row r="201" spans="1:17">
      <c r="A201" s="121" t="s">
        <v>831</v>
      </c>
      <c r="B201" s="158" t="s">
        <v>832</v>
      </c>
      <c r="C201" s="895">
        <v>0</v>
      </c>
      <c r="D201" s="895">
        <v>0</v>
      </c>
      <c r="E201" s="895">
        <v>0</v>
      </c>
      <c r="F201" s="895">
        <v>0</v>
      </c>
      <c r="G201" s="895">
        <v>0</v>
      </c>
      <c r="H201" s="895">
        <v>0</v>
      </c>
      <c r="I201" s="895">
        <v>3</v>
      </c>
      <c r="J201" s="895">
        <v>0</v>
      </c>
      <c r="K201" s="895">
        <v>2</v>
      </c>
      <c r="L201" s="895">
        <v>1</v>
      </c>
      <c r="M201" s="895">
        <v>4</v>
      </c>
      <c r="N201" s="895">
        <v>2</v>
      </c>
      <c r="O201" s="895">
        <v>1</v>
      </c>
      <c r="P201" s="317">
        <v>13</v>
      </c>
      <c r="Q201" s="154" t="s">
        <v>1067</v>
      </c>
    </row>
    <row r="202" spans="1:17">
      <c r="A202" s="121" t="s">
        <v>833</v>
      </c>
      <c r="B202" s="158" t="s">
        <v>834</v>
      </c>
      <c r="C202" s="895">
        <v>1</v>
      </c>
      <c r="D202" s="895">
        <v>0</v>
      </c>
      <c r="E202" s="895">
        <v>0</v>
      </c>
      <c r="F202" s="895">
        <v>0</v>
      </c>
      <c r="G202" s="895">
        <v>0</v>
      </c>
      <c r="H202" s="895">
        <v>0</v>
      </c>
      <c r="I202" s="895">
        <v>0</v>
      </c>
      <c r="J202" s="895">
        <v>0</v>
      </c>
      <c r="K202" s="895">
        <v>0</v>
      </c>
      <c r="L202" s="895">
        <v>0</v>
      </c>
      <c r="M202" s="895">
        <v>0</v>
      </c>
      <c r="N202" s="895">
        <v>0</v>
      </c>
      <c r="O202" s="895">
        <v>0</v>
      </c>
      <c r="P202" s="317">
        <v>1</v>
      </c>
      <c r="Q202" s="154" t="s">
        <v>1067</v>
      </c>
    </row>
    <row r="203" spans="1:17">
      <c r="A203" s="121" t="s">
        <v>835</v>
      </c>
      <c r="B203" s="158" t="s">
        <v>836</v>
      </c>
      <c r="C203" s="895">
        <v>6</v>
      </c>
      <c r="D203" s="895">
        <v>1</v>
      </c>
      <c r="E203" s="895">
        <v>3</v>
      </c>
      <c r="F203" s="895">
        <v>0</v>
      </c>
      <c r="G203" s="895">
        <v>1</v>
      </c>
      <c r="H203" s="895">
        <v>1</v>
      </c>
      <c r="I203" s="895">
        <v>0</v>
      </c>
      <c r="J203" s="895">
        <v>0</v>
      </c>
      <c r="K203" s="895">
        <v>0</v>
      </c>
      <c r="L203" s="895">
        <v>0</v>
      </c>
      <c r="M203" s="895">
        <v>0</v>
      </c>
      <c r="N203" s="895">
        <v>0</v>
      </c>
      <c r="O203" s="895">
        <v>0</v>
      </c>
      <c r="P203" s="317">
        <v>12</v>
      </c>
      <c r="Q203" s="154" t="s">
        <v>1063</v>
      </c>
    </row>
    <row r="204" spans="1:17">
      <c r="A204" s="121" t="s">
        <v>837</v>
      </c>
      <c r="B204" s="158" t="s">
        <v>838</v>
      </c>
      <c r="C204" s="895">
        <v>4</v>
      </c>
      <c r="D204" s="895">
        <v>0</v>
      </c>
      <c r="E204" s="895">
        <v>0</v>
      </c>
      <c r="F204" s="895">
        <v>0</v>
      </c>
      <c r="G204" s="895">
        <v>0</v>
      </c>
      <c r="H204" s="895">
        <v>0</v>
      </c>
      <c r="I204" s="895">
        <v>0</v>
      </c>
      <c r="J204" s="895">
        <v>0</v>
      </c>
      <c r="K204" s="895">
        <v>0</v>
      </c>
      <c r="L204" s="895">
        <v>0</v>
      </c>
      <c r="M204" s="895">
        <v>0</v>
      </c>
      <c r="N204" s="895">
        <v>0</v>
      </c>
      <c r="O204" s="895">
        <v>0</v>
      </c>
      <c r="P204" s="317">
        <v>4</v>
      </c>
      <c r="Q204" s="154" t="s">
        <v>1063</v>
      </c>
    </row>
    <row r="205" spans="1:17">
      <c r="A205" s="121" t="s">
        <v>839</v>
      </c>
      <c r="B205" s="158" t="s">
        <v>840</v>
      </c>
      <c r="C205" s="895">
        <v>0</v>
      </c>
      <c r="D205" s="895">
        <v>0</v>
      </c>
      <c r="E205" s="895">
        <v>0</v>
      </c>
      <c r="F205" s="895">
        <v>0</v>
      </c>
      <c r="G205" s="895">
        <v>0</v>
      </c>
      <c r="H205" s="895">
        <v>0</v>
      </c>
      <c r="I205" s="895">
        <v>0</v>
      </c>
      <c r="J205" s="895">
        <v>0</v>
      </c>
      <c r="K205" s="895">
        <v>0</v>
      </c>
      <c r="L205" s="895">
        <v>1</v>
      </c>
      <c r="M205" s="895">
        <v>0</v>
      </c>
      <c r="N205" s="895">
        <v>1</v>
      </c>
      <c r="O205" s="895">
        <v>0</v>
      </c>
      <c r="P205" s="317">
        <v>2</v>
      </c>
      <c r="Q205" s="154" t="s">
        <v>1066</v>
      </c>
    </row>
    <row r="206" spans="1:17">
      <c r="A206" s="121" t="s">
        <v>841</v>
      </c>
      <c r="B206" s="158" t="s">
        <v>842</v>
      </c>
      <c r="C206" s="895">
        <v>0</v>
      </c>
      <c r="D206" s="895">
        <v>0</v>
      </c>
      <c r="E206" s="895">
        <v>0</v>
      </c>
      <c r="F206" s="895">
        <v>0</v>
      </c>
      <c r="G206" s="895">
        <v>0</v>
      </c>
      <c r="H206" s="895">
        <v>0</v>
      </c>
      <c r="I206" s="895">
        <v>2</v>
      </c>
      <c r="J206" s="895">
        <v>1</v>
      </c>
      <c r="K206" s="895">
        <v>2</v>
      </c>
      <c r="L206" s="895">
        <v>0</v>
      </c>
      <c r="M206" s="895">
        <v>0</v>
      </c>
      <c r="N206" s="895">
        <v>0</v>
      </c>
      <c r="O206" s="895">
        <v>0</v>
      </c>
      <c r="P206" s="317">
        <v>5</v>
      </c>
      <c r="Q206" s="154" t="s">
        <v>1065</v>
      </c>
    </row>
    <row r="207" spans="1:17">
      <c r="A207" s="121" t="s">
        <v>843</v>
      </c>
      <c r="B207" s="158" t="s">
        <v>844</v>
      </c>
      <c r="C207" s="895">
        <v>6</v>
      </c>
      <c r="D207" s="895">
        <v>0</v>
      </c>
      <c r="E207" s="895">
        <v>1</v>
      </c>
      <c r="F207" s="895">
        <v>0</v>
      </c>
      <c r="G207" s="895">
        <v>1</v>
      </c>
      <c r="H207" s="895">
        <v>0</v>
      </c>
      <c r="I207" s="895">
        <v>1</v>
      </c>
      <c r="J207" s="895">
        <v>0</v>
      </c>
      <c r="K207" s="895">
        <v>0</v>
      </c>
      <c r="L207" s="895">
        <v>0</v>
      </c>
      <c r="M207" s="895">
        <v>0</v>
      </c>
      <c r="N207" s="895">
        <v>0</v>
      </c>
      <c r="O207" s="895">
        <v>0</v>
      </c>
      <c r="P207" s="317">
        <v>9</v>
      </c>
      <c r="Q207" s="154" t="s">
        <v>1068</v>
      </c>
    </row>
    <row r="208" spans="1:17">
      <c r="A208" s="130" t="s">
        <v>845</v>
      </c>
      <c r="B208" s="158" t="s">
        <v>846</v>
      </c>
      <c r="C208" s="896">
        <v>0</v>
      </c>
      <c r="D208" s="896">
        <v>0</v>
      </c>
      <c r="E208" s="896">
        <v>0</v>
      </c>
      <c r="F208" s="896">
        <v>0</v>
      </c>
      <c r="G208" s="896">
        <v>0</v>
      </c>
      <c r="H208" s="896">
        <v>0</v>
      </c>
      <c r="I208" s="896">
        <v>0</v>
      </c>
      <c r="J208" s="896">
        <v>0</v>
      </c>
      <c r="K208" s="896">
        <v>1</v>
      </c>
      <c r="L208" s="896">
        <v>0</v>
      </c>
      <c r="M208" s="896">
        <v>0</v>
      </c>
      <c r="N208" s="896">
        <v>0</v>
      </c>
      <c r="O208" s="896">
        <v>0</v>
      </c>
      <c r="P208" s="319">
        <v>1</v>
      </c>
      <c r="Q208" s="154" t="s">
        <v>1068</v>
      </c>
    </row>
    <row r="209" spans="1:17">
      <c r="A209" s="130" t="s">
        <v>847</v>
      </c>
      <c r="B209" s="158" t="s">
        <v>848</v>
      </c>
      <c r="C209" s="896">
        <v>8</v>
      </c>
      <c r="D209" s="896">
        <v>0</v>
      </c>
      <c r="E209" s="896">
        <v>0</v>
      </c>
      <c r="F209" s="896">
        <v>0</v>
      </c>
      <c r="G209" s="896">
        <v>0</v>
      </c>
      <c r="H209" s="896">
        <v>0</v>
      </c>
      <c r="I209" s="896">
        <v>0</v>
      </c>
      <c r="J209" s="896">
        <v>0</v>
      </c>
      <c r="K209" s="896">
        <v>0</v>
      </c>
      <c r="L209" s="896">
        <v>0</v>
      </c>
      <c r="M209" s="896">
        <v>0</v>
      </c>
      <c r="N209" s="896">
        <v>0</v>
      </c>
      <c r="O209" s="896">
        <v>0</v>
      </c>
      <c r="P209" s="319">
        <v>8</v>
      </c>
      <c r="Q209" s="154" t="s">
        <v>1068</v>
      </c>
    </row>
    <row r="210" spans="1:17">
      <c r="A210" s="130" t="s">
        <v>849</v>
      </c>
      <c r="B210" s="158" t="s">
        <v>850</v>
      </c>
      <c r="C210" s="896">
        <v>2</v>
      </c>
      <c r="D210" s="896">
        <v>0</v>
      </c>
      <c r="E210" s="896">
        <v>0</v>
      </c>
      <c r="F210" s="896">
        <v>1</v>
      </c>
      <c r="G210" s="896">
        <v>0</v>
      </c>
      <c r="H210" s="896">
        <v>0</v>
      </c>
      <c r="I210" s="896">
        <v>0</v>
      </c>
      <c r="J210" s="896">
        <v>0</v>
      </c>
      <c r="K210" s="896">
        <v>0</v>
      </c>
      <c r="L210" s="896">
        <v>0</v>
      </c>
      <c r="M210" s="896">
        <v>0</v>
      </c>
      <c r="N210" s="896">
        <v>0</v>
      </c>
      <c r="O210" s="896">
        <v>0</v>
      </c>
      <c r="P210" s="319">
        <v>3</v>
      </c>
      <c r="Q210" s="154" t="s">
        <v>1068</v>
      </c>
    </row>
    <row r="211" spans="1:17">
      <c r="A211" s="130" t="s">
        <v>853</v>
      </c>
      <c r="B211" s="158" t="s">
        <v>854</v>
      </c>
      <c r="C211" s="896">
        <v>0</v>
      </c>
      <c r="D211" s="896">
        <v>0</v>
      </c>
      <c r="E211" s="896">
        <v>0</v>
      </c>
      <c r="F211" s="896">
        <v>0</v>
      </c>
      <c r="G211" s="896">
        <v>0</v>
      </c>
      <c r="H211" s="896">
        <v>0</v>
      </c>
      <c r="I211" s="896">
        <v>0</v>
      </c>
      <c r="J211" s="896">
        <v>0</v>
      </c>
      <c r="K211" s="896">
        <v>0</v>
      </c>
      <c r="L211" s="896">
        <v>1</v>
      </c>
      <c r="M211" s="896">
        <v>2</v>
      </c>
      <c r="N211" s="896">
        <v>0</v>
      </c>
      <c r="O211" s="896">
        <v>0</v>
      </c>
      <c r="P211" s="319">
        <v>3</v>
      </c>
      <c r="Q211" s="154" t="s">
        <v>1068</v>
      </c>
    </row>
    <row r="212" spans="1:17">
      <c r="A212" s="130" t="s">
        <v>855</v>
      </c>
      <c r="B212" s="158" t="s">
        <v>856</v>
      </c>
      <c r="C212" s="896">
        <v>0</v>
      </c>
      <c r="D212" s="896">
        <v>0</v>
      </c>
      <c r="E212" s="896">
        <v>0</v>
      </c>
      <c r="F212" s="896">
        <v>0</v>
      </c>
      <c r="G212" s="896">
        <v>0</v>
      </c>
      <c r="H212" s="896">
        <v>0</v>
      </c>
      <c r="I212" s="896">
        <v>0</v>
      </c>
      <c r="J212" s="896">
        <v>0</v>
      </c>
      <c r="K212" s="896">
        <v>0</v>
      </c>
      <c r="L212" s="896">
        <v>1</v>
      </c>
      <c r="M212" s="896">
        <v>0</v>
      </c>
      <c r="N212" s="896">
        <v>2</v>
      </c>
      <c r="O212" s="896">
        <v>2</v>
      </c>
      <c r="P212" s="319">
        <v>5</v>
      </c>
      <c r="Q212" s="154" t="s">
        <v>1068</v>
      </c>
    </row>
    <row r="213" spans="1:17">
      <c r="A213" s="130" t="s">
        <v>857</v>
      </c>
      <c r="B213" s="158" t="s">
        <v>858</v>
      </c>
      <c r="C213" s="896">
        <v>7</v>
      </c>
      <c r="D213" s="896">
        <v>0</v>
      </c>
      <c r="E213" s="896">
        <v>0</v>
      </c>
      <c r="F213" s="896">
        <v>0</v>
      </c>
      <c r="G213" s="896">
        <v>0</v>
      </c>
      <c r="H213" s="896">
        <v>0</v>
      </c>
      <c r="I213" s="896">
        <v>0</v>
      </c>
      <c r="J213" s="896">
        <v>0</v>
      </c>
      <c r="K213" s="896">
        <v>0</v>
      </c>
      <c r="L213" s="896">
        <v>0</v>
      </c>
      <c r="M213" s="896">
        <v>0</v>
      </c>
      <c r="N213" s="896">
        <v>0</v>
      </c>
      <c r="O213" s="896">
        <v>0</v>
      </c>
      <c r="P213" s="319">
        <v>7</v>
      </c>
      <c r="Q213" s="154" t="s">
        <v>1068</v>
      </c>
    </row>
    <row r="214" spans="1:17">
      <c r="A214" s="130" t="s">
        <v>859</v>
      </c>
      <c r="B214" s="158" t="s">
        <v>860</v>
      </c>
      <c r="C214" s="896">
        <v>12</v>
      </c>
      <c r="D214" s="896">
        <v>0</v>
      </c>
      <c r="E214" s="896">
        <v>2</v>
      </c>
      <c r="F214" s="896">
        <v>1</v>
      </c>
      <c r="G214" s="896">
        <v>0</v>
      </c>
      <c r="H214" s="896">
        <v>1</v>
      </c>
      <c r="I214" s="896">
        <v>1</v>
      </c>
      <c r="J214" s="896">
        <v>0</v>
      </c>
      <c r="K214" s="896">
        <v>1</v>
      </c>
      <c r="L214" s="896">
        <v>0</v>
      </c>
      <c r="M214" s="896">
        <v>0</v>
      </c>
      <c r="N214" s="896">
        <v>0</v>
      </c>
      <c r="O214" s="896">
        <v>0</v>
      </c>
      <c r="P214" s="319">
        <v>18</v>
      </c>
      <c r="Q214" s="154" t="s">
        <v>1068</v>
      </c>
    </row>
    <row r="215" spans="1:17">
      <c r="A215" s="130" t="s">
        <v>861</v>
      </c>
      <c r="B215" s="158" t="s">
        <v>862</v>
      </c>
      <c r="C215" s="896">
        <v>0</v>
      </c>
      <c r="D215" s="896">
        <v>0</v>
      </c>
      <c r="E215" s="896">
        <v>0</v>
      </c>
      <c r="F215" s="896">
        <v>0</v>
      </c>
      <c r="G215" s="896">
        <v>0</v>
      </c>
      <c r="H215" s="896">
        <v>0</v>
      </c>
      <c r="I215" s="896">
        <v>1</v>
      </c>
      <c r="J215" s="896">
        <v>0</v>
      </c>
      <c r="K215" s="896">
        <v>0</v>
      </c>
      <c r="L215" s="896">
        <v>0</v>
      </c>
      <c r="M215" s="896">
        <v>0</v>
      </c>
      <c r="N215" s="896">
        <v>0</v>
      </c>
      <c r="O215" s="896">
        <v>0</v>
      </c>
      <c r="P215" s="319">
        <v>1</v>
      </c>
      <c r="Q215" s="154" t="s">
        <v>1068</v>
      </c>
    </row>
    <row r="216" spans="1:17">
      <c r="A216" s="130" t="s">
        <v>863</v>
      </c>
      <c r="B216" s="158" t="s">
        <v>864</v>
      </c>
      <c r="C216" s="896">
        <v>21</v>
      </c>
      <c r="D216" s="896">
        <v>3</v>
      </c>
      <c r="E216" s="896">
        <v>3</v>
      </c>
      <c r="F216" s="896">
        <v>2</v>
      </c>
      <c r="G216" s="896">
        <v>2</v>
      </c>
      <c r="H216" s="896">
        <v>0</v>
      </c>
      <c r="I216" s="896">
        <v>0</v>
      </c>
      <c r="J216" s="896">
        <v>0</v>
      </c>
      <c r="K216" s="896">
        <v>0</v>
      </c>
      <c r="L216" s="896">
        <v>0</v>
      </c>
      <c r="M216" s="896">
        <v>0</v>
      </c>
      <c r="N216" s="896">
        <v>0</v>
      </c>
      <c r="O216" s="896">
        <v>0</v>
      </c>
      <c r="P216" s="319">
        <v>31</v>
      </c>
      <c r="Q216" s="154" t="s">
        <v>1068</v>
      </c>
    </row>
    <row r="217" spans="1:17">
      <c r="A217" s="130" t="s">
        <v>865</v>
      </c>
      <c r="B217" s="158" t="s">
        <v>866</v>
      </c>
      <c r="C217" s="896">
        <v>6</v>
      </c>
      <c r="D217" s="896">
        <v>0</v>
      </c>
      <c r="E217" s="896">
        <v>0</v>
      </c>
      <c r="F217" s="896">
        <v>0</v>
      </c>
      <c r="G217" s="896">
        <v>0</v>
      </c>
      <c r="H217" s="896">
        <v>0</v>
      </c>
      <c r="I217" s="896">
        <v>0</v>
      </c>
      <c r="J217" s="896">
        <v>0</v>
      </c>
      <c r="K217" s="896">
        <v>0</v>
      </c>
      <c r="L217" s="896">
        <v>0</v>
      </c>
      <c r="M217" s="896">
        <v>0</v>
      </c>
      <c r="N217" s="896">
        <v>0</v>
      </c>
      <c r="O217" s="896">
        <v>0</v>
      </c>
      <c r="P217" s="319">
        <v>6</v>
      </c>
      <c r="Q217" s="154" t="s">
        <v>1068</v>
      </c>
    </row>
    <row r="218" spans="1:17">
      <c r="A218" s="130" t="s">
        <v>867</v>
      </c>
      <c r="B218" s="158" t="s">
        <v>868</v>
      </c>
      <c r="C218" s="896">
        <v>3</v>
      </c>
      <c r="D218" s="896">
        <v>3</v>
      </c>
      <c r="E218" s="896">
        <v>1</v>
      </c>
      <c r="F218" s="896">
        <v>0</v>
      </c>
      <c r="G218" s="896">
        <v>0</v>
      </c>
      <c r="H218" s="896">
        <v>1</v>
      </c>
      <c r="I218" s="896">
        <v>0</v>
      </c>
      <c r="J218" s="896">
        <v>0</v>
      </c>
      <c r="K218" s="896">
        <v>0</v>
      </c>
      <c r="L218" s="896">
        <v>0</v>
      </c>
      <c r="M218" s="896">
        <v>0</v>
      </c>
      <c r="N218" s="896">
        <v>0</v>
      </c>
      <c r="O218" s="896">
        <v>0</v>
      </c>
      <c r="P218" s="319">
        <v>8</v>
      </c>
      <c r="Q218" s="154" t="s">
        <v>1068</v>
      </c>
    </row>
    <row r="219" spans="1:17">
      <c r="A219" s="130" t="s">
        <v>869</v>
      </c>
      <c r="B219" s="158" t="s">
        <v>870</v>
      </c>
      <c r="C219" s="896">
        <v>0</v>
      </c>
      <c r="D219" s="896">
        <v>0</v>
      </c>
      <c r="E219" s="896">
        <v>0</v>
      </c>
      <c r="F219" s="896">
        <v>0</v>
      </c>
      <c r="G219" s="896">
        <v>0</v>
      </c>
      <c r="H219" s="896">
        <v>0</v>
      </c>
      <c r="I219" s="896">
        <v>1</v>
      </c>
      <c r="J219" s="896">
        <v>0</v>
      </c>
      <c r="K219" s="896">
        <v>0</v>
      </c>
      <c r="L219" s="896">
        <v>0</v>
      </c>
      <c r="M219" s="896">
        <v>0</v>
      </c>
      <c r="N219" s="896">
        <v>0</v>
      </c>
      <c r="O219" s="896">
        <v>0</v>
      </c>
      <c r="P219" s="319">
        <v>1</v>
      </c>
      <c r="Q219" s="154" t="s">
        <v>1068</v>
      </c>
    </row>
    <row r="220" spans="1:17">
      <c r="A220" s="130" t="s">
        <v>871</v>
      </c>
      <c r="B220" s="158" t="s">
        <v>872</v>
      </c>
      <c r="C220" s="896">
        <v>6</v>
      </c>
      <c r="D220" s="896">
        <v>0</v>
      </c>
      <c r="E220" s="896">
        <v>0</v>
      </c>
      <c r="F220" s="896">
        <v>0</v>
      </c>
      <c r="G220" s="896">
        <v>0</v>
      </c>
      <c r="H220" s="896">
        <v>0</v>
      </c>
      <c r="I220" s="896">
        <v>0</v>
      </c>
      <c r="J220" s="896">
        <v>0</v>
      </c>
      <c r="K220" s="896">
        <v>0</v>
      </c>
      <c r="L220" s="896">
        <v>0</v>
      </c>
      <c r="M220" s="896">
        <v>0</v>
      </c>
      <c r="N220" s="896">
        <v>0</v>
      </c>
      <c r="O220" s="896">
        <v>0</v>
      </c>
      <c r="P220" s="319">
        <v>6</v>
      </c>
      <c r="Q220" s="154" t="s">
        <v>1068</v>
      </c>
    </row>
    <row r="221" spans="1:17">
      <c r="A221" s="130" t="s">
        <v>873</v>
      </c>
      <c r="B221" s="158" t="s">
        <v>1258</v>
      </c>
      <c r="C221" s="896">
        <v>5</v>
      </c>
      <c r="D221" s="896">
        <v>0</v>
      </c>
      <c r="E221" s="896">
        <v>0</v>
      </c>
      <c r="F221" s="896">
        <v>0</v>
      </c>
      <c r="G221" s="896">
        <v>0</v>
      </c>
      <c r="H221" s="896">
        <v>0</v>
      </c>
      <c r="I221" s="896">
        <v>0</v>
      </c>
      <c r="J221" s="896">
        <v>0</v>
      </c>
      <c r="K221" s="896">
        <v>0</v>
      </c>
      <c r="L221" s="896">
        <v>0</v>
      </c>
      <c r="M221" s="896">
        <v>0</v>
      </c>
      <c r="N221" s="896">
        <v>0</v>
      </c>
      <c r="O221" s="896">
        <v>0</v>
      </c>
      <c r="P221" s="319">
        <v>5</v>
      </c>
      <c r="Q221" s="154" t="s">
        <v>1068</v>
      </c>
    </row>
    <row r="222" spans="1:17">
      <c r="A222" s="130" t="s">
        <v>877</v>
      </c>
      <c r="B222" s="158" t="s">
        <v>878</v>
      </c>
      <c r="C222" s="896">
        <v>2</v>
      </c>
      <c r="D222" s="896">
        <v>0</v>
      </c>
      <c r="E222" s="896">
        <v>0</v>
      </c>
      <c r="F222" s="896">
        <v>0</v>
      </c>
      <c r="G222" s="896">
        <v>0</v>
      </c>
      <c r="H222" s="896">
        <v>0</v>
      </c>
      <c r="I222" s="896">
        <v>0</v>
      </c>
      <c r="J222" s="896">
        <v>0</v>
      </c>
      <c r="K222" s="896">
        <v>0</v>
      </c>
      <c r="L222" s="896">
        <v>0</v>
      </c>
      <c r="M222" s="896">
        <v>0</v>
      </c>
      <c r="N222" s="896">
        <v>0</v>
      </c>
      <c r="O222" s="896">
        <v>0</v>
      </c>
      <c r="P222" s="319">
        <v>2</v>
      </c>
      <c r="Q222" s="154" t="s">
        <v>1068</v>
      </c>
    </row>
    <row r="223" spans="1:17">
      <c r="A223" s="130" t="s">
        <v>879</v>
      </c>
      <c r="B223" s="158" t="s">
        <v>880</v>
      </c>
      <c r="C223" s="896">
        <v>6</v>
      </c>
      <c r="D223" s="896">
        <v>1</v>
      </c>
      <c r="E223" s="896">
        <v>0</v>
      </c>
      <c r="F223" s="896">
        <v>0</v>
      </c>
      <c r="G223" s="896">
        <v>0</v>
      </c>
      <c r="H223" s="896">
        <v>0</v>
      </c>
      <c r="I223" s="896">
        <v>0</v>
      </c>
      <c r="J223" s="896">
        <v>0</v>
      </c>
      <c r="K223" s="896">
        <v>0</v>
      </c>
      <c r="L223" s="896">
        <v>0</v>
      </c>
      <c r="M223" s="896">
        <v>0</v>
      </c>
      <c r="N223" s="896">
        <v>0</v>
      </c>
      <c r="O223" s="896">
        <v>0</v>
      </c>
      <c r="P223" s="319">
        <v>7</v>
      </c>
      <c r="Q223" s="154" t="s">
        <v>1068</v>
      </c>
    </row>
    <row r="224" spans="1:17">
      <c r="A224" s="130" t="s">
        <v>881</v>
      </c>
      <c r="B224" s="158" t="s">
        <v>882</v>
      </c>
      <c r="C224" s="896">
        <v>1</v>
      </c>
      <c r="D224" s="896">
        <v>2</v>
      </c>
      <c r="E224" s="896">
        <v>0</v>
      </c>
      <c r="F224" s="896">
        <v>1</v>
      </c>
      <c r="G224" s="896">
        <v>0</v>
      </c>
      <c r="H224" s="896">
        <v>0</v>
      </c>
      <c r="I224" s="896">
        <v>0</v>
      </c>
      <c r="J224" s="896">
        <v>0</v>
      </c>
      <c r="K224" s="896">
        <v>0</v>
      </c>
      <c r="L224" s="896">
        <v>0</v>
      </c>
      <c r="M224" s="896">
        <v>0</v>
      </c>
      <c r="N224" s="896">
        <v>0</v>
      </c>
      <c r="O224" s="896">
        <v>0</v>
      </c>
      <c r="P224" s="319">
        <v>4</v>
      </c>
      <c r="Q224" s="154" t="s">
        <v>1068</v>
      </c>
    </row>
    <row r="225" spans="1:17">
      <c r="A225" s="130" t="s">
        <v>883</v>
      </c>
      <c r="B225" s="158" t="s">
        <v>884</v>
      </c>
      <c r="C225" s="896">
        <v>2</v>
      </c>
      <c r="D225" s="896">
        <v>1</v>
      </c>
      <c r="E225" s="896">
        <v>0</v>
      </c>
      <c r="F225" s="896">
        <v>0</v>
      </c>
      <c r="G225" s="896">
        <v>1</v>
      </c>
      <c r="H225" s="896">
        <v>0</v>
      </c>
      <c r="I225" s="896">
        <v>0</v>
      </c>
      <c r="J225" s="896">
        <v>0</v>
      </c>
      <c r="K225" s="896">
        <v>0</v>
      </c>
      <c r="L225" s="896">
        <v>0</v>
      </c>
      <c r="M225" s="896">
        <v>0</v>
      </c>
      <c r="N225" s="896">
        <v>0</v>
      </c>
      <c r="O225" s="896">
        <v>0</v>
      </c>
      <c r="P225" s="319">
        <v>4</v>
      </c>
      <c r="Q225" s="154" t="s">
        <v>1068</v>
      </c>
    </row>
    <row r="226" spans="1:17">
      <c r="A226" s="130" t="s">
        <v>885</v>
      </c>
      <c r="B226" s="158" t="s">
        <v>886</v>
      </c>
      <c r="C226" s="896">
        <v>1</v>
      </c>
      <c r="D226" s="896">
        <v>0</v>
      </c>
      <c r="E226" s="896">
        <v>0</v>
      </c>
      <c r="F226" s="896">
        <v>0</v>
      </c>
      <c r="G226" s="896">
        <v>0</v>
      </c>
      <c r="H226" s="896">
        <v>0</v>
      </c>
      <c r="I226" s="896">
        <v>0</v>
      </c>
      <c r="J226" s="896">
        <v>0</v>
      </c>
      <c r="K226" s="896">
        <v>0</v>
      </c>
      <c r="L226" s="896">
        <v>0</v>
      </c>
      <c r="M226" s="896">
        <v>0</v>
      </c>
      <c r="N226" s="896">
        <v>0</v>
      </c>
      <c r="O226" s="896">
        <v>0</v>
      </c>
      <c r="P226" s="319">
        <v>1</v>
      </c>
      <c r="Q226" s="154" t="s">
        <v>1068</v>
      </c>
    </row>
    <row r="227" spans="1:17">
      <c r="A227" s="130" t="s">
        <v>887</v>
      </c>
      <c r="B227" s="158" t="s">
        <v>888</v>
      </c>
      <c r="C227" s="896">
        <v>4</v>
      </c>
      <c r="D227" s="896">
        <v>1</v>
      </c>
      <c r="E227" s="896">
        <v>1</v>
      </c>
      <c r="F227" s="896">
        <v>1</v>
      </c>
      <c r="G227" s="896">
        <v>0</v>
      </c>
      <c r="H227" s="896">
        <v>0</v>
      </c>
      <c r="I227" s="896">
        <v>1</v>
      </c>
      <c r="J227" s="896">
        <v>1</v>
      </c>
      <c r="K227" s="896">
        <v>0</v>
      </c>
      <c r="L227" s="896">
        <v>0</v>
      </c>
      <c r="M227" s="896">
        <v>0</v>
      </c>
      <c r="N227" s="896">
        <v>0</v>
      </c>
      <c r="O227" s="896">
        <v>0</v>
      </c>
      <c r="P227" s="319">
        <v>9</v>
      </c>
      <c r="Q227" s="154" t="s">
        <v>1068</v>
      </c>
    </row>
    <row r="228" spans="1:17">
      <c r="A228" s="130" t="s">
        <v>889</v>
      </c>
      <c r="B228" s="158" t="s">
        <v>890</v>
      </c>
      <c r="C228" s="896">
        <v>1</v>
      </c>
      <c r="D228" s="896">
        <v>0</v>
      </c>
      <c r="E228" s="896">
        <v>0</v>
      </c>
      <c r="F228" s="896">
        <v>0</v>
      </c>
      <c r="G228" s="896">
        <v>0</v>
      </c>
      <c r="H228" s="896">
        <v>0</v>
      </c>
      <c r="I228" s="896">
        <v>0</v>
      </c>
      <c r="J228" s="896">
        <v>0</v>
      </c>
      <c r="K228" s="896">
        <v>0</v>
      </c>
      <c r="L228" s="896">
        <v>0</v>
      </c>
      <c r="M228" s="896">
        <v>0</v>
      </c>
      <c r="N228" s="896">
        <v>0</v>
      </c>
      <c r="O228" s="896">
        <v>0</v>
      </c>
      <c r="P228" s="319">
        <v>1</v>
      </c>
      <c r="Q228" s="154" t="s">
        <v>1068</v>
      </c>
    </row>
    <row r="229" spans="1:17">
      <c r="A229" s="130" t="s">
        <v>891</v>
      </c>
      <c r="B229" s="158" t="s">
        <v>892</v>
      </c>
      <c r="C229" s="896">
        <v>9</v>
      </c>
      <c r="D229" s="896">
        <v>2</v>
      </c>
      <c r="E229" s="896">
        <v>1</v>
      </c>
      <c r="F229" s="896">
        <v>0</v>
      </c>
      <c r="G229" s="896">
        <v>2</v>
      </c>
      <c r="H229" s="896">
        <v>2</v>
      </c>
      <c r="I229" s="896">
        <v>1</v>
      </c>
      <c r="J229" s="896">
        <v>0</v>
      </c>
      <c r="K229" s="896">
        <v>2</v>
      </c>
      <c r="L229" s="896">
        <v>0</v>
      </c>
      <c r="M229" s="896">
        <v>0</v>
      </c>
      <c r="N229" s="896">
        <v>0</v>
      </c>
      <c r="O229" s="896">
        <v>0</v>
      </c>
      <c r="P229" s="319">
        <v>19</v>
      </c>
      <c r="Q229" s="154" t="s">
        <v>1068</v>
      </c>
    </row>
    <row r="230" spans="1:17">
      <c r="A230" s="130" t="s">
        <v>893</v>
      </c>
      <c r="B230" s="158" t="s">
        <v>894</v>
      </c>
      <c r="C230" s="896">
        <v>8</v>
      </c>
      <c r="D230" s="896">
        <v>0</v>
      </c>
      <c r="E230" s="896">
        <v>1</v>
      </c>
      <c r="F230" s="896">
        <v>0</v>
      </c>
      <c r="G230" s="896">
        <v>1</v>
      </c>
      <c r="H230" s="896">
        <v>0</v>
      </c>
      <c r="I230" s="896">
        <v>0</v>
      </c>
      <c r="J230" s="896">
        <v>1</v>
      </c>
      <c r="K230" s="896">
        <v>0</v>
      </c>
      <c r="L230" s="896">
        <v>0</v>
      </c>
      <c r="M230" s="896">
        <v>0</v>
      </c>
      <c r="N230" s="896">
        <v>0</v>
      </c>
      <c r="O230" s="896">
        <v>0</v>
      </c>
      <c r="P230" s="319">
        <v>11</v>
      </c>
      <c r="Q230" s="154" t="s">
        <v>1068</v>
      </c>
    </row>
    <row r="231" spans="1:17">
      <c r="A231" s="130" t="s">
        <v>895</v>
      </c>
      <c r="B231" s="158" t="s">
        <v>896</v>
      </c>
      <c r="C231" s="896">
        <v>1</v>
      </c>
      <c r="D231" s="896">
        <v>0</v>
      </c>
      <c r="E231" s="896">
        <v>0</v>
      </c>
      <c r="F231" s="896">
        <v>0</v>
      </c>
      <c r="G231" s="896">
        <v>0</v>
      </c>
      <c r="H231" s="896">
        <v>0</v>
      </c>
      <c r="I231" s="896">
        <v>0</v>
      </c>
      <c r="J231" s="896">
        <v>0</v>
      </c>
      <c r="K231" s="896">
        <v>0</v>
      </c>
      <c r="L231" s="896">
        <v>0</v>
      </c>
      <c r="M231" s="896">
        <v>0</v>
      </c>
      <c r="N231" s="896">
        <v>0</v>
      </c>
      <c r="O231" s="896">
        <v>0</v>
      </c>
      <c r="P231" s="319">
        <v>1</v>
      </c>
      <c r="Q231" s="154" t="s">
        <v>1068</v>
      </c>
    </row>
    <row r="232" spans="1:17">
      <c r="A232" s="130" t="s">
        <v>897</v>
      </c>
      <c r="B232" s="158" t="s">
        <v>898</v>
      </c>
      <c r="C232" s="896">
        <v>11</v>
      </c>
      <c r="D232" s="896">
        <v>0</v>
      </c>
      <c r="E232" s="896">
        <v>0</v>
      </c>
      <c r="F232" s="896">
        <v>0</v>
      </c>
      <c r="G232" s="896">
        <v>1</v>
      </c>
      <c r="H232" s="896">
        <v>0</v>
      </c>
      <c r="I232" s="896">
        <v>0</v>
      </c>
      <c r="J232" s="896">
        <v>0</v>
      </c>
      <c r="K232" s="896">
        <v>0</v>
      </c>
      <c r="L232" s="896">
        <v>0</v>
      </c>
      <c r="M232" s="896">
        <v>0</v>
      </c>
      <c r="N232" s="896">
        <v>0</v>
      </c>
      <c r="O232" s="896">
        <v>0</v>
      </c>
      <c r="P232" s="319">
        <v>12</v>
      </c>
      <c r="Q232" s="154" t="s">
        <v>1068</v>
      </c>
    </row>
    <row r="233" spans="1:17">
      <c r="A233" s="130" t="s">
        <v>899</v>
      </c>
      <c r="B233" s="158" t="s">
        <v>900</v>
      </c>
      <c r="C233" s="896">
        <v>4</v>
      </c>
      <c r="D233" s="896">
        <v>0</v>
      </c>
      <c r="E233" s="896">
        <v>1</v>
      </c>
      <c r="F233" s="896">
        <v>0</v>
      </c>
      <c r="G233" s="896">
        <v>0</v>
      </c>
      <c r="H233" s="896">
        <v>0</v>
      </c>
      <c r="I233" s="896">
        <v>2</v>
      </c>
      <c r="J233" s="896">
        <v>0</v>
      </c>
      <c r="K233" s="896">
        <v>1</v>
      </c>
      <c r="L233" s="896">
        <v>0</v>
      </c>
      <c r="M233" s="896">
        <v>0</v>
      </c>
      <c r="N233" s="896">
        <v>0</v>
      </c>
      <c r="O233" s="896">
        <v>0</v>
      </c>
      <c r="P233" s="319">
        <v>8</v>
      </c>
      <c r="Q233" s="154" t="s">
        <v>1068</v>
      </c>
    </row>
    <row r="234" spans="1:17">
      <c r="A234" s="130" t="s">
        <v>901</v>
      </c>
      <c r="B234" s="158" t="s">
        <v>1259</v>
      </c>
      <c r="C234" s="896">
        <v>0</v>
      </c>
      <c r="D234" s="896">
        <v>0</v>
      </c>
      <c r="E234" s="896">
        <v>0</v>
      </c>
      <c r="F234" s="896">
        <v>0</v>
      </c>
      <c r="G234" s="896">
        <v>0</v>
      </c>
      <c r="H234" s="896">
        <v>0</v>
      </c>
      <c r="I234" s="896">
        <v>0</v>
      </c>
      <c r="J234" s="896">
        <v>0</v>
      </c>
      <c r="K234" s="896">
        <v>0</v>
      </c>
      <c r="L234" s="896">
        <v>1</v>
      </c>
      <c r="M234" s="896">
        <v>0</v>
      </c>
      <c r="N234" s="896">
        <v>0</v>
      </c>
      <c r="O234" s="896">
        <v>1</v>
      </c>
      <c r="P234" s="319">
        <v>2</v>
      </c>
      <c r="Q234" s="154" t="s">
        <v>1068</v>
      </c>
    </row>
    <row r="235" spans="1:17">
      <c r="A235" s="130" t="s">
        <v>905</v>
      </c>
      <c r="B235" s="158" t="s">
        <v>906</v>
      </c>
      <c r="C235" s="896">
        <v>7</v>
      </c>
      <c r="D235" s="896">
        <v>1</v>
      </c>
      <c r="E235" s="896">
        <v>2</v>
      </c>
      <c r="F235" s="896">
        <v>0</v>
      </c>
      <c r="G235" s="896">
        <v>0</v>
      </c>
      <c r="H235" s="896">
        <v>0</v>
      </c>
      <c r="I235" s="896">
        <v>0</v>
      </c>
      <c r="J235" s="896">
        <v>0</v>
      </c>
      <c r="K235" s="896">
        <v>0</v>
      </c>
      <c r="L235" s="896">
        <v>0</v>
      </c>
      <c r="M235" s="896">
        <v>0</v>
      </c>
      <c r="N235" s="896">
        <v>0</v>
      </c>
      <c r="O235" s="896">
        <v>0</v>
      </c>
      <c r="P235" s="319">
        <v>10</v>
      </c>
      <c r="Q235" s="154" t="s">
        <v>1068</v>
      </c>
    </row>
    <row r="236" spans="1:17">
      <c r="A236" s="130" t="s">
        <v>907</v>
      </c>
      <c r="B236" s="158" t="s">
        <v>1260</v>
      </c>
      <c r="C236" s="896">
        <v>0</v>
      </c>
      <c r="D236" s="896">
        <v>0</v>
      </c>
      <c r="E236" s="896">
        <v>0</v>
      </c>
      <c r="F236" s="896">
        <v>0</v>
      </c>
      <c r="G236" s="896">
        <v>0</v>
      </c>
      <c r="H236" s="896">
        <v>0</v>
      </c>
      <c r="I236" s="896">
        <v>0</v>
      </c>
      <c r="J236" s="896">
        <v>0</v>
      </c>
      <c r="K236" s="896">
        <v>0</v>
      </c>
      <c r="L236" s="896">
        <v>0</v>
      </c>
      <c r="M236" s="896">
        <v>0</v>
      </c>
      <c r="N236" s="896">
        <v>0</v>
      </c>
      <c r="O236" s="896">
        <v>1</v>
      </c>
      <c r="P236" s="319">
        <v>1</v>
      </c>
      <c r="Q236" s="154" t="s">
        <v>1068</v>
      </c>
    </row>
    <row r="237" spans="1:17">
      <c r="A237" s="130" t="s">
        <v>913</v>
      </c>
      <c r="B237" s="158" t="s">
        <v>914</v>
      </c>
      <c r="C237" s="896">
        <v>16</v>
      </c>
      <c r="D237" s="896">
        <v>0</v>
      </c>
      <c r="E237" s="896">
        <v>0</v>
      </c>
      <c r="F237" s="896">
        <v>1</v>
      </c>
      <c r="G237" s="896">
        <v>0</v>
      </c>
      <c r="H237" s="896">
        <v>0</v>
      </c>
      <c r="I237" s="896">
        <v>0</v>
      </c>
      <c r="J237" s="896">
        <v>0</v>
      </c>
      <c r="K237" s="896">
        <v>1</v>
      </c>
      <c r="L237" s="896">
        <v>0</v>
      </c>
      <c r="M237" s="896">
        <v>0</v>
      </c>
      <c r="N237" s="896">
        <v>0</v>
      </c>
      <c r="O237" s="896">
        <v>0</v>
      </c>
      <c r="P237" s="319">
        <v>18</v>
      </c>
      <c r="Q237" s="154" t="s">
        <v>1068</v>
      </c>
    </row>
    <row r="238" spans="1:17">
      <c r="A238" s="130" t="s">
        <v>915</v>
      </c>
      <c r="B238" s="158" t="s">
        <v>916</v>
      </c>
      <c r="C238" s="896">
        <v>10</v>
      </c>
      <c r="D238" s="896">
        <v>0</v>
      </c>
      <c r="E238" s="896">
        <v>0</v>
      </c>
      <c r="F238" s="896">
        <v>0</v>
      </c>
      <c r="G238" s="896">
        <v>0</v>
      </c>
      <c r="H238" s="896">
        <v>0</v>
      </c>
      <c r="I238" s="896">
        <v>0</v>
      </c>
      <c r="J238" s="896">
        <v>0</v>
      </c>
      <c r="K238" s="896">
        <v>0</v>
      </c>
      <c r="L238" s="896">
        <v>0</v>
      </c>
      <c r="M238" s="896">
        <v>0</v>
      </c>
      <c r="N238" s="896">
        <v>0</v>
      </c>
      <c r="O238" s="896">
        <v>0</v>
      </c>
      <c r="P238" s="319">
        <v>10</v>
      </c>
      <c r="Q238" s="154" t="s">
        <v>1068</v>
      </c>
    </row>
    <row r="239" spans="1:17">
      <c r="A239" s="130" t="s">
        <v>919</v>
      </c>
      <c r="B239" s="158" t="s">
        <v>920</v>
      </c>
      <c r="C239" s="896">
        <v>2</v>
      </c>
      <c r="D239" s="896">
        <v>1</v>
      </c>
      <c r="E239" s="896">
        <v>1</v>
      </c>
      <c r="F239" s="896">
        <v>0</v>
      </c>
      <c r="G239" s="896">
        <v>0</v>
      </c>
      <c r="H239" s="896">
        <v>0</v>
      </c>
      <c r="I239" s="896">
        <v>0</v>
      </c>
      <c r="J239" s="896">
        <v>0</v>
      </c>
      <c r="K239" s="896">
        <v>0</v>
      </c>
      <c r="L239" s="896">
        <v>0</v>
      </c>
      <c r="M239" s="896">
        <v>0</v>
      </c>
      <c r="N239" s="896">
        <v>0</v>
      </c>
      <c r="O239" s="896">
        <v>0</v>
      </c>
      <c r="P239" s="319">
        <v>4</v>
      </c>
      <c r="Q239" s="154" t="s">
        <v>1068</v>
      </c>
    </row>
    <row r="240" spans="1:17">
      <c r="A240" s="130" t="s">
        <v>921</v>
      </c>
      <c r="B240" s="158" t="s">
        <v>922</v>
      </c>
      <c r="C240" s="896">
        <v>6</v>
      </c>
      <c r="D240" s="896">
        <v>1</v>
      </c>
      <c r="E240" s="896">
        <v>0</v>
      </c>
      <c r="F240" s="896">
        <v>0</v>
      </c>
      <c r="G240" s="896">
        <v>0</v>
      </c>
      <c r="H240" s="896">
        <v>1</v>
      </c>
      <c r="I240" s="896">
        <v>0</v>
      </c>
      <c r="J240" s="896">
        <v>0</v>
      </c>
      <c r="K240" s="896">
        <v>0</v>
      </c>
      <c r="L240" s="896">
        <v>0</v>
      </c>
      <c r="M240" s="896">
        <v>0</v>
      </c>
      <c r="N240" s="896">
        <v>0</v>
      </c>
      <c r="O240" s="896">
        <v>0</v>
      </c>
      <c r="P240" s="319">
        <v>8</v>
      </c>
      <c r="Q240" s="154" t="s">
        <v>1068</v>
      </c>
    </row>
    <row r="241" spans="1:17">
      <c r="A241" s="130" t="s">
        <v>923</v>
      </c>
      <c r="B241" s="158" t="s">
        <v>924</v>
      </c>
      <c r="C241" s="896">
        <v>0</v>
      </c>
      <c r="D241" s="896">
        <v>0</v>
      </c>
      <c r="E241" s="896">
        <v>0</v>
      </c>
      <c r="F241" s="896">
        <v>0</v>
      </c>
      <c r="G241" s="896">
        <v>0</v>
      </c>
      <c r="H241" s="896">
        <v>0</v>
      </c>
      <c r="I241" s="896">
        <v>0</v>
      </c>
      <c r="J241" s="896">
        <v>0</v>
      </c>
      <c r="K241" s="896">
        <v>0</v>
      </c>
      <c r="L241" s="896">
        <v>2</v>
      </c>
      <c r="M241" s="896">
        <v>0</v>
      </c>
      <c r="N241" s="896">
        <v>1</v>
      </c>
      <c r="O241" s="896">
        <v>0</v>
      </c>
      <c r="P241" s="319">
        <v>3</v>
      </c>
      <c r="Q241" s="154" t="s">
        <v>1068</v>
      </c>
    </row>
    <row r="242" spans="1:17">
      <c r="A242" s="130" t="s">
        <v>925</v>
      </c>
      <c r="B242" s="158" t="s">
        <v>926</v>
      </c>
      <c r="C242" s="896">
        <v>0</v>
      </c>
      <c r="D242" s="896">
        <v>0</v>
      </c>
      <c r="E242" s="896">
        <v>0</v>
      </c>
      <c r="F242" s="896">
        <v>0</v>
      </c>
      <c r="G242" s="896">
        <v>0</v>
      </c>
      <c r="H242" s="896">
        <v>0</v>
      </c>
      <c r="I242" s="896">
        <v>0</v>
      </c>
      <c r="J242" s="896">
        <v>1</v>
      </c>
      <c r="K242" s="896">
        <v>3</v>
      </c>
      <c r="L242" s="896">
        <v>0</v>
      </c>
      <c r="M242" s="896">
        <v>0</v>
      </c>
      <c r="N242" s="896">
        <v>0</v>
      </c>
      <c r="O242" s="896">
        <v>0</v>
      </c>
      <c r="P242" s="319">
        <v>4</v>
      </c>
      <c r="Q242" s="154" t="s">
        <v>1068</v>
      </c>
    </row>
    <row r="243" spans="1:17">
      <c r="A243" s="130" t="s">
        <v>927</v>
      </c>
      <c r="B243" s="158" t="s">
        <v>928</v>
      </c>
      <c r="C243" s="896">
        <v>1</v>
      </c>
      <c r="D243" s="896">
        <v>0</v>
      </c>
      <c r="E243" s="896">
        <v>0</v>
      </c>
      <c r="F243" s="896">
        <v>0</v>
      </c>
      <c r="G243" s="896">
        <v>1</v>
      </c>
      <c r="H243" s="896">
        <v>1</v>
      </c>
      <c r="I243" s="896">
        <v>0</v>
      </c>
      <c r="J243" s="896">
        <v>0</v>
      </c>
      <c r="K243" s="896">
        <v>0</v>
      </c>
      <c r="L243" s="896">
        <v>0</v>
      </c>
      <c r="M243" s="896">
        <v>0</v>
      </c>
      <c r="N243" s="896">
        <v>0</v>
      </c>
      <c r="O243" s="896">
        <v>0</v>
      </c>
      <c r="P243" s="319">
        <v>3</v>
      </c>
      <c r="Q243" s="154" t="s">
        <v>1068</v>
      </c>
    </row>
    <row r="244" spans="1:17">
      <c r="A244" s="130" t="s">
        <v>929</v>
      </c>
      <c r="B244" s="158" t="s">
        <v>930</v>
      </c>
      <c r="C244" s="896">
        <v>2</v>
      </c>
      <c r="D244" s="896">
        <v>0</v>
      </c>
      <c r="E244" s="896">
        <v>0</v>
      </c>
      <c r="F244" s="896">
        <v>0</v>
      </c>
      <c r="G244" s="896">
        <v>0</v>
      </c>
      <c r="H244" s="896">
        <v>0</v>
      </c>
      <c r="I244" s="896">
        <v>0</v>
      </c>
      <c r="J244" s="896">
        <v>0</v>
      </c>
      <c r="K244" s="896">
        <v>0</v>
      </c>
      <c r="L244" s="896">
        <v>0</v>
      </c>
      <c r="M244" s="896">
        <v>0</v>
      </c>
      <c r="N244" s="896">
        <v>0</v>
      </c>
      <c r="O244" s="896">
        <v>0</v>
      </c>
      <c r="P244" s="319">
        <v>2</v>
      </c>
      <c r="Q244" s="154" t="s">
        <v>1068</v>
      </c>
    </row>
    <row r="245" spans="1:17">
      <c r="A245" s="130" t="s">
        <v>931</v>
      </c>
      <c r="B245" s="158" t="s">
        <v>932</v>
      </c>
      <c r="C245" s="896">
        <v>5</v>
      </c>
      <c r="D245" s="896">
        <v>1</v>
      </c>
      <c r="E245" s="896">
        <v>0</v>
      </c>
      <c r="F245" s="896">
        <v>0</v>
      </c>
      <c r="G245" s="896">
        <v>1</v>
      </c>
      <c r="H245" s="896">
        <v>0</v>
      </c>
      <c r="I245" s="896">
        <v>0</v>
      </c>
      <c r="J245" s="896">
        <v>0</v>
      </c>
      <c r="K245" s="896">
        <v>0</v>
      </c>
      <c r="L245" s="896">
        <v>0</v>
      </c>
      <c r="M245" s="896">
        <v>0</v>
      </c>
      <c r="N245" s="896">
        <v>0</v>
      </c>
      <c r="O245" s="896">
        <v>0</v>
      </c>
      <c r="P245" s="319">
        <v>7</v>
      </c>
      <c r="Q245" s="154" t="s">
        <v>1068</v>
      </c>
    </row>
    <row r="246" spans="1:17">
      <c r="A246" s="130" t="s">
        <v>933</v>
      </c>
      <c r="B246" s="158" t="s">
        <v>934</v>
      </c>
      <c r="C246" s="896">
        <v>11</v>
      </c>
      <c r="D246" s="896">
        <v>0</v>
      </c>
      <c r="E246" s="896">
        <v>2</v>
      </c>
      <c r="F246" s="896">
        <v>1</v>
      </c>
      <c r="G246" s="896">
        <v>2</v>
      </c>
      <c r="H246" s="896">
        <v>0</v>
      </c>
      <c r="I246" s="896">
        <v>0</v>
      </c>
      <c r="J246" s="896">
        <v>0</v>
      </c>
      <c r="K246" s="896">
        <v>0</v>
      </c>
      <c r="L246" s="896">
        <v>0</v>
      </c>
      <c r="M246" s="896">
        <v>0</v>
      </c>
      <c r="N246" s="896">
        <v>0</v>
      </c>
      <c r="O246" s="896">
        <v>0</v>
      </c>
      <c r="P246" s="319">
        <v>16</v>
      </c>
      <c r="Q246" s="154" t="s">
        <v>1068</v>
      </c>
    </row>
    <row r="247" spans="1:17">
      <c r="A247" s="130" t="s">
        <v>935</v>
      </c>
      <c r="B247" s="158" t="s">
        <v>936</v>
      </c>
      <c r="C247" s="896">
        <v>0</v>
      </c>
      <c r="D247" s="896">
        <v>0</v>
      </c>
      <c r="E247" s="896">
        <v>0</v>
      </c>
      <c r="F247" s="896">
        <v>0</v>
      </c>
      <c r="G247" s="896">
        <v>0</v>
      </c>
      <c r="H247" s="896">
        <v>0</v>
      </c>
      <c r="I247" s="896">
        <v>0</v>
      </c>
      <c r="J247" s="896">
        <v>1</v>
      </c>
      <c r="K247" s="896">
        <v>1</v>
      </c>
      <c r="L247" s="896">
        <v>3</v>
      </c>
      <c r="M247" s="896">
        <v>2</v>
      </c>
      <c r="N247" s="896">
        <v>0</v>
      </c>
      <c r="O247" s="896">
        <v>0</v>
      </c>
      <c r="P247" s="319">
        <v>7</v>
      </c>
      <c r="Q247" s="154" t="s">
        <v>1068</v>
      </c>
    </row>
    <row r="248" spans="1:17">
      <c r="A248" s="130" t="s">
        <v>937</v>
      </c>
      <c r="B248" s="158" t="s">
        <v>938</v>
      </c>
      <c r="C248" s="896">
        <v>0</v>
      </c>
      <c r="D248" s="896">
        <v>0</v>
      </c>
      <c r="E248" s="896">
        <v>0</v>
      </c>
      <c r="F248" s="896">
        <v>0</v>
      </c>
      <c r="G248" s="896">
        <v>0</v>
      </c>
      <c r="H248" s="896">
        <v>0</v>
      </c>
      <c r="I248" s="896">
        <v>0</v>
      </c>
      <c r="J248" s="896">
        <v>0</v>
      </c>
      <c r="K248" s="896">
        <v>0</v>
      </c>
      <c r="L248" s="896">
        <v>0</v>
      </c>
      <c r="M248" s="896">
        <v>2</v>
      </c>
      <c r="N248" s="896">
        <v>0</v>
      </c>
      <c r="O248" s="896">
        <v>1</v>
      </c>
      <c r="P248" s="319">
        <v>3</v>
      </c>
      <c r="Q248" s="154" t="s">
        <v>1068</v>
      </c>
    </row>
    <row r="249" spans="1:17">
      <c r="A249" s="130" t="s">
        <v>939</v>
      </c>
      <c r="B249" s="158" t="s">
        <v>940</v>
      </c>
      <c r="C249" s="896">
        <v>1</v>
      </c>
      <c r="D249" s="896">
        <v>0</v>
      </c>
      <c r="E249" s="896">
        <v>0</v>
      </c>
      <c r="F249" s="896">
        <v>0</v>
      </c>
      <c r="G249" s="896">
        <v>0</v>
      </c>
      <c r="H249" s="896">
        <v>1</v>
      </c>
      <c r="I249" s="896">
        <v>0</v>
      </c>
      <c r="J249" s="896">
        <v>0</v>
      </c>
      <c r="K249" s="896">
        <v>0</v>
      </c>
      <c r="L249" s="896">
        <v>0</v>
      </c>
      <c r="M249" s="896">
        <v>0</v>
      </c>
      <c r="N249" s="896">
        <v>0</v>
      </c>
      <c r="O249" s="896">
        <v>0</v>
      </c>
      <c r="P249" s="319">
        <v>2</v>
      </c>
      <c r="Q249" s="154" t="s">
        <v>1068</v>
      </c>
    </row>
    <row r="250" spans="1:17">
      <c r="A250" s="130" t="s">
        <v>941</v>
      </c>
      <c r="B250" s="158" t="s">
        <v>942</v>
      </c>
      <c r="C250" s="896">
        <v>0</v>
      </c>
      <c r="D250" s="896">
        <v>0</v>
      </c>
      <c r="E250" s="896">
        <v>0</v>
      </c>
      <c r="F250" s="896">
        <v>0</v>
      </c>
      <c r="G250" s="896">
        <v>0</v>
      </c>
      <c r="H250" s="896">
        <v>0</v>
      </c>
      <c r="I250" s="896">
        <v>2</v>
      </c>
      <c r="J250" s="896">
        <v>0</v>
      </c>
      <c r="K250" s="896">
        <v>0</v>
      </c>
      <c r="L250" s="896">
        <v>0</v>
      </c>
      <c r="M250" s="896">
        <v>0</v>
      </c>
      <c r="N250" s="896">
        <v>0</v>
      </c>
      <c r="O250" s="896">
        <v>0</v>
      </c>
      <c r="P250" s="319">
        <v>2</v>
      </c>
      <c r="Q250" s="154" t="s">
        <v>1068</v>
      </c>
    </row>
    <row r="251" spans="1:17">
      <c r="A251" s="130" t="s">
        <v>945</v>
      </c>
      <c r="B251" s="158" t="s">
        <v>946</v>
      </c>
      <c r="C251" s="896">
        <v>0</v>
      </c>
      <c r="D251" s="896">
        <v>0</v>
      </c>
      <c r="E251" s="896">
        <v>0</v>
      </c>
      <c r="F251" s="896">
        <v>0</v>
      </c>
      <c r="G251" s="896">
        <v>0</v>
      </c>
      <c r="H251" s="896">
        <v>0</v>
      </c>
      <c r="I251" s="896">
        <v>0</v>
      </c>
      <c r="J251" s="896">
        <v>0</v>
      </c>
      <c r="K251" s="896">
        <v>0</v>
      </c>
      <c r="L251" s="896">
        <v>0</v>
      </c>
      <c r="M251" s="896">
        <v>1</v>
      </c>
      <c r="N251" s="896">
        <v>2</v>
      </c>
      <c r="O251" s="896">
        <v>0</v>
      </c>
      <c r="P251" s="319">
        <v>3</v>
      </c>
      <c r="Q251" s="154" t="s">
        <v>1068</v>
      </c>
    </row>
    <row r="252" spans="1:17">
      <c r="A252" s="130" t="s">
        <v>949</v>
      </c>
      <c r="B252" s="158" t="s">
        <v>950</v>
      </c>
      <c r="C252" s="896">
        <v>0</v>
      </c>
      <c r="D252" s="896">
        <v>0</v>
      </c>
      <c r="E252" s="896">
        <v>0</v>
      </c>
      <c r="F252" s="896">
        <v>0</v>
      </c>
      <c r="G252" s="896">
        <v>0</v>
      </c>
      <c r="H252" s="896">
        <v>0</v>
      </c>
      <c r="I252" s="896">
        <v>0</v>
      </c>
      <c r="J252" s="896">
        <v>0</v>
      </c>
      <c r="K252" s="896">
        <v>0</v>
      </c>
      <c r="L252" s="896">
        <v>0</v>
      </c>
      <c r="M252" s="896">
        <v>0</v>
      </c>
      <c r="N252" s="896">
        <v>0</v>
      </c>
      <c r="O252" s="896">
        <v>2</v>
      </c>
      <c r="P252" s="319">
        <v>2</v>
      </c>
      <c r="Q252" s="154" t="s">
        <v>1068</v>
      </c>
    </row>
    <row r="253" spans="1:17">
      <c r="A253" s="130" t="s">
        <v>951</v>
      </c>
      <c r="B253" s="158" t="s">
        <v>952</v>
      </c>
      <c r="C253" s="896">
        <v>0</v>
      </c>
      <c r="D253" s="896">
        <v>0</v>
      </c>
      <c r="E253" s="896">
        <v>0</v>
      </c>
      <c r="F253" s="896">
        <v>0</v>
      </c>
      <c r="G253" s="896">
        <v>0</v>
      </c>
      <c r="H253" s="896">
        <v>0</v>
      </c>
      <c r="I253" s="896">
        <v>2</v>
      </c>
      <c r="J253" s="896">
        <v>1</v>
      </c>
      <c r="K253" s="896">
        <v>1</v>
      </c>
      <c r="L253" s="896">
        <v>0</v>
      </c>
      <c r="M253" s="896">
        <v>0</v>
      </c>
      <c r="N253" s="896">
        <v>0</v>
      </c>
      <c r="O253" s="896">
        <v>0</v>
      </c>
      <c r="P253" s="319">
        <v>4</v>
      </c>
      <c r="Q253" s="154" t="s">
        <v>1068</v>
      </c>
    </row>
    <row r="254" spans="1:17">
      <c r="A254" s="130" t="s">
        <v>953</v>
      </c>
      <c r="B254" s="158" t="s">
        <v>954</v>
      </c>
      <c r="C254" s="896">
        <v>2</v>
      </c>
      <c r="D254" s="896">
        <v>0</v>
      </c>
      <c r="E254" s="896">
        <v>2</v>
      </c>
      <c r="F254" s="896">
        <v>0</v>
      </c>
      <c r="G254" s="896">
        <v>1</v>
      </c>
      <c r="H254" s="896">
        <v>1</v>
      </c>
      <c r="I254" s="896">
        <v>1</v>
      </c>
      <c r="J254" s="896">
        <v>0</v>
      </c>
      <c r="K254" s="896">
        <v>0</v>
      </c>
      <c r="L254" s="896">
        <v>0</v>
      </c>
      <c r="M254" s="896">
        <v>0</v>
      </c>
      <c r="N254" s="896">
        <v>0</v>
      </c>
      <c r="O254" s="896">
        <v>0</v>
      </c>
      <c r="P254" s="319">
        <v>7</v>
      </c>
      <c r="Q254" s="154" t="s">
        <v>1068</v>
      </c>
    </row>
    <row r="255" spans="1:17">
      <c r="A255" s="130" t="s">
        <v>955</v>
      </c>
      <c r="B255" s="158" t="s">
        <v>956</v>
      </c>
      <c r="C255" s="896">
        <v>6</v>
      </c>
      <c r="D255" s="896">
        <v>0</v>
      </c>
      <c r="E255" s="896">
        <v>0</v>
      </c>
      <c r="F255" s="896">
        <v>0</v>
      </c>
      <c r="G255" s="896">
        <v>0</v>
      </c>
      <c r="H255" s="896">
        <v>1</v>
      </c>
      <c r="I255" s="896">
        <v>0</v>
      </c>
      <c r="J255" s="896">
        <v>0</v>
      </c>
      <c r="K255" s="896">
        <v>0</v>
      </c>
      <c r="L255" s="896">
        <v>0</v>
      </c>
      <c r="M255" s="896">
        <v>0</v>
      </c>
      <c r="N255" s="896">
        <v>0</v>
      </c>
      <c r="O255" s="896">
        <v>0</v>
      </c>
      <c r="P255" s="319">
        <v>7</v>
      </c>
      <c r="Q255" s="154" t="s">
        <v>1068</v>
      </c>
    </row>
    <row r="256" spans="1:17">
      <c r="A256" s="130" t="s">
        <v>957</v>
      </c>
      <c r="B256" s="158" t="s">
        <v>958</v>
      </c>
      <c r="C256" s="896">
        <v>1</v>
      </c>
      <c r="D256" s="896">
        <v>0</v>
      </c>
      <c r="E256" s="896">
        <v>0</v>
      </c>
      <c r="F256" s="896">
        <v>0</v>
      </c>
      <c r="G256" s="896">
        <v>0</v>
      </c>
      <c r="H256" s="896">
        <v>0</v>
      </c>
      <c r="I256" s="896">
        <v>0</v>
      </c>
      <c r="J256" s="896">
        <v>0</v>
      </c>
      <c r="K256" s="896">
        <v>0</v>
      </c>
      <c r="L256" s="896">
        <v>0</v>
      </c>
      <c r="M256" s="896">
        <v>0</v>
      </c>
      <c r="N256" s="896">
        <v>0</v>
      </c>
      <c r="O256" s="896">
        <v>0</v>
      </c>
      <c r="P256" s="319">
        <v>1</v>
      </c>
      <c r="Q256" s="154" t="s">
        <v>1068</v>
      </c>
    </row>
    <row r="257" spans="1:17">
      <c r="A257" s="130" t="s">
        <v>959</v>
      </c>
      <c r="B257" s="158" t="s">
        <v>1261</v>
      </c>
      <c r="C257" s="896">
        <v>4</v>
      </c>
      <c r="D257" s="896">
        <v>0</v>
      </c>
      <c r="E257" s="896">
        <v>0</v>
      </c>
      <c r="F257" s="896">
        <v>0</v>
      </c>
      <c r="G257" s="896">
        <v>0</v>
      </c>
      <c r="H257" s="896">
        <v>1</v>
      </c>
      <c r="I257" s="896">
        <v>2</v>
      </c>
      <c r="J257" s="896">
        <v>0</v>
      </c>
      <c r="K257" s="896">
        <v>2</v>
      </c>
      <c r="L257" s="896">
        <v>0</v>
      </c>
      <c r="M257" s="896">
        <v>0</v>
      </c>
      <c r="N257" s="896">
        <v>0</v>
      </c>
      <c r="O257" s="896">
        <v>0</v>
      </c>
      <c r="P257" s="319">
        <v>9</v>
      </c>
      <c r="Q257" s="154" t="s">
        <v>1068</v>
      </c>
    </row>
    <row r="258" spans="1:17">
      <c r="A258" s="130" t="s">
        <v>961</v>
      </c>
      <c r="B258" s="158" t="s">
        <v>962</v>
      </c>
      <c r="C258" s="896">
        <v>18</v>
      </c>
      <c r="D258" s="896">
        <v>0</v>
      </c>
      <c r="E258" s="896">
        <v>1</v>
      </c>
      <c r="F258" s="896">
        <v>0</v>
      </c>
      <c r="G258" s="896">
        <v>0</v>
      </c>
      <c r="H258" s="896">
        <v>0</v>
      </c>
      <c r="I258" s="896">
        <v>0</v>
      </c>
      <c r="J258" s="896">
        <v>0</v>
      </c>
      <c r="K258" s="896">
        <v>0</v>
      </c>
      <c r="L258" s="896">
        <v>0</v>
      </c>
      <c r="M258" s="896">
        <v>0</v>
      </c>
      <c r="N258" s="896">
        <v>0</v>
      </c>
      <c r="O258" s="896">
        <v>0</v>
      </c>
      <c r="P258" s="319">
        <v>19</v>
      </c>
      <c r="Q258" s="154" t="s">
        <v>1068</v>
      </c>
    </row>
    <row r="259" spans="1:17">
      <c r="A259" s="130" t="s">
        <v>963</v>
      </c>
      <c r="B259" s="158" t="s">
        <v>964</v>
      </c>
      <c r="C259" s="896">
        <v>1</v>
      </c>
      <c r="D259" s="896">
        <v>0</v>
      </c>
      <c r="E259" s="896">
        <v>0</v>
      </c>
      <c r="F259" s="896">
        <v>0</v>
      </c>
      <c r="G259" s="896">
        <v>1</v>
      </c>
      <c r="H259" s="896">
        <v>0</v>
      </c>
      <c r="I259" s="896">
        <v>0</v>
      </c>
      <c r="J259" s="896">
        <v>0</v>
      </c>
      <c r="K259" s="896">
        <v>1</v>
      </c>
      <c r="L259" s="896">
        <v>0</v>
      </c>
      <c r="M259" s="896">
        <v>0</v>
      </c>
      <c r="N259" s="896">
        <v>0</v>
      </c>
      <c r="O259" s="896">
        <v>0</v>
      </c>
      <c r="P259" s="319">
        <v>3</v>
      </c>
      <c r="Q259" s="154" t="s">
        <v>1068</v>
      </c>
    </row>
    <row r="260" spans="1:17">
      <c r="A260" s="130" t="s">
        <v>965</v>
      </c>
      <c r="B260" s="158" t="s">
        <v>966</v>
      </c>
      <c r="C260" s="896">
        <v>0</v>
      </c>
      <c r="D260" s="896">
        <v>0</v>
      </c>
      <c r="E260" s="896">
        <v>0</v>
      </c>
      <c r="F260" s="896">
        <v>0</v>
      </c>
      <c r="G260" s="896">
        <v>0</v>
      </c>
      <c r="H260" s="896">
        <v>0</v>
      </c>
      <c r="I260" s="896">
        <v>0</v>
      </c>
      <c r="J260" s="896">
        <v>1</v>
      </c>
      <c r="K260" s="896">
        <v>0</v>
      </c>
      <c r="L260" s="896">
        <v>0</v>
      </c>
      <c r="M260" s="896">
        <v>0</v>
      </c>
      <c r="N260" s="896">
        <v>0</v>
      </c>
      <c r="O260" s="896">
        <v>0</v>
      </c>
      <c r="P260" s="319">
        <v>1</v>
      </c>
      <c r="Q260" s="154" t="s">
        <v>1068</v>
      </c>
    </row>
    <row r="261" spans="1:17">
      <c r="A261" s="130" t="s">
        <v>967</v>
      </c>
      <c r="B261" s="158" t="s">
        <v>968</v>
      </c>
      <c r="C261" s="896">
        <v>4</v>
      </c>
      <c r="D261" s="896">
        <v>1</v>
      </c>
      <c r="E261" s="896">
        <v>0</v>
      </c>
      <c r="F261" s="896">
        <v>0</v>
      </c>
      <c r="G261" s="896">
        <v>0</v>
      </c>
      <c r="H261" s="896">
        <v>0</v>
      </c>
      <c r="I261" s="896">
        <v>0</v>
      </c>
      <c r="J261" s="896">
        <v>0</v>
      </c>
      <c r="K261" s="896">
        <v>0</v>
      </c>
      <c r="L261" s="896">
        <v>0</v>
      </c>
      <c r="M261" s="896">
        <v>0</v>
      </c>
      <c r="N261" s="896">
        <v>0</v>
      </c>
      <c r="O261" s="896">
        <v>0</v>
      </c>
      <c r="P261" s="319">
        <v>5</v>
      </c>
      <c r="Q261" s="154" t="s">
        <v>1068</v>
      </c>
    </row>
    <row r="262" spans="1:17">
      <c r="A262" s="130" t="s">
        <v>973</v>
      </c>
      <c r="B262" s="158" t="s">
        <v>974</v>
      </c>
      <c r="C262" s="896">
        <v>0</v>
      </c>
      <c r="D262" s="896">
        <v>0</v>
      </c>
      <c r="E262" s="896">
        <v>0</v>
      </c>
      <c r="F262" s="896">
        <v>0</v>
      </c>
      <c r="G262" s="896">
        <v>0</v>
      </c>
      <c r="H262" s="896">
        <v>0</v>
      </c>
      <c r="I262" s="896">
        <v>1</v>
      </c>
      <c r="J262" s="896">
        <v>0</v>
      </c>
      <c r="K262" s="896">
        <v>0</v>
      </c>
      <c r="L262" s="896">
        <v>0</v>
      </c>
      <c r="M262" s="896">
        <v>0</v>
      </c>
      <c r="N262" s="896">
        <v>0</v>
      </c>
      <c r="O262" s="896">
        <v>0</v>
      </c>
      <c r="P262" s="319">
        <v>1</v>
      </c>
      <c r="Q262" s="154" t="s">
        <v>1068</v>
      </c>
    </row>
    <row r="263" spans="1:17">
      <c r="A263" s="130" t="s">
        <v>975</v>
      </c>
      <c r="B263" s="158" t="s">
        <v>976</v>
      </c>
      <c r="C263" s="896">
        <v>7</v>
      </c>
      <c r="D263" s="896">
        <v>1</v>
      </c>
      <c r="E263" s="896">
        <v>1</v>
      </c>
      <c r="F263" s="896">
        <v>0</v>
      </c>
      <c r="G263" s="896">
        <v>0</v>
      </c>
      <c r="H263" s="896">
        <v>0</v>
      </c>
      <c r="I263" s="896">
        <v>0</v>
      </c>
      <c r="J263" s="896">
        <v>0</v>
      </c>
      <c r="K263" s="896">
        <v>0</v>
      </c>
      <c r="L263" s="896">
        <v>0</v>
      </c>
      <c r="M263" s="896">
        <v>0</v>
      </c>
      <c r="N263" s="896">
        <v>0</v>
      </c>
      <c r="O263" s="896">
        <v>0</v>
      </c>
      <c r="P263" s="319">
        <v>9</v>
      </c>
      <c r="Q263" s="154" t="s">
        <v>1068</v>
      </c>
    </row>
    <row r="264" spans="1:17">
      <c r="A264" s="130" t="s">
        <v>977</v>
      </c>
      <c r="B264" s="158" t="s">
        <v>978</v>
      </c>
      <c r="C264" s="896">
        <v>5</v>
      </c>
      <c r="D264" s="896">
        <v>1</v>
      </c>
      <c r="E264" s="896">
        <v>0</v>
      </c>
      <c r="F264" s="896">
        <v>0</v>
      </c>
      <c r="G264" s="896">
        <v>0</v>
      </c>
      <c r="H264" s="896">
        <v>0</v>
      </c>
      <c r="I264" s="896">
        <v>0</v>
      </c>
      <c r="J264" s="896">
        <v>0</v>
      </c>
      <c r="K264" s="896">
        <v>0</v>
      </c>
      <c r="L264" s="896">
        <v>0</v>
      </c>
      <c r="M264" s="896">
        <v>0</v>
      </c>
      <c r="N264" s="896">
        <v>0</v>
      </c>
      <c r="O264" s="896">
        <v>0</v>
      </c>
      <c r="P264" s="319">
        <v>6</v>
      </c>
      <c r="Q264" s="154" t="s">
        <v>1068</v>
      </c>
    </row>
    <row r="265" spans="1:17">
      <c r="A265" s="130" t="s">
        <v>979</v>
      </c>
      <c r="B265" s="158" t="s">
        <v>980</v>
      </c>
      <c r="C265" s="896">
        <v>0</v>
      </c>
      <c r="D265" s="896">
        <v>0</v>
      </c>
      <c r="E265" s="896">
        <v>0</v>
      </c>
      <c r="F265" s="896">
        <v>2</v>
      </c>
      <c r="G265" s="896">
        <v>0</v>
      </c>
      <c r="H265" s="896">
        <v>0</v>
      </c>
      <c r="I265" s="896">
        <v>0</v>
      </c>
      <c r="J265" s="896">
        <v>0</v>
      </c>
      <c r="K265" s="896">
        <v>0</v>
      </c>
      <c r="L265" s="896">
        <v>0</v>
      </c>
      <c r="M265" s="896">
        <v>0</v>
      </c>
      <c r="N265" s="896">
        <v>0</v>
      </c>
      <c r="O265" s="896">
        <v>0</v>
      </c>
      <c r="P265" s="319">
        <v>2</v>
      </c>
      <c r="Q265" s="154" t="s">
        <v>1068</v>
      </c>
    </row>
    <row r="266" spans="1:17">
      <c r="A266" s="130" t="s">
        <v>981</v>
      </c>
      <c r="B266" s="158" t="s">
        <v>982</v>
      </c>
      <c r="C266" s="896">
        <v>1</v>
      </c>
      <c r="D266" s="896">
        <v>0</v>
      </c>
      <c r="E266" s="896">
        <v>0</v>
      </c>
      <c r="F266" s="896">
        <v>0</v>
      </c>
      <c r="G266" s="896">
        <v>1</v>
      </c>
      <c r="H266" s="896">
        <v>0</v>
      </c>
      <c r="I266" s="896">
        <v>0</v>
      </c>
      <c r="J266" s="896">
        <v>0</v>
      </c>
      <c r="K266" s="896">
        <v>0</v>
      </c>
      <c r="L266" s="896">
        <v>0</v>
      </c>
      <c r="M266" s="896">
        <v>0</v>
      </c>
      <c r="N266" s="896">
        <v>0</v>
      </c>
      <c r="O266" s="896">
        <v>0</v>
      </c>
      <c r="P266" s="319">
        <v>2</v>
      </c>
      <c r="Q266" s="154" t="s">
        <v>1068</v>
      </c>
    </row>
    <row r="267" spans="1:17">
      <c r="A267" s="130" t="s">
        <v>983</v>
      </c>
      <c r="B267" s="158" t="s">
        <v>984</v>
      </c>
      <c r="C267" s="896">
        <v>1</v>
      </c>
      <c r="D267" s="896">
        <v>0</v>
      </c>
      <c r="E267" s="896">
        <v>0</v>
      </c>
      <c r="F267" s="896">
        <v>0</v>
      </c>
      <c r="G267" s="896">
        <v>0</v>
      </c>
      <c r="H267" s="896">
        <v>0</v>
      </c>
      <c r="I267" s="896">
        <v>0</v>
      </c>
      <c r="J267" s="896">
        <v>0</v>
      </c>
      <c r="K267" s="896">
        <v>0</v>
      </c>
      <c r="L267" s="896">
        <v>0</v>
      </c>
      <c r="M267" s="896">
        <v>0</v>
      </c>
      <c r="N267" s="896">
        <v>0</v>
      </c>
      <c r="O267" s="896">
        <v>0</v>
      </c>
      <c r="P267" s="319">
        <v>1</v>
      </c>
      <c r="Q267" s="154" t="s">
        <v>1068</v>
      </c>
    </row>
    <row r="268" spans="1:17">
      <c r="A268" s="130" t="s">
        <v>987</v>
      </c>
      <c r="B268" s="158" t="s">
        <v>988</v>
      </c>
      <c r="C268" s="896">
        <v>3</v>
      </c>
      <c r="D268" s="896">
        <v>2</v>
      </c>
      <c r="E268" s="896">
        <v>1</v>
      </c>
      <c r="F268" s="896">
        <v>0</v>
      </c>
      <c r="G268" s="896">
        <v>1</v>
      </c>
      <c r="H268" s="896">
        <v>0</v>
      </c>
      <c r="I268" s="896">
        <v>0</v>
      </c>
      <c r="J268" s="896">
        <v>0</v>
      </c>
      <c r="K268" s="896">
        <v>0</v>
      </c>
      <c r="L268" s="896">
        <v>0</v>
      </c>
      <c r="M268" s="896">
        <v>0</v>
      </c>
      <c r="N268" s="896">
        <v>0</v>
      </c>
      <c r="O268" s="896">
        <v>0</v>
      </c>
      <c r="P268" s="319">
        <v>7</v>
      </c>
      <c r="Q268" s="154" t="s">
        <v>1068</v>
      </c>
    </row>
    <row r="269" spans="1:17">
      <c r="A269" s="130" t="s">
        <v>991</v>
      </c>
      <c r="B269" s="158" t="s">
        <v>992</v>
      </c>
      <c r="C269" s="896">
        <v>0</v>
      </c>
      <c r="D269" s="896">
        <v>0</v>
      </c>
      <c r="E269" s="896">
        <v>0</v>
      </c>
      <c r="F269" s="896">
        <v>0</v>
      </c>
      <c r="G269" s="896">
        <v>1</v>
      </c>
      <c r="H269" s="896">
        <v>0</v>
      </c>
      <c r="I269" s="896">
        <v>0</v>
      </c>
      <c r="J269" s="896">
        <v>0</v>
      </c>
      <c r="K269" s="896">
        <v>0</v>
      </c>
      <c r="L269" s="896">
        <v>0</v>
      </c>
      <c r="M269" s="896">
        <v>0</v>
      </c>
      <c r="N269" s="896">
        <v>0</v>
      </c>
      <c r="O269" s="896">
        <v>0</v>
      </c>
      <c r="P269" s="319">
        <v>1</v>
      </c>
      <c r="Q269" s="154" t="s">
        <v>1068</v>
      </c>
    </row>
    <row r="270" spans="1:17" ht="13.5" customHeight="1">
      <c r="A270" s="130" t="s">
        <v>993</v>
      </c>
      <c r="B270" s="158" t="s">
        <v>994</v>
      </c>
      <c r="C270" s="896">
        <v>0</v>
      </c>
      <c r="D270" s="896">
        <v>0</v>
      </c>
      <c r="E270" s="896">
        <v>0</v>
      </c>
      <c r="F270" s="896">
        <v>0</v>
      </c>
      <c r="G270" s="896">
        <v>0</v>
      </c>
      <c r="H270" s="896">
        <v>0</v>
      </c>
      <c r="I270" s="896">
        <v>0</v>
      </c>
      <c r="J270" s="896">
        <v>1</v>
      </c>
      <c r="K270" s="896">
        <v>0</v>
      </c>
      <c r="L270" s="896">
        <v>0</v>
      </c>
      <c r="M270" s="896">
        <v>0</v>
      </c>
      <c r="N270" s="896">
        <v>0</v>
      </c>
      <c r="O270" s="896">
        <v>0</v>
      </c>
      <c r="P270" s="319">
        <v>1</v>
      </c>
      <c r="Q270" s="154" t="s">
        <v>1068</v>
      </c>
    </row>
    <row r="271" spans="1:17">
      <c r="A271" s="130" t="s">
        <v>995</v>
      </c>
      <c r="B271" s="158" t="s">
        <v>996</v>
      </c>
      <c r="C271" s="896">
        <v>0</v>
      </c>
      <c r="D271" s="896">
        <v>0</v>
      </c>
      <c r="E271" s="896">
        <v>0</v>
      </c>
      <c r="F271" s="896">
        <v>1</v>
      </c>
      <c r="G271" s="896">
        <v>0</v>
      </c>
      <c r="H271" s="896">
        <v>0</v>
      </c>
      <c r="I271" s="896">
        <v>0</v>
      </c>
      <c r="J271" s="896">
        <v>2</v>
      </c>
      <c r="K271" s="896">
        <v>0</v>
      </c>
      <c r="L271" s="896">
        <v>0</v>
      </c>
      <c r="M271" s="896">
        <v>0</v>
      </c>
      <c r="N271" s="896">
        <v>0</v>
      </c>
      <c r="O271" s="896">
        <v>0</v>
      </c>
      <c r="P271" s="319">
        <v>3</v>
      </c>
      <c r="Q271" s="154" t="s">
        <v>1068</v>
      </c>
    </row>
    <row r="272" spans="1:17">
      <c r="A272" s="130" t="s">
        <v>997</v>
      </c>
      <c r="B272" s="158" t="s">
        <v>998</v>
      </c>
      <c r="C272" s="896">
        <v>1</v>
      </c>
      <c r="D272" s="896">
        <v>0</v>
      </c>
      <c r="E272" s="896">
        <v>0</v>
      </c>
      <c r="F272" s="896">
        <v>0</v>
      </c>
      <c r="G272" s="896">
        <v>0</v>
      </c>
      <c r="H272" s="896">
        <v>0</v>
      </c>
      <c r="I272" s="896">
        <v>0</v>
      </c>
      <c r="J272" s="896">
        <v>0</v>
      </c>
      <c r="K272" s="896">
        <v>0</v>
      </c>
      <c r="L272" s="896">
        <v>0</v>
      </c>
      <c r="M272" s="896">
        <v>0</v>
      </c>
      <c r="N272" s="896">
        <v>0</v>
      </c>
      <c r="O272" s="896">
        <v>0</v>
      </c>
      <c r="P272" s="319">
        <v>1</v>
      </c>
      <c r="Q272" s="154" t="s">
        <v>1068</v>
      </c>
    </row>
    <row r="273" spans="1:17">
      <c r="A273" s="130" t="s">
        <v>999</v>
      </c>
      <c r="B273" s="158" t="s">
        <v>1000</v>
      </c>
      <c r="C273" s="896">
        <v>0</v>
      </c>
      <c r="D273" s="896">
        <v>0</v>
      </c>
      <c r="E273" s="896">
        <v>0</v>
      </c>
      <c r="F273" s="896">
        <v>0</v>
      </c>
      <c r="G273" s="896">
        <v>0</v>
      </c>
      <c r="H273" s="896">
        <v>0</v>
      </c>
      <c r="I273" s="896">
        <v>0</v>
      </c>
      <c r="J273" s="896">
        <v>1</v>
      </c>
      <c r="K273" s="896">
        <v>1</v>
      </c>
      <c r="L273" s="896">
        <v>0</v>
      </c>
      <c r="M273" s="896">
        <v>0</v>
      </c>
      <c r="N273" s="896">
        <v>0</v>
      </c>
      <c r="O273" s="896">
        <v>0</v>
      </c>
      <c r="P273" s="319">
        <v>2</v>
      </c>
      <c r="Q273" s="154" t="s">
        <v>1068</v>
      </c>
    </row>
    <row r="274" spans="1:17">
      <c r="A274" s="130" t="s">
        <v>1001</v>
      </c>
      <c r="B274" s="158" t="s">
        <v>1002</v>
      </c>
      <c r="C274" s="896">
        <v>0</v>
      </c>
      <c r="D274" s="896">
        <v>0</v>
      </c>
      <c r="E274" s="896">
        <v>0</v>
      </c>
      <c r="F274" s="896">
        <v>0</v>
      </c>
      <c r="G274" s="896">
        <v>0</v>
      </c>
      <c r="H274" s="896">
        <v>0</v>
      </c>
      <c r="I274" s="896">
        <v>0</v>
      </c>
      <c r="J274" s="896">
        <v>0</v>
      </c>
      <c r="K274" s="896">
        <v>1</v>
      </c>
      <c r="L274" s="896">
        <v>0</v>
      </c>
      <c r="M274" s="896">
        <v>0</v>
      </c>
      <c r="N274" s="896">
        <v>0</v>
      </c>
      <c r="O274" s="896">
        <v>2</v>
      </c>
      <c r="P274" s="319">
        <v>3</v>
      </c>
      <c r="Q274" s="154" t="s">
        <v>1068</v>
      </c>
    </row>
    <row r="275" spans="1:17">
      <c r="A275" s="130" t="s">
        <v>1003</v>
      </c>
      <c r="B275" s="158" t="s">
        <v>1004</v>
      </c>
      <c r="C275" s="896">
        <v>0</v>
      </c>
      <c r="D275" s="896">
        <v>0</v>
      </c>
      <c r="E275" s="896">
        <v>0</v>
      </c>
      <c r="F275" s="896">
        <v>0</v>
      </c>
      <c r="G275" s="896">
        <v>0</v>
      </c>
      <c r="H275" s="896">
        <v>0</v>
      </c>
      <c r="I275" s="896">
        <v>0</v>
      </c>
      <c r="J275" s="896">
        <v>1</v>
      </c>
      <c r="K275" s="896">
        <v>0</v>
      </c>
      <c r="L275" s="896">
        <v>0</v>
      </c>
      <c r="M275" s="896">
        <v>0</v>
      </c>
      <c r="N275" s="896">
        <v>0</v>
      </c>
      <c r="O275" s="896">
        <v>0</v>
      </c>
      <c r="P275" s="319">
        <v>1</v>
      </c>
      <c r="Q275" s="154" t="s">
        <v>1068</v>
      </c>
    </row>
    <row r="276" spans="1:17">
      <c r="A276" s="130" t="s">
        <v>1005</v>
      </c>
      <c r="B276" s="158" t="s">
        <v>1006</v>
      </c>
      <c r="C276" s="896">
        <v>2</v>
      </c>
      <c r="D276" s="896">
        <v>0</v>
      </c>
      <c r="E276" s="896">
        <v>0</v>
      </c>
      <c r="F276" s="896">
        <v>0</v>
      </c>
      <c r="G276" s="896">
        <v>0</v>
      </c>
      <c r="H276" s="896">
        <v>0</v>
      </c>
      <c r="I276" s="896">
        <v>1</v>
      </c>
      <c r="J276" s="896">
        <v>0</v>
      </c>
      <c r="K276" s="896">
        <v>0</v>
      </c>
      <c r="L276" s="896">
        <v>0</v>
      </c>
      <c r="M276" s="896">
        <v>0</v>
      </c>
      <c r="N276" s="896">
        <v>0</v>
      </c>
      <c r="O276" s="896">
        <v>0</v>
      </c>
      <c r="P276" s="319">
        <v>3</v>
      </c>
      <c r="Q276" s="154" t="s">
        <v>1068</v>
      </c>
    </row>
    <row r="277" spans="1:17">
      <c r="A277" s="130" t="s">
        <v>1011</v>
      </c>
      <c r="B277" s="158" t="s">
        <v>1012</v>
      </c>
      <c r="C277" s="896">
        <v>0</v>
      </c>
      <c r="D277" s="896">
        <v>0</v>
      </c>
      <c r="E277" s="896">
        <v>0</v>
      </c>
      <c r="F277" s="896">
        <v>0</v>
      </c>
      <c r="G277" s="896">
        <v>0</v>
      </c>
      <c r="H277" s="896">
        <v>0</v>
      </c>
      <c r="I277" s="896">
        <v>1</v>
      </c>
      <c r="J277" s="896">
        <v>1</v>
      </c>
      <c r="K277" s="896">
        <v>0</v>
      </c>
      <c r="L277" s="896">
        <v>0</v>
      </c>
      <c r="M277" s="896">
        <v>0</v>
      </c>
      <c r="N277" s="896">
        <v>0</v>
      </c>
      <c r="O277" s="896">
        <v>0</v>
      </c>
      <c r="P277" s="319">
        <v>2</v>
      </c>
      <c r="Q277" s="154" t="s">
        <v>1068</v>
      </c>
    </row>
    <row r="278" spans="1:17">
      <c r="A278" s="130" t="s">
        <v>1031</v>
      </c>
      <c r="B278" s="158" t="s">
        <v>1032</v>
      </c>
      <c r="C278" s="896">
        <v>6</v>
      </c>
      <c r="D278" s="896">
        <v>1</v>
      </c>
      <c r="E278" s="896">
        <v>1</v>
      </c>
      <c r="F278" s="896">
        <v>1</v>
      </c>
      <c r="G278" s="896">
        <v>0</v>
      </c>
      <c r="H278" s="896">
        <v>2</v>
      </c>
      <c r="I278" s="896">
        <v>0</v>
      </c>
      <c r="J278" s="896">
        <v>0</v>
      </c>
      <c r="K278" s="896">
        <v>0</v>
      </c>
      <c r="L278" s="896">
        <v>0</v>
      </c>
      <c r="M278" s="896">
        <v>0</v>
      </c>
      <c r="N278" s="896">
        <v>0</v>
      </c>
      <c r="O278" s="896">
        <v>0</v>
      </c>
      <c r="P278" s="319">
        <v>11</v>
      </c>
      <c r="Q278" s="154" t="s">
        <v>1068</v>
      </c>
    </row>
    <row r="279" spans="1:17">
      <c r="A279" s="130" t="s">
        <v>1033</v>
      </c>
      <c r="B279" s="158" t="s">
        <v>1034</v>
      </c>
      <c r="C279" s="896">
        <v>2</v>
      </c>
      <c r="D279" s="896">
        <v>0</v>
      </c>
      <c r="E279" s="896">
        <v>0</v>
      </c>
      <c r="F279" s="896">
        <v>0</v>
      </c>
      <c r="G279" s="896">
        <v>0</v>
      </c>
      <c r="H279" s="896">
        <v>0</v>
      </c>
      <c r="I279" s="896">
        <v>0</v>
      </c>
      <c r="J279" s="896">
        <v>0</v>
      </c>
      <c r="K279" s="896">
        <v>0</v>
      </c>
      <c r="L279" s="896">
        <v>0</v>
      </c>
      <c r="M279" s="896">
        <v>0</v>
      </c>
      <c r="N279" s="896">
        <v>0</v>
      </c>
      <c r="O279" s="896">
        <v>0</v>
      </c>
      <c r="P279" s="319">
        <v>2</v>
      </c>
      <c r="Q279" s="154" t="s">
        <v>1068</v>
      </c>
    </row>
    <row r="280" spans="1:17">
      <c r="A280" s="130" t="s">
        <v>1035</v>
      </c>
      <c r="B280" s="158" t="s">
        <v>1036</v>
      </c>
      <c r="C280" s="896">
        <v>0</v>
      </c>
      <c r="D280" s="896">
        <v>0</v>
      </c>
      <c r="E280" s="896">
        <v>0</v>
      </c>
      <c r="F280" s="896">
        <v>0</v>
      </c>
      <c r="G280" s="896">
        <v>0</v>
      </c>
      <c r="H280" s="896">
        <v>0</v>
      </c>
      <c r="I280" s="896">
        <v>1</v>
      </c>
      <c r="J280" s="896">
        <v>5</v>
      </c>
      <c r="K280" s="896">
        <v>2</v>
      </c>
      <c r="L280" s="896">
        <v>2</v>
      </c>
      <c r="M280" s="896">
        <v>1</v>
      </c>
      <c r="N280" s="896">
        <v>2</v>
      </c>
      <c r="O280" s="896">
        <v>0</v>
      </c>
      <c r="P280" s="319">
        <v>13</v>
      </c>
      <c r="Q280" s="154" t="s">
        <v>1068</v>
      </c>
    </row>
    <row r="281" spans="1:17">
      <c r="A281" s="130" t="s">
        <v>1037</v>
      </c>
      <c r="B281" s="158" t="s">
        <v>1038</v>
      </c>
      <c r="C281" s="896">
        <v>1</v>
      </c>
      <c r="D281" s="896">
        <v>0</v>
      </c>
      <c r="E281" s="896">
        <v>0</v>
      </c>
      <c r="F281" s="896">
        <v>0</v>
      </c>
      <c r="G281" s="896">
        <v>0</v>
      </c>
      <c r="H281" s="896">
        <v>0</v>
      </c>
      <c r="I281" s="896">
        <v>0</v>
      </c>
      <c r="J281" s="896">
        <v>0</v>
      </c>
      <c r="K281" s="896">
        <v>0</v>
      </c>
      <c r="L281" s="896">
        <v>0</v>
      </c>
      <c r="M281" s="896">
        <v>0</v>
      </c>
      <c r="N281" s="896">
        <v>0</v>
      </c>
      <c r="O281" s="896">
        <v>0</v>
      </c>
      <c r="P281" s="319">
        <v>1</v>
      </c>
      <c r="Q281" s="154" t="s">
        <v>1068</v>
      </c>
    </row>
    <row r="282" spans="1:17">
      <c r="A282" s="130" t="s">
        <v>1039</v>
      </c>
      <c r="B282" s="158" t="s">
        <v>1040</v>
      </c>
      <c r="C282" s="896">
        <v>4</v>
      </c>
      <c r="D282" s="896">
        <v>0</v>
      </c>
      <c r="E282" s="896">
        <v>2</v>
      </c>
      <c r="F282" s="896">
        <v>0</v>
      </c>
      <c r="G282" s="896">
        <v>0</v>
      </c>
      <c r="H282" s="896">
        <v>0</v>
      </c>
      <c r="I282" s="896">
        <v>0</v>
      </c>
      <c r="J282" s="896">
        <v>0</v>
      </c>
      <c r="K282" s="896">
        <v>0</v>
      </c>
      <c r="L282" s="896">
        <v>0</v>
      </c>
      <c r="M282" s="896">
        <v>0</v>
      </c>
      <c r="N282" s="896">
        <v>0</v>
      </c>
      <c r="O282" s="896">
        <v>0</v>
      </c>
      <c r="P282" s="319">
        <v>6</v>
      </c>
      <c r="Q282" s="154" t="s">
        <v>1068</v>
      </c>
    </row>
    <row r="283" spans="1:17">
      <c r="A283" s="130" t="s">
        <v>1041</v>
      </c>
      <c r="B283" s="158" t="s">
        <v>1042</v>
      </c>
      <c r="C283" s="896">
        <v>0</v>
      </c>
      <c r="D283" s="896">
        <v>0</v>
      </c>
      <c r="E283" s="896">
        <v>0</v>
      </c>
      <c r="F283" s="896">
        <v>0</v>
      </c>
      <c r="G283" s="896">
        <v>0</v>
      </c>
      <c r="H283" s="896">
        <v>0</v>
      </c>
      <c r="I283" s="896">
        <v>0</v>
      </c>
      <c r="J283" s="896">
        <v>0</v>
      </c>
      <c r="K283" s="896">
        <v>0</v>
      </c>
      <c r="L283" s="896">
        <v>0</v>
      </c>
      <c r="M283" s="896">
        <v>3</v>
      </c>
      <c r="N283" s="896">
        <v>2</v>
      </c>
      <c r="O283" s="896">
        <v>1</v>
      </c>
      <c r="P283" s="319">
        <v>6</v>
      </c>
      <c r="Q283" s="154" t="s">
        <v>1068</v>
      </c>
    </row>
    <row r="284" spans="1:17">
      <c r="A284" s="130" t="s">
        <v>1053</v>
      </c>
      <c r="B284" s="158" t="s">
        <v>1054</v>
      </c>
      <c r="C284" s="896">
        <v>0</v>
      </c>
      <c r="D284" s="896">
        <v>0</v>
      </c>
      <c r="E284" s="896">
        <v>0</v>
      </c>
      <c r="F284" s="896">
        <v>0</v>
      </c>
      <c r="G284" s="896">
        <v>0</v>
      </c>
      <c r="H284" s="896">
        <v>0</v>
      </c>
      <c r="I284" s="896">
        <v>0</v>
      </c>
      <c r="J284" s="896">
        <v>0</v>
      </c>
      <c r="K284" s="896">
        <v>0</v>
      </c>
      <c r="L284" s="896">
        <v>1</v>
      </c>
      <c r="M284" s="896">
        <v>0</v>
      </c>
      <c r="N284" s="896">
        <v>1</v>
      </c>
      <c r="O284" s="896">
        <v>3</v>
      </c>
      <c r="P284" s="319">
        <v>5</v>
      </c>
      <c r="Q284" s="154" t="s">
        <v>1067</v>
      </c>
    </row>
    <row r="285" spans="1:17">
      <c r="A285" s="130"/>
      <c r="B285" s="109"/>
      <c r="C285" s="896"/>
      <c r="D285" s="896"/>
      <c r="E285" s="896"/>
      <c r="F285" s="896"/>
      <c r="G285" s="896"/>
      <c r="H285" s="896"/>
      <c r="I285" s="896"/>
      <c r="J285" s="896"/>
      <c r="K285" s="896"/>
      <c r="L285" s="896"/>
      <c r="M285" s="896"/>
      <c r="N285" s="896"/>
      <c r="O285" s="896"/>
      <c r="P285" s="319"/>
      <c r="Q285" s="897"/>
    </row>
    <row r="286" spans="1:17" ht="13.9" thickBot="1">
      <c r="A286" s="61" t="s">
        <v>40</v>
      </c>
      <c r="B286" s="62"/>
      <c r="C286" s="320">
        <v>1062</v>
      </c>
      <c r="D286" s="320">
        <v>98</v>
      </c>
      <c r="E286" s="320">
        <v>96</v>
      </c>
      <c r="F286" s="320">
        <v>72</v>
      </c>
      <c r="G286" s="320">
        <v>72</v>
      </c>
      <c r="H286" s="320">
        <v>83</v>
      </c>
      <c r="I286" s="320">
        <v>81</v>
      </c>
      <c r="J286" s="320">
        <v>77</v>
      </c>
      <c r="K286" s="320">
        <v>90</v>
      </c>
      <c r="L286" s="320">
        <v>107</v>
      </c>
      <c r="M286" s="320">
        <v>88</v>
      </c>
      <c r="N286" s="320">
        <v>65</v>
      </c>
      <c r="O286" s="320">
        <v>55</v>
      </c>
      <c r="P286" s="321">
        <v>2046</v>
      </c>
      <c r="Q286" s="351"/>
    </row>
    <row r="287" spans="1:17" ht="13.9" thickBot="1">
      <c r="A287" s="61"/>
      <c r="B287" s="62"/>
      <c r="C287" s="390">
        <f t="shared" ref="C287:P287" si="0">C286/$P$286</f>
        <v>0.51906158357771259</v>
      </c>
      <c r="D287" s="390">
        <f t="shared" si="0"/>
        <v>4.7898338220918865E-2</v>
      </c>
      <c r="E287" s="390">
        <f t="shared" si="0"/>
        <v>4.6920821114369501E-2</v>
      </c>
      <c r="F287" s="390">
        <f t="shared" si="0"/>
        <v>3.519061583577713E-2</v>
      </c>
      <c r="G287" s="390">
        <f t="shared" si="0"/>
        <v>3.519061583577713E-2</v>
      </c>
      <c r="H287" s="390">
        <f t="shared" si="0"/>
        <v>4.056695992179863E-2</v>
      </c>
      <c r="I287" s="390">
        <f t="shared" si="0"/>
        <v>3.9589442815249266E-2</v>
      </c>
      <c r="J287" s="390">
        <f t="shared" si="0"/>
        <v>3.7634408602150539E-2</v>
      </c>
      <c r="K287" s="390">
        <f t="shared" si="0"/>
        <v>4.398826979472141E-2</v>
      </c>
      <c r="L287" s="390">
        <f t="shared" si="0"/>
        <v>5.2297165200391009E-2</v>
      </c>
      <c r="M287" s="390">
        <f t="shared" si="0"/>
        <v>4.3010752688172046E-2</v>
      </c>
      <c r="N287" s="390">
        <f t="shared" si="0"/>
        <v>3.1769305962854349E-2</v>
      </c>
      <c r="O287" s="390">
        <f t="shared" si="0"/>
        <v>2.6881720430107527E-2</v>
      </c>
      <c r="P287" s="390">
        <f t="shared" si="0"/>
        <v>1</v>
      </c>
      <c r="Q287" s="351"/>
    </row>
  </sheetData>
  <autoFilter ref="A5:Q284" xr:uid="{00000000-0009-0000-0000-000011000000}"/>
  <mergeCells count="1">
    <mergeCell ref="C4:O4"/>
  </mergeCells>
  <phoneticPr fontId="8" type="noConversion"/>
  <hyperlinks>
    <hyperlink ref="S2" location="Home!A1" display="Home" xr:uid="{00000000-0004-0000-1100-000000000000}"/>
  </hyperlinks>
  <pageMargins left="0.7" right="0.7" top="0.75" bottom="0.75" header="0.3" footer="0.3"/>
  <pageSetup scale="61" fitToHeight="0" orientation="portrait" r:id="rId1"/>
  <headerFooter>
    <oddHeader>&amp;L&amp;K000000 &amp;G&amp;C&amp;"Arial,Bold"&amp;11&amp;K000000Broward County Public Schools
Billingual/ESOL Department</oddHeader>
    <oddFooter>&amp;RPage &amp;P of &amp;N</oddFooter>
  </headerFooter>
  <colBreaks count="1" manualBreakCount="1">
    <brk id="16" max="245" man="1"/>
  </col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86"/>
  <sheetViews>
    <sheetView zoomScaleNormal="100" workbookViewId="0">
      <pane xSplit="2" ySplit="4" topLeftCell="C269" activePane="bottomRight" state="frozen"/>
      <selection pane="bottomRight" activeCell="B289" sqref="B289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7.7109375" style="171" customWidth="1"/>
    <col min="3" max="6" width="10.7109375" style="171" customWidth="1"/>
    <col min="7" max="7" width="13" style="171" customWidth="1"/>
    <col min="8" max="9" width="10.7109375" style="171" customWidth="1"/>
    <col min="10" max="10" width="13.42578125" style="171" customWidth="1"/>
    <col min="11" max="11" width="10.7109375" style="171" customWidth="1"/>
    <col min="12" max="12" width="13.140625" style="171" customWidth="1"/>
    <col min="13" max="13" width="16.5703125" style="175" bestFit="1" customWidth="1"/>
    <col min="14" max="14" width="3.28515625" style="161" customWidth="1"/>
    <col min="15" max="15" width="8.7109375" style="161" customWidth="1"/>
    <col min="16" max="16384" width="8.7109375" style="171"/>
  </cols>
  <sheetData>
    <row r="1" spans="1:15" s="174" customFormat="1" ht="13.9" thickBot="1">
      <c r="A1" s="56" t="s">
        <v>1249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376" t="s">
        <v>260</v>
      </c>
      <c r="M1" s="153"/>
      <c r="N1" s="385"/>
      <c r="O1" s="726"/>
    </row>
    <row r="2" spans="1:15" s="174" customFormat="1" ht="15" thickTop="1" thickBot="1">
      <c r="A2" s="66" t="s">
        <v>1250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7"/>
      <c r="M2" s="624"/>
      <c r="N2" s="385"/>
      <c r="O2" s="208" t="s">
        <v>18</v>
      </c>
    </row>
    <row r="3" spans="1:15" s="174" customFormat="1" ht="12" customHeight="1" thickTop="1">
      <c r="A3" s="66"/>
      <c r="B3" s="65"/>
      <c r="C3" s="717" t="s">
        <v>385</v>
      </c>
      <c r="D3" s="717"/>
      <c r="E3" s="717"/>
      <c r="F3" s="717"/>
      <c r="G3" s="717"/>
      <c r="H3" s="717"/>
      <c r="I3" s="717"/>
      <c r="J3" s="717"/>
      <c r="K3" s="717"/>
      <c r="L3" s="624"/>
      <c r="M3" s="624"/>
      <c r="N3" s="726"/>
      <c r="O3" s="385"/>
    </row>
    <row r="4" spans="1:15" ht="52.9" customHeight="1">
      <c r="A4" s="248" t="s">
        <v>386</v>
      </c>
      <c r="B4" s="217" t="s">
        <v>134</v>
      </c>
      <c r="C4" s="219" t="s">
        <v>387</v>
      </c>
      <c r="D4" s="219" t="s">
        <v>388</v>
      </c>
      <c r="E4" s="219" t="s">
        <v>389</v>
      </c>
      <c r="F4" s="219" t="s">
        <v>390</v>
      </c>
      <c r="G4" s="219" t="s">
        <v>391</v>
      </c>
      <c r="H4" s="219" t="s">
        <v>392</v>
      </c>
      <c r="I4" s="219" t="s">
        <v>393</v>
      </c>
      <c r="J4" s="219" t="s">
        <v>394</v>
      </c>
      <c r="K4" s="219" t="s">
        <v>66</v>
      </c>
      <c r="L4" s="250" t="s">
        <v>1251</v>
      </c>
      <c r="M4" s="129" t="s">
        <v>1062</v>
      </c>
      <c r="N4" s="726"/>
      <c r="O4" s="726"/>
    </row>
    <row r="5" spans="1:15" ht="12.75" customHeight="1">
      <c r="A5" s="121" t="s">
        <v>395</v>
      </c>
      <c r="B5" s="158" t="s">
        <v>396</v>
      </c>
      <c r="C5" s="322">
        <v>0</v>
      </c>
      <c r="D5" s="322">
        <v>0</v>
      </c>
      <c r="E5" s="322">
        <v>1</v>
      </c>
      <c r="F5" s="322">
        <v>1</v>
      </c>
      <c r="G5" s="322">
        <v>2</v>
      </c>
      <c r="H5" s="322">
        <v>0</v>
      </c>
      <c r="I5" s="322">
        <v>3</v>
      </c>
      <c r="J5" s="322">
        <v>0</v>
      </c>
      <c r="K5" s="322">
        <v>1</v>
      </c>
      <c r="L5" s="317">
        <v>8</v>
      </c>
      <c r="M5" s="154" t="s">
        <v>1063</v>
      </c>
      <c r="N5" s="726"/>
      <c r="O5" s="726"/>
    </row>
    <row r="6" spans="1:15" ht="13.15" customHeight="1">
      <c r="A6" s="121" t="s">
        <v>397</v>
      </c>
      <c r="B6" s="158" t="s">
        <v>398</v>
      </c>
      <c r="C6" s="322">
        <v>0</v>
      </c>
      <c r="D6" s="322">
        <v>0</v>
      </c>
      <c r="E6" s="322">
        <v>3</v>
      </c>
      <c r="F6" s="322">
        <v>1</v>
      </c>
      <c r="G6" s="322">
        <v>2</v>
      </c>
      <c r="H6" s="322">
        <v>0</v>
      </c>
      <c r="I6" s="322">
        <v>4</v>
      </c>
      <c r="J6" s="322">
        <v>0</v>
      </c>
      <c r="K6" s="322">
        <v>1</v>
      </c>
      <c r="L6" s="317">
        <v>11</v>
      </c>
      <c r="M6" s="154" t="s">
        <v>1064</v>
      </c>
      <c r="N6" s="726"/>
      <c r="O6" s="726"/>
    </row>
    <row r="7" spans="1:15">
      <c r="A7" s="121" t="s">
        <v>399</v>
      </c>
      <c r="B7" s="158" t="s">
        <v>400</v>
      </c>
      <c r="C7" s="322">
        <v>0</v>
      </c>
      <c r="D7" s="322">
        <v>0</v>
      </c>
      <c r="E7" s="322">
        <v>0</v>
      </c>
      <c r="F7" s="322">
        <v>2</v>
      </c>
      <c r="G7" s="322">
        <v>0</v>
      </c>
      <c r="H7" s="322">
        <v>0</v>
      </c>
      <c r="I7" s="322">
        <v>7</v>
      </c>
      <c r="J7" s="322">
        <v>0</v>
      </c>
      <c r="K7" s="322">
        <v>0</v>
      </c>
      <c r="L7" s="317">
        <v>9</v>
      </c>
      <c r="M7" s="154" t="s">
        <v>1063</v>
      </c>
      <c r="N7" s="726"/>
      <c r="O7" s="726"/>
    </row>
    <row r="8" spans="1:15" ht="13.15" customHeight="1">
      <c r="A8" s="121" t="s">
        <v>401</v>
      </c>
      <c r="B8" s="158" t="s">
        <v>402</v>
      </c>
      <c r="C8" s="322">
        <v>0</v>
      </c>
      <c r="D8" s="322">
        <v>0</v>
      </c>
      <c r="E8" s="322">
        <v>0</v>
      </c>
      <c r="F8" s="322">
        <v>5</v>
      </c>
      <c r="G8" s="322">
        <v>0</v>
      </c>
      <c r="H8" s="322">
        <v>0</v>
      </c>
      <c r="I8" s="322">
        <v>2</v>
      </c>
      <c r="J8" s="322">
        <v>0</v>
      </c>
      <c r="K8" s="322">
        <v>0</v>
      </c>
      <c r="L8" s="317">
        <v>7</v>
      </c>
      <c r="M8" s="154" t="s">
        <v>1063</v>
      </c>
      <c r="N8" s="726"/>
      <c r="O8" s="726"/>
    </row>
    <row r="9" spans="1:15">
      <c r="A9" s="121" t="s">
        <v>403</v>
      </c>
      <c r="B9" s="158" t="s">
        <v>404</v>
      </c>
      <c r="C9" s="322">
        <v>1</v>
      </c>
      <c r="D9" s="322">
        <v>0</v>
      </c>
      <c r="E9" s="322">
        <v>3</v>
      </c>
      <c r="F9" s="322">
        <v>0</v>
      </c>
      <c r="G9" s="322">
        <v>1</v>
      </c>
      <c r="H9" s="322">
        <v>0</v>
      </c>
      <c r="I9" s="322">
        <v>3</v>
      </c>
      <c r="J9" s="322">
        <v>1</v>
      </c>
      <c r="K9" s="322">
        <v>0</v>
      </c>
      <c r="L9" s="317">
        <v>9</v>
      </c>
      <c r="M9" s="154" t="s">
        <v>1063</v>
      </c>
      <c r="N9" s="726"/>
      <c r="O9" s="726"/>
    </row>
    <row r="10" spans="1:15">
      <c r="A10" s="121" t="s">
        <v>405</v>
      </c>
      <c r="B10" s="158" t="s">
        <v>406</v>
      </c>
      <c r="C10" s="322">
        <v>0</v>
      </c>
      <c r="D10" s="322">
        <v>0</v>
      </c>
      <c r="E10" s="322">
        <v>0</v>
      </c>
      <c r="F10" s="322">
        <v>0</v>
      </c>
      <c r="G10" s="322">
        <v>0</v>
      </c>
      <c r="H10" s="322">
        <v>0</v>
      </c>
      <c r="I10" s="322">
        <v>3</v>
      </c>
      <c r="J10" s="322">
        <v>0</v>
      </c>
      <c r="K10" s="322">
        <v>0</v>
      </c>
      <c r="L10" s="317">
        <v>3</v>
      </c>
      <c r="M10" s="154" t="s">
        <v>1063</v>
      </c>
      <c r="N10" s="726"/>
      <c r="O10" s="726"/>
    </row>
    <row r="11" spans="1:15">
      <c r="A11" s="121" t="s">
        <v>407</v>
      </c>
      <c r="B11" s="158" t="s">
        <v>408</v>
      </c>
      <c r="C11" s="322">
        <v>0</v>
      </c>
      <c r="D11" s="322">
        <v>0</v>
      </c>
      <c r="E11" s="322">
        <v>1</v>
      </c>
      <c r="F11" s="322">
        <v>0</v>
      </c>
      <c r="G11" s="322">
        <v>0</v>
      </c>
      <c r="H11" s="322">
        <v>3</v>
      </c>
      <c r="I11" s="322">
        <v>3</v>
      </c>
      <c r="J11" s="322">
        <v>0</v>
      </c>
      <c r="K11" s="322">
        <v>1</v>
      </c>
      <c r="L11" s="317">
        <v>8</v>
      </c>
      <c r="M11" s="154" t="s">
        <v>1063</v>
      </c>
      <c r="N11" s="726"/>
      <c r="O11" s="726"/>
    </row>
    <row r="12" spans="1:15">
      <c r="A12" s="121" t="s">
        <v>409</v>
      </c>
      <c r="B12" s="158" t="s">
        <v>410</v>
      </c>
      <c r="C12" s="322">
        <v>0</v>
      </c>
      <c r="D12" s="322">
        <v>0</v>
      </c>
      <c r="E12" s="322">
        <v>0</v>
      </c>
      <c r="F12" s="322">
        <v>1</v>
      </c>
      <c r="G12" s="322">
        <v>0</v>
      </c>
      <c r="H12" s="322">
        <v>5</v>
      </c>
      <c r="I12" s="322">
        <v>9</v>
      </c>
      <c r="J12" s="322">
        <v>0</v>
      </c>
      <c r="K12" s="322">
        <v>0</v>
      </c>
      <c r="L12" s="317">
        <v>15</v>
      </c>
      <c r="M12" s="154" t="s">
        <v>1065</v>
      </c>
      <c r="N12" s="726"/>
      <c r="O12" s="726"/>
    </row>
    <row r="13" spans="1:15">
      <c r="A13" s="121" t="s">
        <v>411</v>
      </c>
      <c r="B13" s="158" t="s">
        <v>412</v>
      </c>
      <c r="C13" s="322">
        <v>0</v>
      </c>
      <c r="D13" s="322">
        <v>0</v>
      </c>
      <c r="E13" s="322">
        <v>2</v>
      </c>
      <c r="F13" s="322">
        <v>0</v>
      </c>
      <c r="G13" s="322">
        <v>0</v>
      </c>
      <c r="H13" s="322">
        <v>0</v>
      </c>
      <c r="I13" s="322">
        <v>4</v>
      </c>
      <c r="J13" s="322">
        <v>0</v>
      </c>
      <c r="K13" s="322">
        <v>0</v>
      </c>
      <c r="L13" s="317">
        <v>6</v>
      </c>
      <c r="M13" s="154" t="s">
        <v>1063</v>
      </c>
      <c r="N13" s="726"/>
      <c r="O13" s="726"/>
    </row>
    <row r="14" spans="1:15">
      <c r="A14" s="121" t="s">
        <v>413</v>
      </c>
      <c r="B14" s="158" t="s">
        <v>414</v>
      </c>
      <c r="C14" s="322">
        <v>0</v>
      </c>
      <c r="D14" s="322">
        <v>1</v>
      </c>
      <c r="E14" s="322">
        <v>1</v>
      </c>
      <c r="F14" s="322">
        <v>1</v>
      </c>
      <c r="G14" s="322">
        <v>0</v>
      </c>
      <c r="H14" s="322">
        <v>0</v>
      </c>
      <c r="I14" s="322">
        <v>5</v>
      </c>
      <c r="J14" s="322">
        <v>0</v>
      </c>
      <c r="K14" s="322">
        <v>0</v>
      </c>
      <c r="L14" s="317">
        <v>8</v>
      </c>
      <c r="M14" s="154" t="s">
        <v>1063</v>
      </c>
      <c r="N14" s="726"/>
      <c r="O14" s="726"/>
    </row>
    <row r="15" spans="1:15">
      <c r="A15" s="121" t="s">
        <v>415</v>
      </c>
      <c r="B15" s="158" t="s">
        <v>416</v>
      </c>
      <c r="C15" s="322">
        <v>0</v>
      </c>
      <c r="D15" s="322">
        <v>0</v>
      </c>
      <c r="E15" s="322">
        <v>3</v>
      </c>
      <c r="F15" s="322">
        <v>0</v>
      </c>
      <c r="G15" s="322">
        <v>0</v>
      </c>
      <c r="H15" s="322">
        <v>1</v>
      </c>
      <c r="I15" s="322">
        <v>1</v>
      </c>
      <c r="J15" s="322">
        <v>0</v>
      </c>
      <c r="K15" s="322">
        <v>0</v>
      </c>
      <c r="L15" s="317">
        <v>5</v>
      </c>
      <c r="M15" s="154" t="s">
        <v>1066</v>
      </c>
      <c r="N15" s="726"/>
      <c r="O15" s="726"/>
    </row>
    <row r="16" spans="1:15">
      <c r="A16" s="121" t="s">
        <v>419</v>
      </c>
      <c r="B16" s="158" t="s">
        <v>420</v>
      </c>
      <c r="C16" s="322">
        <v>0</v>
      </c>
      <c r="D16" s="322">
        <v>0</v>
      </c>
      <c r="E16" s="322">
        <v>0</v>
      </c>
      <c r="F16" s="322">
        <v>1</v>
      </c>
      <c r="G16" s="322">
        <v>0</v>
      </c>
      <c r="H16" s="322">
        <v>0</v>
      </c>
      <c r="I16" s="322">
        <v>4</v>
      </c>
      <c r="J16" s="322">
        <v>0</v>
      </c>
      <c r="K16" s="322">
        <v>1</v>
      </c>
      <c r="L16" s="317">
        <v>6</v>
      </c>
      <c r="M16" s="154" t="s">
        <v>1063</v>
      </c>
      <c r="N16" s="726"/>
      <c r="O16" s="726"/>
    </row>
    <row r="17" spans="1:13">
      <c r="A17" s="121" t="s">
        <v>421</v>
      </c>
      <c r="B17" s="158" t="s">
        <v>422</v>
      </c>
      <c r="C17" s="322">
        <v>0</v>
      </c>
      <c r="D17" s="322">
        <v>0</v>
      </c>
      <c r="E17" s="322">
        <v>1</v>
      </c>
      <c r="F17" s="322">
        <v>1</v>
      </c>
      <c r="G17" s="322">
        <v>0</v>
      </c>
      <c r="H17" s="322">
        <v>0</v>
      </c>
      <c r="I17" s="322">
        <v>1</v>
      </c>
      <c r="J17" s="322">
        <v>0</v>
      </c>
      <c r="K17" s="322">
        <v>0</v>
      </c>
      <c r="L17" s="317">
        <v>3</v>
      </c>
      <c r="M17" s="154" t="s">
        <v>1063</v>
      </c>
    </row>
    <row r="18" spans="1:13">
      <c r="A18" s="121" t="s">
        <v>423</v>
      </c>
      <c r="B18" s="158" t="s">
        <v>424</v>
      </c>
      <c r="C18" s="322">
        <v>0</v>
      </c>
      <c r="D18" s="322">
        <v>0</v>
      </c>
      <c r="E18" s="322">
        <v>0</v>
      </c>
      <c r="F18" s="322">
        <v>4</v>
      </c>
      <c r="G18" s="322">
        <v>0</v>
      </c>
      <c r="H18" s="322">
        <v>0</v>
      </c>
      <c r="I18" s="322">
        <v>1</v>
      </c>
      <c r="J18" s="322">
        <v>0</v>
      </c>
      <c r="K18" s="322">
        <v>0</v>
      </c>
      <c r="L18" s="317">
        <v>5</v>
      </c>
      <c r="M18" s="154" t="s">
        <v>1066</v>
      </c>
    </row>
    <row r="19" spans="1:13">
      <c r="A19" s="121" t="s">
        <v>425</v>
      </c>
      <c r="B19" s="158" t="s">
        <v>426</v>
      </c>
      <c r="C19" s="322">
        <v>0</v>
      </c>
      <c r="D19" s="322">
        <v>0</v>
      </c>
      <c r="E19" s="322">
        <v>1</v>
      </c>
      <c r="F19" s="322">
        <v>0</v>
      </c>
      <c r="G19" s="322">
        <v>0</v>
      </c>
      <c r="H19" s="322">
        <v>0</v>
      </c>
      <c r="I19" s="322">
        <v>3</v>
      </c>
      <c r="J19" s="322">
        <v>0</v>
      </c>
      <c r="K19" s="322">
        <v>0</v>
      </c>
      <c r="L19" s="317">
        <v>4</v>
      </c>
      <c r="M19" s="154" t="s">
        <v>1063</v>
      </c>
    </row>
    <row r="20" spans="1:13">
      <c r="A20" s="121" t="s">
        <v>427</v>
      </c>
      <c r="B20" s="158" t="s">
        <v>428</v>
      </c>
      <c r="C20" s="322">
        <v>0</v>
      </c>
      <c r="D20" s="322">
        <v>0</v>
      </c>
      <c r="E20" s="322">
        <v>0</v>
      </c>
      <c r="F20" s="322">
        <v>1</v>
      </c>
      <c r="G20" s="322">
        <v>0</v>
      </c>
      <c r="H20" s="322">
        <v>0</v>
      </c>
      <c r="I20" s="322">
        <v>3</v>
      </c>
      <c r="J20" s="322">
        <v>0</v>
      </c>
      <c r="K20" s="322">
        <v>0</v>
      </c>
      <c r="L20" s="317">
        <v>4</v>
      </c>
      <c r="M20" s="154" t="s">
        <v>1063</v>
      </c>
    </row>
    <row r="21" spans="1:13">
      <c r="A21" s="121" t="s">
        <v>429</v>
      </c>
      <c r="B21" s="158" t="s">
        <v>430</v>
      </c>
      <c r="C21" s="322">
        <v>0</v>
      </c>
      <c r="D21" s="322">
        <v>0</v>
      </c>
      <c r="E21" s="322">
        <v>3</v>
      </c>
      <c r="F21" s="322">
        <v>1</v>
      </c>
      <c r="G21" s="322">
        <v>0</v>
      </c>
      <c r="H21" s="322">
        <v>0</v>
      </c>
      <c r="I21" s="322">
        <v>5</v>
      </c>
      <c r="J21" s="322">
        <v>0</v>
      </c>
      <c r="K21" s="322">
        <v>0</v>
      </c>
      <c r="L21" s="317">
        <v>9</v>
      </c>
      <c r="M21" s="154" t="s">
        <v>1066</v>
      </c>
    </row>
    <row r="22" spans="1:13">
      <c r="A22" s="121" t="s">
        <v>431</v>
      </c>
      <c r="B22" s="158" t="s">
        <v>432</v>
      </c>
      <c r="C22" s="322">
        <v>0</v>
      </c>
      <c r="D22" s="322">
        <v>0</v>
      </c>
      <c r="E22" s="322">
        <v>1</v>
      </c>
      <c r="F22" s="322">
        <v>0</v>
      </c>
      <c r="G22" s="322">
        <v>0</v>
      </c>
      <c r="H22" s="322">
        <v>0</v>
      </c>
      <c r="I22" s="322">
        <v>0</v>
      </c>
      <c r="J22" s="322">
        <v>0</v>
      </c>
      <c r="K22" s="322">
        <v>1</v>
      </c>
      <c r="L22" s="317">
        <v>2</v>
      </c>
      <c r="M22" s="154" t="s">
        <v>1064</v>
      </c>
    </row>
    <row r="23" spans="1:13">
      <c r="A23" s="121" t="s">
        <v>433</v>
      </c>
      <c r="B23" s="158" t="s">
        <v>434</v>
      </c>
      <c r="C23" s="322">
        <v>0</v>
      </c>
      <c r="D23" s="322">
        <v>0</v>
      </c>
      <c r="E23" s="322">
        <v>1</v>
      </c>
      <c r="F23" s="322">
        <v>0</v>
      </c>
      <c r="G23" s="322">
        <v>0</v>
      </c>
      <c r="H23" s="322">
        <v>0</v>
      </c>
      <c r="I23" s="322">
        <v>0</v>
      </c>
      <c r="J23" s="322">
        <v>0</v>
      </c>
      <c r="K23" s="322">
        <v>0</v>
      </c>
      <c r="L23" s="317">
        <v>1</v>
      </c>
      <c r="M23" s="154" t="s">
        <v>1063</v>
      </c>
    </row>
    <row r="24" spans="1:13">
      <c r="A24" s="121" t="s">
        <v>437</v>
      </c>
      <c r="B24" s="158" t="s">
        <v>438</v>
      </c>
      <c r="C24" s="322">
        <v>0</v>
      </c>
      <c r="D24" s="322">
        <v>0</v>
      </c>
      <c r="E24" s="322">
        <v>0</v>
      </c>
      <c r="F24" s="322">
        <v>3</v>
      </c>
      <c r="G24" s="322">
        <v>0</v>
      </c>
      <c r="H24" s="322">
        <v>0</v>
      </c>
      <c r="I24" s="322">
        <v>1</v>
      </c>
      <c r="J24" s="322">
        <v>0</v>
      </c>
      <c r="K24" s="322">
        <v>0</v>
      </c>
      <c r="L24" s="317">
        <v>4</v>
      </c>
      <c r="M24" s="154" t="s">
        <v>1063</v>
      </c>
    </row>
    <row r="25" spans="1:13">
      <c r="A25" s="121" t="s">
        <v>439</v>
      </c>
      <c r="B25" s="158" t="s">
        <v>440</v>
      </c>
      <c r="C25" s="322">
        <v>0</v>
      </c>
      <c r="D25" s="322">
        <v>0</v>
      </c>
      <c r="E25" s="322">
        <v>0</v>
      </c>
      <c r="F25" s="322">
        <v>0</v>
      </c>
      <c r="G25" s="322">
        <v>0</v>
      </c>
      <c r="H25" s="322">
        <v>0</v>
      </c>
      <c r="I25" s="322">
        <v>2</v>
      </c>
      <c r="J25" s="322">
        <v>0</v>
      </c>
      <c r="K25" s="322">
        <v>0</v>
      </c>
      <c r="L25" s="317">
        <v>2</v>
      </c>
      <c r="M25" s="154" t="s">
        <v>1063</v>
      </c>
    </row>
    <row r="26" spans="1:13">
      <c r="A26" s="121" t="s">
        <v>441</v>
      </c>
      <c r="B26" s="158" t="s">
        <v>442</v>
      </c>
      <c r="C26" s="322">
        <v>0</v>
      </c>
      <c r="D26" s="322">
        <v>0</v>
      </c>
      <c r="E26" s="322">
        <v>1</v>
      </c>
      <c r="F26" s="322">
        <v>1</v>
      </c>
      <c r="G26" s="322">
        <v>0</v>
      </c>
      <c r="H26" s="322">
        <v>0</v>
      </c>
      <c r="I26" s="322">
        <v>2</v>
      </c>
      <c r="J26" s="322">
        <v>0</v>
      </c>
      <c r="K26" s="322">
        <v>0</v>
      </c>
      <c r="L26" s="317">
        <v>4</v>
      </c>
      <c r="M26" s="154" t="s">
        <v>1064</v>
      </c>
    </row>
    <row r="27" spans="1:13">
      <c r="A27" s="121" t="s">
        <v>443</v>
      </c>
      <c r="B27" s="158" t="s">
        <v>444</v>
      </c>
      <c r="C27" s="322">
        <v>0</v>
      </c>
      <c r="D27" s="322">
        <v>0</v>
      </c>
      <c r="E27" s="322">
        <v>4</v>
      </c>
      <c r="F27" s="322">
        <v>0</v>
      </c>
      <c r="G27" s="322">
        <v>1</v>
      </c>
      <c r="H27" s="322">
        <v>0</v>
      </c>
      <c r="I27" s="322">
        <v>0</v>
      </c>
      <c r="J27" s="322">
        <v>0</v>
      </c>
      <c r="K27" s="322">
        <v>0</v>
      </c>
      <c r="L27" s="317">
        <v>5</v>
      </c>
      <c r="M27" s="154" t="s">
        <v>1066</v>
      </c>
    </row>
    <row r="28" spans="1:13">
      <c r="A28" s="121" t="s">
        <v>445</v>
      </c>
      <c r="B28" s="158" t="s">
        <v>446</v>
      </c>
      <c r="C28" s="322">
        <v>0</v>
      </c>
      <c r="D28" s="322">
        <v>0</v>
      </c>
      <c r="E28" s="322">
        <v>3</v>
      </c>
      <c r="F28" s="322">
        <v>0</v>
      </c>
      <c r="G28" s="322">
        <v>0</v>
      </c>
      <c r="H28" s="322">
        <v>0</v>
      </c>
      <c r="I28" s="322">
        <v>1</v>
      </c>
      <c r="J28" s="322">
        <v>0</v>
      </c>
      <c r="K28" s="322">
        <v>1</v>
      </c>
      <c r="L28" s="317">
        <v>5</v>
      </c>
      <c r="M28" s="154" t="s">
        <v>1065</v>
      </c>
    </row>
    <row r="29" spans="1:13">
      <c r="A29" s="121" t="s">
        <v>447</v>
      </c>
      <c r="B29" s="158" t="s">
        <v>448</v>
      </c>
      <c r="C29" s="322">
        <v>0</v>
      </c>
      <c r="D29" s="322">
        <v>0</v>
      </c>
      <c r="E29" s="322">
        <v>0</v>
      </c>
      <c r="F29" s="322">
        <v>0</v>
      </c>
      <c r="G29" s="322">
        <v>0</v>
      </c>
      <c r="H29" s="322">
        <v>0</v>
      </c>
      <c r="I29" s="322">
        <v>2</v>
      </c>
      <c r="J29" s="322">
        <v>0</v>
      </c>
      <c r="K29" s="322">
        <v>0</v>
      </c>
      <c r="L29" s="317">
        <v>2</v>
      </c>
      <c r="M29" s="154" t="s">
        <v>1063</v>
      </c>
    </row>
    <row r="30" spans="1:13">
      <c r="A30" s="121" t="s">
        <v>449</v>
      </c>
      <c r="B30" s="158" t="s">
        <v>450</v>
      </c>
      <c r="C30" s="322">
        <v>0</v>
      </c>
      <c r="D30" s="322">
        <v>0</v>
      </c>
      <c r="E30" s="322">
        <v>1</v>
      </c>
      <c r="F30" s="322">
        <v>1</v>
      </c>
      <c r="G30" s="322">
        <v>1</v>
      </c>
      <c r="H30" s="322">
        <v>1</v>
      </c>
      <c r="I30" s="322">
        <v>5</v>
      </c>
      <c r="J30" s="322">
        <v>0</v>
      </c>
      <c r="K30" s="322">
        <v>0</v>
      </c>
      <c r="L30" s="317">
        <v>9</v>
      </c>
      <c r="M30" s="154" t="s">
        <v>1066</v>
      </c>
    </row>
    <row r="31" spans="1:13">
      <c r="A31" s="121" t="s">
        <v>453</v>
      </c>
      <c r="B31" s="158" t="s">
        <v>454</v>
      </c>
      <c r="C31" s="322">
        <v>0</v>
      </c>
      <c r="D31" s="322">
        <v>0</v>
      </c>
      <c r="E31" s="322">
        <v>1</v>
      </c>
      <c r="F31" s="322">
        <v>2</v>
      </c>
      <c r="G31" s="322">
        <v>0</v>
      </c>
      <c r="H31" s="322">
        <v>0</v>
      </c>
      <c r="I31" s="322">
        <v>0</v>
      </c>
      <c r="J31" s="322">
        <v>0</v>
      </c>
      <c r="K31" s="322">
        <v>2</v>
      </c>
      <c r="L31" s="317">
        <v>5</v>
      </c>
      <c r="M31" s="154" t="s">
        <v>1067</v>
      </c>
    </row>
    <row r="32" spans="1:13">
      <c r="A32" s="121" t="s">
        <v>455</v>
      </c>
      <c r="B32" s="158" t="s">
        <v>456</v>
      </c>
      <c r="C32" s="322">
        <v>0</v>
      </c>
      <c r="D32" s="322">
        <v>0</v>
      </c>
      <c r="E32" s="322">
        <v>1</v>
      </c>
      <c r="F32" s="322">
        <v>0</v>
      </c>
      <c r="G32" s="322">
        <v>0</v>
      </c>
      <c r="H32" s="322">
        <v>0</v>
      </c>
      <c r="I32" s="322">
        <v>5</v>
      </c>
      <c r="J32" s="322">
        <v>0</v>
      </c>
      <c r="K32" s="322">
        <v>0</v>
      </c>
      <c r="L32" s="317">
        <v>6</v>
      </c>
      <c r="M32" s="154" t="s">
        <v>1063</v>
      </c>
    </row>
    <row r="33" spans="1:13">
      <c r="A33" s="121" t="s">
        <v>457</v>
      </c>
      <c r="B33" s="158" t="s">
        <v>458</v>
      </c>
      <c r="C33" s="322">
        <v>0</v>
      </c>
      <c r="D33" s="322">
        <v>0</v>
      </c>
      <c r="E33" s="322">
        <v>2</v>
      </c>
      <c r="F33" s="322">
        <v>0</v>
      </c>
      <c r="G33" s="322">
        <v>0</v>
      </c>
      <c r="H33" s="322">
        <v>1</v>
      </c>
      <c r="I33" s="322">
        <v>2</v>
      </c>
      <c r="J33" s="322">
        <v>0</v>
      </c>
      <c r="K33" s="322">
        <v>1</v>
      </c>
      <c r="L33" s="317">
        <v>6</v>
      </c>
      <c r="M33" s="154" t="s">
        <v>1064</v>
      </c>
    </row>
    <row r="34" spans="1:13">
      <c r="A34" s="121" t="s">
        <v>459</v>
      </c>
      <c r="B34" s="158" t="s">
        <v>460</v>
      </c>
      <c r="C34" s="322">
        <v>0</v>
      </c>
      <c r="D34" s="322">
        <v>0</v>
      </c>
      <c r="E34" s="322">
        <v>1</v>
      </c>
      <c r="F34" s="322">
        <v>0</v>
      </c>
      <c r="G34" s="322">
        <v>0</v>
      </c>
      <c r="H34" s="322">
        <v>0</v>
      </c>
      <c r="I34" s="322">
        <v>3</v>
      </c>
      <c r="J34" s="322">
        <v>0</v>
      </c>
      <c r="K34" s="322">
        <v>0</v>
      </c>
      <c r="L34" s="317">
        <v>4</v>
      </c>
      <c r="M34" s="154" t="s">
        <v>1064</v>
      </c>
    </row>
    <row r="35" spans="1:13">
      <c r="A35" s="121" t="s">
        <v>461</v>
      </c>
      <c r="B35" s="158" t="s">
        <v>462</v>
      </c>
      <c r="C35" s="322">
        <v>0</v>
      </c>
      <c r="D35" s="322">
        <v>0</v>
      </c>
      <c r="E35" s="322">
        <v>3</v>
      </c>
      <c r="F35" s="322">
        <v>0</v>
      </c>
      <c r="G35" s="322">
        <v>0</v>
      </c>
      <c r="H35" s="322">
        <v>1</v>
      </c>
      <c r="I35" s="322">
        <v>0</v>
      </c>
      <c r="J35" s="322">
        <v>0</v>
      </c>
      <c r="K35" s="322">
        <v>0</v>
      </c>
      <c r="L35" s="317">
        <v>4</v>
      </c>
      <c r="M35" s="154" t="s">
        <v>1063</v>
      </c>
    </row>
    <row r="36" spans="1:13">
      <c r="A36" s="121" t="s">
        <v>465</v>
      </c>
      <c r="B36" s="158" t="s">
        <v>466</v>
      </c>
      <c r="C36" s="322">
        <v>0</v>
      </c>
      <c r="D36" s="322">
        <v>0</v>
      </c>
      <c r="E36" s="322">
        <v>0</v>
      </c>
      <c r="F36" s="322">
        <v>1</v>
      </c>
      <c r="G36" s="322">
        <v>0</v>
      </c>
      <c r="H36" s="322">
        <v>0</v>
      </c>
      <c r="I36" s="322">
        <v>2</v>
      </c>
      <c r="J36" s="322">
        <v>0</v>
      </c>
      <c r="K36" s="322">
        <v>1</v>
      </c>
      <c r="L36" s="317">
        <v>4</v>
      </c>
      <c r="M36" s="154" t="s">
        <v>1063</v>
      </c>
    </row>
    <row r="37" spans="1:13">
      <c r="A37" s="121" t="s">
        <v>467</v>
      </c>
      <c r="B37" s="158" t="s">
        <v>468</v>
      </c>
      <c r="C37" s="322">
        <v>0</v>
      </c>
      <c r="D37" s="322">
        <v>0</v>
      </c>
      <c r="E37" s="322">
        <v>1</v>
      </c>
      <c r="F37" s="322">
        <v>0</v>
      </c>
      <c r="G37" s="322">
        <v>0</v>
      </c>
      <c r="H37" s="322">
        <v>0</v>
      </c>
      <c r="I37" s="322">
        <v>7</v>
      </c>
      <c r="J37" s="322">
        <v>0</v>
      </c>
      <c r="K37" s="322">
        <v>1</v>
      </c>
      <c r="L37" s="317">
        <v>9</v>
      </c>
      <c r="M37" s="154" t="s">
        <v>1063</v>
      </c>
    </row>
    <row r="38" spans="1:13">
      <c r="A38" s="121" t="s">
        <v>469</v>
      </c>
      <c r="B38" s="158" t="s">
        <v>470</v>
      </c>
      <c r="C38" s="322">
        <v>0</v>
      </c>
      <c r="D38" s="322">
        <v>0</v>
      </c>
      <c r="E38" s="322">
        <v>3</v>
      </c>
      <c r="F38" s="322">
        <v>1</v>
      </c>
      <c r="G38" s="322">
        <v>0</v>
      </c>
      <c r="H38" s="322">
        <v>0</v>
      </c>
      <c r="I38" s="322">
        <v>1</v>
      </c>
      <c r="J38" s="322">
        <v>0</v>
      </c>
      <c r="K38" s="322">
        <v>0</v>
      </c>
      <c r="L38" s="317">
        <v>5</v>
      </c>
      <c r="M38" s="154" t="s">
        <v>1063</v>
      </c>
    </row>
    <row r="39" spans="1:13">
      <c r="A39" s="121" t="s">
        <v>471</v>
      </c>
      <c r="B39" s="158" t="s">
        <v>472</v>
      </c>
      <c r="C39" s="322">
        <v>0</v>
      </c>
      <c r="D39" s="322">
        <v>0</v>
      </c>
      <c r="E39" s="322">
        <v>1</v>
      </c>
      <c r="F39" s="322">
        <v>0</v>
      </c>
      <c r="G39" s="322">
        <v>0</v>
      </c>
      <c r="H39" s="322">
        <v>0</v>
      </c>
      <c r="I39" s="322">
        <v>1</v>
      </c>
      <c r="J39" s="322">
        <v>0</v>
      </c>
      <c r="K39" s="322">
        <v>2</v>
      </c>
      <c r="L39" s="317">
        <v>4</v>
      </c>
      <c r="M39" s="154" t="s">
        <v>1064</v>
      </c>
    </row>
    <row r="40" spans="1:13">
      <c r="A40" s="121" t="s">
        <v>473</v>
      </c>
      <c r="B40" s="158" t="s">
        <v>474</v>
      </c>
      <c r="C40" s="322">
        <v>0</v>
      </c>
      <c r="D40" s="322">
        <v>0</v>
      </c>
      <c r="E40" s="322">
        <v>1</v>
      </c>
      <c r="F40" s="322">
        <v>1</v>
      </c>
      <c r="G40" s="322">
        <v>3</v>
      </c>
      <c r="H40" s="322">
        <v>0</v>
      </c>
      <c r="I40" s="322">
        <v>5</v>
      </c>
      <c r="J40" s="322">
        <v>0</v>
      </c>
      <c r="K40" s="322">
        <v>1</v>
      </c>
      <c r="L40" s="317">
        <v>11</v>
      </c>
      <c r="M40" s="154" t="s">
        <v>1063</v>
      </c>
    </row>
    <row r="41" spans="1:13">
      <c r="A41" s="121" t="s">
        <v>475</v>
      </c>
      <c r="B41" s="158" t="s">
        <v>476</v>
      </c>
      <c r="C41" s="322">
        <v>0</v>
      </c>
      <c r="D41" s="322">
        <v>0</v>
      </c>
      <c r="E41" s="322">
        <v>1</v>
      </c>
      <c r="F41" s="322">
        <v>9</v>
      </c>
      <c r="G41" s="322">
        <v>4</v>
      </c>
      <c r="H41" s="322">
        <v>0</v>
      </c>
      <c r="I41" s="322">
        <v>10</v>
      </c>
      <c r="J41" s="322">
        <v>0</v>
      </c>
      <c r="K41" s="322">
        <v>0</v>
      </c>
      <c r="L41" s="317">
        <v>24</v>
      </c>
      <c r="M41" s="154" t="s">
        <v>1063</v>
      </c>
    </row>
    <row r="42" spans="1:13">
      <c r="A42" s="121" t="s">
        <v>477</v>
      </c>
      <c r="B42" s="158" t="s">
        <v>478</v>
      </c>
      <c r="C42" s="322">
        <v>0</v>
      </c>
      <c r="D42" s="322">
        <v>0</v>
      </c>
      <c r="E42" s="322">
        <v>2</v>
      </c>
      <c r="F42" s="322">
        <v>3</v>
      </c>
      <c r="G42" s="322">
        <v>0</v>
      </c>
      <c r="H42" s="322">
        <v>0</v>
      </c>
      <c r="I42" s="322">
        <v>1</v>
      </c>
      <c r="J42" s="322">
        <v>2</v>
      </c>
      <c r="K42" s="322">
        <v>0</v>
      </c>
      <c r="L42" s="317">
        <v>8</v>
      </c>
      <c r="M42" s="154" t="s">
        <v>1064</v>
      </c>
    </row>
    <row r="43" spans="1:13">
      <c r="A43" s="121" t="s">
        <v>481</v>
      </c>
      <c r="B43" s="158" t="s">
        <v>482</v>
      </c>
      <c r="C43" s="322">
        <v>0</v>
      </c>
      <c r="D43" s="322">
        <v>0</v>
      </c>
      <c r="E43" s="322">
        <v>2</v>
      </c>
      <c r="F43" s="322">
        <v>1</v>
      </c>
      <c r="G43" s="322">
        <v>0</v>
      </c>
      <c r="H43" s="322">
        <v>0</v>
      </c>
      <c r="I43" s="322">
        <v>0</v>
      </c>
      <c r="J43" s="322">
        <v>0</v>
      </c>
      <c r="K43" s="322">
        <v>1</v>
      </c>
      <c r="L43" s="317">
        <v>4</v>
      </c>
      <c r="M43" s="154" t="s">
        <v>1063</v>
      </c>
    </row>
    <row r="44" spans="1:13">
      <c r="A44" s="121" t="s">
        <v>483</v>
      </c>
      <c r="B44" s="158" t="s">
        <v>484</v>
      </c>
      <c r="C44" s="322">
        <v>0</v>
      </c>
      <c r="D44" s="322">
        <v>0</v>
      </c>
      <c r="E44" s="322">
        <v>0</v>
      </c>
      <c r="F44" s="322">
        <v>1</v>
      </c>
      <c r="G44" s="322">
        <v>0</v>
      </c>
      <c r="H44" s="322">
        <v>0</v>
      </c>
      <c r="I44" s="322">
        <v>0</v>
      </c>
      <c r="J44" s="322">
        <v>0</v>
      </c>
      <c r="K44" s="322">
        <v>0</v>
      </c>
      <c r="L44" s="317">
        <v>1</v>
      </c>
      <c r="M44" s="154" t="s">
        <v>1063</v>
      </c>
    </row>
    <row r="45" spans="1:13">
      <c r="A45" s="121" t="s">
        <v>485</v>
      </c>
      <c r="B45" s="158" t="s">
        <v>486</v>
      </c>
      <c r="C45" s="322">
        <v>0</v>
      </c>
      <c r="D45" s="322">
        <v>0</v>
      </c>
      <c r="E45" s="322">
        <v>1</v>
      </c>
      <c r="F45" s="322">
        <v>3</v>
      </c>
      <c r="G45" s="322">
        <v>0</v>
      </c>
      <c r="H45" s="322">
        <v>0</v>
      </c>
      <c r="I45" s="322">
        <v>0</v>
      </c>
      <c r="J45" s="322">
        <v>0</v>
      </c>
      <c r="K45" s="322">
        <v>0</v>
      </c>
      <c r="L45" s="317">
        <v>4</v>
      </c>
      <c r="M45" s="154" t="s">
        <v>1063</v>
      </c>
    </row>
    <row r="46" spans="1:13">
      <c r="A46" s="121" t="s">
        <v>487</v>
      </c>
      <c r="B46" s="158" t="s">
        <v>488</v>
      </c>
      <c r="C46" s="322">
        <v>0</v>
      </c>
      <c r="D46" s="322">
        <v>0</v>
      </c>
      <c r="E46" s="322">
        <v>4</v>
      </c>
      <c r="F46" s="322">
        <v>0</v>
      </c>
      <c r="G46" s="322">
        <v>0</v>
      </c>
      <c r="H46" s="322">
        <v>0</v>
      </c>
      <c r="I46" s="322">
        <v>1</v>
      </c>
      <c r="J46" s="322">
        <v>0</v>
      </c>
      <c r="K46" s="322">
        <v>1</v>
      </c>
      <c r="L46" s="317">
        <v>6</v>
      </c>
      <c r="M46" s="154" t="s">
        <v>1063</v>
      </c>
    </row>
    <row r="47" spans="1:13">
      <c r="A47" s="121" t="s">
        <v>491</v>
      </c>
      <c r="B47" s="158" t="s">
        <v>492</v>
      </c>
      <c r="C47" s="322">
        <v>0</v>
      </c>
      <c r="D47" s="322">
        <v>0</v>
      </c>
      <c r="E47" s="322">
        <v>1</v>
      </c>
      <c r="F47" s="322">
        <v>0</v>
      </c>
      <c r="G47" s="322">
        <v>0</v>
      </c>
      <c r="H47" s="322">
        <v>0</v>
      </c>
      <c r="I47" s="322">
        <v>7</v>
      </c>
      <c r="J47" s="322">
        <v>0</v>
      </c>
      <c r="K47" s="322">
        <v>1</v>
      </c>
      <c r="L47" s="317">
        <v>9</v>
      </c>
      <c r="M47" s="154" t="s">
        <v>1063</v>
      </c>
    </row>
    <row r="48" spans="1:13">
      <c r="A48" s="121" t="s">
        <v>493</v>
      </c>
      <c r="B48" s="158" t="s">
        <v>494</v>
      </c>
      <c r="C48" s="322">
        <v>0</v>
      </c>
      <c r="D48" s="322">
        <v>0</v>
      </c>
      <c r="E48" s="322">
        <v>0</v>
      </c>
      <c r="F48" s="322">
        <v>1</v>
      </c>
      <c r="G48" s="322">
        <v>0</v>
      </c>
      <c r="H48" s="322">
        <v>0</v>
      </c>
      <c r="I48" s="322">
        <v>0</v>
      </c>
      <c r="J48" s="322">
        <v>0</v>
      </c>
      <c r="K48" s="322">
        <v>0</v>
      </c>
      <c r="L48" s="317">
        <v>1</v>
      </c>
      <c r="M48" s="154" t="s">
        <v>1064</v>
      </c>
    </row>
    <row r="49" spans="1:13">
      <c r="A49" s="121" t="s">
        <v>495</v>
      </c>
      <c r="B49" s="158" t="s">
        <v>496</v>
      </c>
      <c r="C49" s="322">
        <v>0</v>
      </c>
      <c r="D49" s="322">
        <v>0</v>
      </c>
      <c r="E49" s="322">
        <v>1</v>
      </c>
      <c r="F49" s="322">
        <v>0</v>
      </c>
      <c r="G49" s="322">
        <v>0</v>
      </c>
      <c r="H49" s="322">
        <v>0</v>
      </c>
      <c r="I49" s="322">
        <v>12</v>
      </c>
      <c r="J49" s="322">
        <v>0</v>
      </c>
      <c r="K49" s="322">
        <v>0</v>
      </c>
      <c r="L49" s="317">
        <v>13</v>
      </c>
      <c r="M49" s="154" t="s">
        <v>1063</v>
      </c>
    </row>
    <row r="50" spans="1:13">
      <c r="A50" s="121" t="s">
        <v>497</v>
      </c>
      <c r="B50" s="158" t="s">
        <v>498</v>
      </c>
      <c r="C50" s="322">
        <v>0</v>
      </c>
      <c r="D50" s="322">
        <v>0</v>
      </c>
      <c r="E50" s="322">
        <v>1</v>
      </c>
      <c r="F50" s="322">
        <v>0</v>
      </c>
      <c r="G50" s="322">
        <v>0</v>
      </c>
      <c r="H50" s="322">
        <v>0</v>
      </c>
      <c r="I50" s="322">
        <v>7</v>
      </c>
      <c r="J50" s="322">
        <v>1</v>
      </c>
      <c r="K50" s="322">
        <v>0</v>
      </c>
      <c r="L50" s="317">
        <v>9</v>
      </c>
      <c r="M50" s="154" t="s">
        <v>1063</v>
      </c>
    </row>
    <row r="51" spans="1:13">
      <c r="A51" s="121" t="s">
        <v>499</v>
      </c>
      <c r="B51" s="158" t="s">
        <v>500</v>
      </c>
      <c r="C51" s="322">
        <v>3</v>
      </c>
      <c r="D51" s="322">
        <v>0</v>
      </c>
      <c r="E51" s="322">
        <v>0</v>
      </c>
      <c r="F51" s="322">
        <v>0</v>
      </c>
      <c r="G51" s="322">
        <v>0</v>
      </c>
      <c r="H51" s="322">
        <v>0</v>
      </c>
      <c r="I51" s="322">
        <v>2</v>
      </c>
      <c r="J51" s="322">
        <v>0</v>
      </c>
      <c r="K51" s="322">
        <v>1</v>
      </c>
      <c r="L51" s="317">
        <v>6</v>
      </c>
      <c r="M51" s="154" t="s">
        <v>1063</v>
      </c>
    </row>
    <row r="52" spans="1:13">
      <c r="A52" s="121" t="s">
        <v>501</v>
      </c>
      <c r="B52" s="158" t="s">
        <v>502</v>
      </c>
      <c r="C52" s="322">
        <v>0</v>
      </c>
      <c r="D52" s="322">
        <v>0</v>
      </c>
      <c r="E52" s="322">
        <v>0</v>
      </c>
      <c r="F52" s="322">
        <v>1</v>
      </c>
      <c r="G52" s="322">
        <v>0</v>
      </c>
      <c r="H52" s="322">
        <v>0</v>
      </c>
      <c r="I52" s="322">
        <v>0</v>
      </c>
      <c r="J52" s="322">
        <v>0</v>
      </c>
      <c r="K52" s="322">
        <v>0</v>
      </c>
      <c r="L52" s="317">
        <v>1</v>
      </c>
      <c r="M52" s="154" t="s">
        <v>1063</v>
      </c>
    </row>
    <row r="53" spans="1:13">
      <c r="A53" s="121" t="s">
        <v>503</v>
      </c>
      <c r="B53" s="158" t="s">
        <v>504</v>
      </c>
      <c r="C53" s="322">
        <v>0</v>
      </c>
      <c r="D53" s="322">
        <v>0</v>
      </c>
      <c r="E53" s="322">
        <v>1</v>
      </c>
      <c r="F53" s="322">
        <v>0</v>
      </c>
      <c r="G53" s="322">
        <v>0</v>
      </c>
      <c r="H53" s="322">
        <v>0</v>
      </c>
      <c r="I53" s="322">
        <v>14</v>
      </c>
      <c r="J53" s="322">
        <v>0</v>
      </c>
      <c r="K53" s="322">
        <v>0</v>
      </c>
      <c r="L53" s="317">
        <v>15</v>
      </c>
      <c r="M53" s="154" t="s">
        <v>1063</v>
      </c>
    </row>
    <row r="54" spans="1:13">
      <c r="A54" s="121" t="s">
        <v>505</v>
      </c>
      <c r="B54" s="158" t="s">
        <v>506</v>
      </c>
      <c r="C54" s="322">
        <v>0</v>
      </c>
      <c r="D54" s="322">
        <v>0</v>
      </c>
      <c r="E54" s="322">
        <v>1</v>
      </c>
      <c r="F54" s="322">
        <v>1</v>
      </c>
      <c r="G54" s="322">
        <v>0</v>
      </c>
      <c r="H54" s="322">
        <v>0</v>
      </c>
      <c r="I54" s="322">
        <v>3</v>
      </c>
      <c r="J54" s="322">
        <v>0</v>
      </c>
      <c r="K54" s="322">
        <v>0</v>
      </c>
      <c r="L54" s="317">
        <v>5</v>
      </c>
      <c r="M54" s="154" t="s">
        <v>1063</v>
      </c>
    </row>
    <row r="55" spans="1:13">
      <c r="A55" s="121" t="s">
        <v>507</v>
      </c>
      <c r="B55" s="158" t="s">
        <v>508</v>
      </c>
      <c r="C55" s="322">
        <v>1</v>
      </c>
      <c r="D55" s="322">
        <v>0</v>
      </c>
      <c r="E55" s="322">
        <v>3</v>
      </c>
      <c r="F55" s="322">
        <v>1</v>
      </c>
      <c r="G55" s="322">
        <v>0</v>
      </c>
      <c r="H55" s="322">
        <v>0</v>
      </c>
      <c r="I55" s="322">
        <v>2</v>
      </c>
      <c r="J55" s="322">
        <v>0</v>
      </c>
      <c r="K55" s="322">
        <v>1</v>
      </c>
      <c r="L55" s="317">
        <v>8</v>
      </c>
      <c r="M55" s="154" t="s">
        <v>1063</v>
      </c>
    </row>
    <row r="56" spans="1:13">
      <c r="A56" s="121" t="s">
        <v>509</v>
      </c>
      <c r="B56" s="158" t="s">
        <v>510</v>
      </c>
      <c r="C56" s="322">
        <v>0</v>
      </c>
      <c r="D56" s="322">
        <v>0</v>
      </c>
      <c r="E56" s="322">
        <v>0</v>
      </c>
      <c r="F56" s="322">
        <v>0</v>
      </c>
      <c r="G56" s="322">
        <v>0</v>
      </c>
      <c r="H56" s="322">
        <v>0</v>
      </c>
      <c r="I56" s="322">
        <v>8</v>
      </c>
      <c r="J56" s="322">
        <v>0</v>
      </c>
      <c r="K56" s="322">
        <v>0</v>
      </c>
      <c r="L56" s="317">
        <v>8</v>
      </c>
      <c r="M56" s="154" t="s">
        <v>1063</v>
      </c>
    </row>
    <row r="57" spans="1:13">
      <c r="A57" s="121" t="s">
        <v>511</v>
      </c>
      <c r="B57" s="158" t="s">
        <v>512</v>
      </c>
      <c r="C57" s="322">
        <v>0</v>
      </c>
      <c r="D57" s="322">
        <v>0</v>
      </c>
      <c r="E57" s="322">
        <v>5</v>
      </c>
      <c r="F57" s="322">
        <v>0</v>
      </c>
      <c r="G57" s="322">
        <v>0</v>
      </c>
      <c r="H57" s="322">
        <v>0</v>
      </c>
      <c r="I57" s="322">
        <v>2</v>
      </c>
      <c r="J57" s="322">
        <v>0</v>
      </c>
      <c r="K57" s="322">
        <v>0</v>
      </c>
      <c r="L57" s="317">
        <v>7</v>
      </c>
      <c r="M57" s="154" t="s">
        <v>1063</v>
      </c>
    </row>
    <row r="58" spans="1:13">
      <c r="A58" s="121" t="s">
        <v>513</v>
      </c>
      <c r="B58" s="158" t="s">
        <v>514</v>
      </c>
      <c r="C58" s="322">
        <v>0</v>
      </c>
      <c r="D58" s="322">
        <v>0</v>
      </c>
      <c r="E58" s="322">
        <v>1</v>
      </c>
      <c r="F58" s="322">
        <v>1</v>
      </c>
      <c r="G58" s="322">
        <v>0</v>
      </c>
      <c r="H58" s="322">
        <v>0</v>
      </c>
      <c r="I58" s="322">
        <v>1</v>
      </c>
      <c r="J58" s="322">
        <v>0</v>
      </c>
      <c r="K58" s="322">
        <v>0</v>
      </c>
      <c r="L58" s="317">
        <v>3</v>
      </c>
      <c r="M58" s="154" t="s">
        <v>1064</v>
      </c>
    </row>
    <row r="59" spans="1:13">
      <c r="A59" s="121" t="s">
        <v>517</v>
      </c>
      <c r="B59" s="158" t="s">
        <v>518</v>
      </c>
      <c r="C59" s="322">
        <v>0</v>
      </c>
      <c r="D59" s="322">
        <v>0</v>
      </c>
      <c r="E59" s="322">
        <v>1</v>
      </c>
      <c r="F59" s="322">
        <v>0</v>
      </c>
      <c r="G59" s="322">
        <v>0</v>
      </c>
      <c r="H59" s="322">
        <v>0</v>
      </c>
      <c r="I59" s="322">
        <v>1</v>
      </c>
      <c r="J59" s="322">
        <v>0</v>
      </c>
      <c r="K59" s="322">
        <v>0</v>
      </c>
      <c r="L59" s="317">
        <v>2</v>
      </c>
      <c r="M59" s="154" t="s">
        <v>1064</v>
      </c>
    </row>
    <row r="60" spans="1:13">
      <c r="A60" s="121" t="s">
        <v>519</v>
      </c>
      <c r="B60" s="158" t="s">
        <v>520</v>
      </c>
      <c r="C60" s="322">
        <v>0</v>
      </c>
      <c r="D60" s="322">
        <v>0</v>
      </c>
      <c r="E60" s="322">
        <v>1</v>
      </c>
      <c r="F60" s="322">
        <v>0</v>
      </c>
      <c r="G60" s="322">
        <v>0</v>
      </c>
      <c r="H60" s="322">
        <v>0</v>
      </c>
      <c r="I60" s="322">
        <v>3</v>
      </c>
      <c r="J60" s="322">
        <v>0</v>
      </c>
      <c r="K60" s="322">
        <v>0</v>
      </c>
      <c r="L60" s="317">
        <v>4</v>
      </c>
      <c r="M60" s="154" t="s">
        <v>1063</v>
      </c>
    </row>
    <row r="61" spans="1:13">
      <c r="A61" s="121" t="s">
        <v>521</v>
      </c>
      <c r="B61" s="158" t="s">
        <v>522</v>
      </c>
      <c r="C61" s="322">
        <v>0</v>
      </c>
      <c r="D61" s="322">
        <v>0</v>
      </c>
      <c r="E61" s="322">
        <v>2</v>
      </c>
      <c r="F61" s="322">
        <v>0</v>
      </c>
      <c r="G61" s="322">
        <v>0</v>
      </c>
      <c r="H61" s="322">
        <v>0</v>
      </c>
      <c r="I61" s="322">
        <v>2</v>
      </c>
      <c r="J61" s="322">
        <v>0</v>
      </c>
      <c r="K61" s="322">
        <v>0</v>
      </c>
      <c r="L61" s="317">
        <v>4</v>
      </c>
      <c r="M61" s="154" t="s">
        <v>1063</v>
      </c>
    </row>
    <row r="62" spans="1:13">
      <c r="A62" s="121" t="s">
        <v>523</v>
      </c>
      <c r="B62" s="158" t="s">
        <v>524</v>
      </c>
      <c r="C62" s="322">
        <v>0</v>
      </c>
      <c r="D62" s="322">
        <v>0</v>
      </c>
      <c r="E62" s="322">
        <v>1</v>
      </c>
      <c r="F62" s="322">
        <v>1</v>
      </c>
      <c r="G62" s="322">
        <v>0</v>
      </c>
      <c r="H62" s="322">
        <v>0</v>
      </c>
      <c r="I62" s="322">
        <v>0</v>
      </c>
      <c r="J62" s="322">
        <v>0</v>
      </c>
      <c r="K62" s="322">
        <v>0</v>
      </c>
      <c r="L62" s="317">
        <v>2</v>
      </c>
      <c r="M62" s="154" t="s">
        <v>1064</v>
      </c>
    </row>
    <row r="63" spans="1:13">
      <c r="A63" s="121" t="s">
        <v>525</v>
      </c>
      <c r="B63" s="158" t="s">
        <v>526</v>
      </c>
      <c r="C63" s="322">
        <v>0</v>
      </c>
      <c r="D63" s="322">
        <v>0</v>
      </c>
      <c r="E63" s="322">
        <v>0</v>
      </c>
      <c r="F63" s="322">
        <v>0</v>
      </c>
      <c r="G63" s="322">
        <v>0</v>
      </c>
      <c r="H63" s="322">
        <v>0</v>
      </c>
      <c r="I63" s="322">
        <v>1</v>
      </c>
      <c r="J63" s="322">
        <v>0</v>
      </c>
      <c r="K63" s="322">
        <v>0</v>
      </c>
      <c r="L63" s="317">
        <v>1</v>
      </c>
      <c r="M63" s="154" t="s">
        <v>1063</v>
      </c>
    </row>
    <row r="64" spans="1:13">
      <c r="A64" s="121" t="s">
        <v>527</v>
      </c>
      <c r="B64" s="158" t="s">
        <v>528</v>
      </c>
      <c r="C64" s="322">
        <v>0</v>
      </c>
      <c r="D64" s="322">
        <v>0</v>
      </c>
      <c r="E64" s="322">
        <v>3</v>
      </c>
      <c r="F64" s="322">
        <v>0</v>
      </c>
      <c r="G64" s="322">
        <v>0</v>
      </c>
      <c r="H64" s="322">
        <v>0</v>
      </c>
      <c r="I64" s="322">
        <v>3</v>
      </c>
      <c r="J64" s="322">
        <v>0</v>
      </c>
      <c r="K64" s="322">
        <v>1</v>
      </c>
      <c r="L64" s="317">
        <v>7</v>
      </c>
      <c r="M64" s="154" t="s">
        <v>1063</v>
      </c>
    </row>
    <row r="65" spans="1:13">
      <c r="A65" s="121" t="s">
        <v>529</v>
      </c>
      <c r="B65" s="158" t="s">
        <v>530</v>
      </c>
      <c r="C65" s="322">
        <v>0</v>
      </c>
      <c r="D65" s="322">
        <v>0</v>
      </c>
      <c r="E65" s="322">
        <v>2</v>
      </c>
      <c r="F65" s="322">
        <v>2</v>
      </c>
      <c r="G65" s="322">
        <v>0</v>
      </c>
      <c r="H65" s="322">
        <v>0</v>
      </c>
      <c r="I65" s="322">
        <v>0</v>
      </c>
      <c r="J65" s="322">
        <v>0</v>
      </c>
      <c r="K65" s="322">
        <v>0</v>
      </c>
      <c r="L65" s="317">
        <v>4</v>
      </c>
      <c r="M65" s="154" t="s">
        <v>1063</v>
      </c>
    </row>
    <row r="66" spans="1:13">
      <c r="A66" s="121" t="s">
        <v>531</v>
      </c>
      <c r="B66" s="158" t="s">
        <v>532</v>
      </c>
      <c r="C66" s="322">
        <v>0</v>
      </c>
      <c r="D66" s="322">
        <v>0</v>
      </c>
      <c r="E66" s="322">
        <v>4</v>
      </c>
      <c r="F66" s="322">
        <v>1</v>
      </c>
      <c r="G66" s="322">
        <v>0</v>
      </c>
      <c r="H66" s="322">
        <v>0</v>
      </c>
      <c r="I66" s="322">
        <v>3</v>
      </c>
      <c r="J66" s="322">
        <v>0</v>
      </c>
      <c r="K66" s="322">
        <v>1</v>
      </c>
      <c r="L66" s="317">
        <v>9</v>
      </c>
      <c r="M66" s="154" t="s">
        <v>1066</v>
      </c>
    </row>
    <row r="67" spans="1:13">
      <c r="A67" s="121" t="s">
        <v>533</v>
      </c>
      <c r="B67" s="158" t="s">
        <v>534</v>
      </c>
      <c r="C67" s="322">
        <v>0</v>
      </c>
      <c r="D67" s="322">
        <v>0</v>
      </c>
      <c r="E67" s="322">
        <v>0</v>
      </c>
      <c r="F67" s="322">
        <v>0</v>
      </c>
      <c r="G67" s="322">
        <v>0</v>
      </c>
      <c r="H67" s="322">
        <v>0</v>
      </c>
      <c r="I67" s="322">
        <v>4</v>
      </c>
      <c r="J67" s="322">
        <v>1</v>
      </c>
      <c r="K67" s="322">
        <v>0</v>
      </c>
      <c r="L67" s="317">
        <v>5</v>
      </c>
      <c r="M67" s="154" t="s">
        <v>1063</v>
      </c>
    </row>
    <row r="68" spans="1:13">
      <c r="A68" s="121" t="s">
        <v>541</v>
      </c>
      <c r="B68" s="158" t="s">
        <v>542</v>
      </c>
      <c r="C68" s="322">
        <v>0</v>
      </c>
      <c r="D68" s="322">
        <v>0</v>
      </c>
      <c r="E68" s="322">
        <v>1</v>
      </c>
      <c r="F68" s="322">
        <v>2</v>
      </c>
      <c r="G68" s="322">
        <v>0</v>
      </c>
      <c r="H68" s="322">
        <v>0</v>
      </c>
      <c r="I68" s="322">
        <v>0</v>
      </c>
      <c r="J68" s="322">
        <v>0</v>
      </c>
      <c r="K68" s="322">
        <v>0</v>
      </c>
      <c r="L68" s="317">
        <v>3</v>
      </c>
      <c r="M68" s="154" t="s">
        <v>1064</v>
      </c>
    </row>
    <row r="69" spans="1:13">
      <c r="A69" s="121" t="s">
        <v>543</v>
      </c>
      <c r="B69" s="158" t="s">
        <v>544</v>
      </c>
      <c r="C69" s="322">
        <v>0</v>
      </c>
      <c r="D69" s="322">
        <v>0</v>
      </c>
      <c r="E69" s="322">
        <v>0</v>
      </c>
      <c r="F69" s="322">
        <v>0</v>
      </c>
      <c r="G69" s="322">
        <v>0</v>
      </c>
      <c r="H69" s="322">
        <v>0</v>
      </c>
      <c r="I69" s="322">
        <v>6</v>
      </c>
      <c r="J69" s="322">
        <v>0</v>
      </c>
      <c r="K69" s="322">
        <v>2</v>
      </c>
      <c r="L69" s="317">
        <v>8</v>
      </c>
      <c r="M69" s="154" t="s">
        <v>1063</v>
      </c>
    </row>
    <row r="70" spans="1:13">
      <c r="A70" s="121" t="s">
        <v>545</v>
      </c>
      <c r="B70" s="158" t="s">
        <v>546</v>
      </c>
      <c r="C70" s="322">
        <v>0</v>
      </c>
      <c r="D70" s="322">
        <v>0</v>
      </c>
      <c r="E70" s="322">
        <v>2</v>
      </c>
      <c r="F70" s="322">
        <v>12</v>
      </c>
      <c r="G70" s="322">
        <v>0</v>
      </c>
      <c r="H70" s="322">
        <v>0</v>
      </c>
      <c r="I70" s="322">
        <v>7</v>
      </c>
      <c r="J70" s="322">
        <v>0</v>
      </c>
      <c r="K70" s="322">
        <v>0</v>
      </c>
      <c r="L70" s="317">
        <v>21</v>
      </c>
      <c r="M70" s="154" t="s">
        <v>1063</v>
      </c>
    </row>
    <row r="71" spans="1:13">
      <c r="A71" s="121" t="s">
        <v>547</v>
      </c>
      <c r="B71" s="158" t="s">
        <v>548</v>
      </c>
      <c r="C71" s="322">
        <v>0</v>
      </c>
      <c r="D71" s="322">
        <v>0</v>
      </c>
      <c r="E71" s="322">
        <v>2</v>
      </c>
      <c r="F71" s="322">
        <v>1</v>
      </c>
      <c r="G71" s="322">
        <v>0</v>
      </c>
      <c r="H71" s="322">
        <v>0</v>
      </c>
      <c r="I71" s="322">
        <v>5</v>
      </c>
      <c r="J71" s="322">
        <v>0</v>
      </c>
      <c r="K71" s="322">
        <v>0</v>
      </c>
      <c r="L71" s="317">
        <v>8</v>
      </c>
      <c r="M71" s="154" t="s">
        <v>1066</v>
      </c>
    </row>
    <row r="72" spans="1:13">
      <c r="A72" s="121" t="s">
        <v>549</v>
      </c>
      <c r="B72" s="158" t="s">
        <v>550</v>
      </c>
      <c r="C72" s="322">
        <v>0</v>
      </c>
      <c r="D72" s="322">
        <v>0</v>
      </c>
      <c r="E72" s="322">
        <v>3</v>
      </c>
      <c r="F72" s="322">
        <v>1</v>
      </c>
      <c r="G72" s="322">
        <v>0</v>
      </c>
      <c r="H72" s="322">
        <v>0</v>
      </c>
      <c r="I72" s="322">
        <v>4</v>
      </c>
      <c r="J72" s="322">
        <v>0</v>
      </c>
      <c r="K72" s="322">
        <v>0</v>
      </c>
      <c r="L72" s="317">
        <v>8</v>
      </c>
      <c r="M72" s="154" t="s">
        <v>1063</v>
      </c>
    </row>
    <row r="73" spans="1:13">
      <c r="A73" s="121" t="s">
        <v>551</v>
      </c>
      <c r="B73" s="158" t="s">
        <v>552</v>
      </c>
      <c r="C73" s="322">
        <v>0</v>
      </c>
      <c r="D73" s="322">
        <v>0</v>
      </c>
      <c r="E73" s="322">
        <v>1</v>
      </c>
      <c r="F73" s="322">
        <v>1</v>
      </c>
      <c r="G73" s="322">
        <v>0</v>
      </c>
      <c r="H73" s="322">
        <v>0</v>
      </c>
      <c r="I73" s="322">
        <v>3</v>
      </c>
      <c r="J73" s="322">
        <v>0</v>
      </c>
      <c r="K73" s="322">
        <v>0</v>
      </c>
      <c r="L73" s="317">
        <v>5</v>
      </c>
      <c r="M73" s="154" t="s">
        <v>1063</v>
      </c>
    </row>
    <row r="74" spans="1:13">
      <c r="A74" s="121" t="s">
        <v>555</v>
      </c>
      <c r="B74" s="158" t="s">
        <v>556</v>
      </c>
      <c r="C74" s="322">
        <v>0</v>
      </c>
      <c r="D74" s="322">
        <v>0</v>
      </c>
      <c r="E74" s="322">
        <v>1</v>
      </c>
      <c r="F74" s="322">
        <v>0</v>
      </c>
      <c r="G74" s="322">
        <v>0</v>
      </c>
      <c r="H74" s="322">
        <v>1</v>
      </c>
      <c r="I74" s="322">
        <v>2</v>
      </c>
      <c r="J74" s="322">
        <v>0</v>
      </c>
      <c r="K74" s="322">
        <v>0</v>
      </c>
      <c r="L74" s="317">
        <v>4</v>
      </c>
      <c r="M74" s="154" t="s">
        <v>1063</v>
      </c>
    </row>
    <row r="75" spans="1:13">
      <c r="A75" s="121" t="s">
        <v>557</v>
      </c>
      <c r="B75" s="158" t="s">
        <v>558</v>
      </c>
      <c r="C75" s="322">
        <v>0</v>
      </c>
      <c r="D75" s="322">
        <v>0</v>
      </c>
      <c r="E75" s="322">
        <v>0</v>
      </c>
      <c r="F75" s="322">
        <v>0</v>
      </c>
      <c r="G75" s="322">
        <v>0</v>
      </c>
      <c r="H75" s="322">
        <v>0</v>
      </c>
      <c r="I75" s="322">
        <v>3</v>
      </c>
      <c r="J75" s="322">
        <v>0</v>
      </c>
      <c r="K75" s="322">
        <v>0</v>
      </c>
      <c r="L75" s="317">
        <v>3</v>
      </c>
      <c r="M75" s="154" t="s">
        <v>1063</v>
      </c>
    </row>
    <row r="76" spans="1:13">
      <c r="A76" s="121" t="s">
        <v>559</v>
      </c>
      <c r="B76" s="158" t="s">
        <v>560</v>
      </c>
      <c r="C76" s="322">
        <v>0</v>
      </c>
      <c r="D76" s="322">
        <v>0</v>
      </c>
      <c r="E76" s="322">
        <v>1</v>
      </c>
      <c r="F76" s="322">
        <v>1</v>
      </c>
      <c r="G76" s="322">
        <v>0</v>
      </c>
      <c r="H76" s="322">
        <v>0</v>
      </c>
      <c r="I76" s="322">
        <v>2</v>
      </c>
      <c r="J76" s="322">
        <v>0</v>
      </c>
      <c r="K76" s="322">
        <v>2</v>
      </c>
      <c r="L76" s="317">
        <v>6</v>
      </c>
      <c r="M76" s="154" t="s">
        <v>1066</v>
      </c>
    </row>
    <row r="77" spans="1:13">
      <c r="A77" s="121" t="s">
        <v>561</v>
      </c>
      <c r="B77" s="158" t="s">
        <v>562</v>
      </c>
      <c r="C77" s="322">
        <v>0</v>
      </c>
      <c r="D77" s="322">
        <v>0</v>
      </c>
      <c r="E77" s="322">
        <v>1</v>
      </c>
      <c r="F77" s="322">
        <v>0</v>
      </c>
      <c r="G77" s="322">
        <v>0</v>
      </c>
      <c r="H77" s="322">
        <v>0</v>
      </c>
      <c r="I77" s="322">
        <v>0</v>
      </c>
      <c r="J77" s="322">
        <v>0</v>
      </c>
      <c r="K77" s="322">
        <v>0</v>
      </c>
      <c r="L77" s="317">
        <v>1</v>
      </c>
      <c r="M77" s="154" t="s">
        <v>1063</v>
      </c>
    </row>
    <row r="78" spans="1:13">
      <c r="A78" s="121" t="s">
        <v>563</v>
      </c>
      <c r="B78" s="158" t="s">
        <v>564</v>
      </c>
      <c r="C78" s="322">
        <v>0</v>
      </c>
      <c r="D78" s="322">
        <v>0</v>
      </c>
      <c r="E78" s="322">
        <v>1</v>
      </c>
      <c r="F78" s="322">
        <v>0</v>
      </c>
      <c r="G78" s="322">
        <v>0</v>
      </c>
      <c r="H78" s="322">
        <v>0</v>
      </c>
      <c r="I78" s="322">
        <v>0</v>
      </c>
      <c r="J78" s="322">
        <v>1</v>
      </c>
      <c r="K78" s="322">
        <v>1</v>
      </c>
      <c r="L78" s="317">
        <v>3</v>
      </c>
      <c r="M78" s="154" t="s">
        <v>1063</v>
      </c>
    </row>
    <row r="79" spans="1:13">
      <c r="A79" s="121" t="s">
        <v>567</v>
      </c>
      <c r="B79" s="158" t="s">
        <v>568</v>
      </c>
      <c r="C79" s="322">
        <v>0</v>
      </c>
      <c r="D79" s="322">
        <v>0</v>
      </c>
      <c r="E79" s="322">
        <v>1</v>
      </c>
      <c r="F79" s="322">
        <v>0</v>
      </c>
      <c r="G79" s="322">
        <v>0</v>
      </c>
      <c r="H79" s="322">
        <v>0</v>
      </c>
      <c r="I79" s="322">
        <v>2</v>
      </c>
      <c r="J79" s="322">
        <v>0</v>
      </c>
      <c r="K79" s="322">
        <v>0</v>
      </c>
      <c r="L79" s="317">
        <v>3</v>
      </c>
      <c r="M79" s="154" t="s">
        <v>1063</v>
      </c>
    </row>
    <row r="80" spans="1:13">
      <c r="A80" s="121" t="s">
        <v>571</v>
      </c>
      <c r="B80" s="158" t="s">
        <v>572</v>
      </c>
      <c r="C80" s="322">
        <v>0</v>
      </c>
      <c r="D80" s="322">
        <v>0</v>
      </c>
      <c r="E80" s="322">
        <v>1</v>
      </c>
      <c r="F80" s="322">
        <v>0</v>
      </c>
      <c r="G80" s="322">
        <v>0</v>
      </c>
      <c r="H80" s="322">
        <v>0</v>
      </c>
      <c r="I80" s="322">
        <v>0</v>
      </c>
      <c r="J80" s="322">
        <v>0</v>
      </c>
      <c r="K80" s="322">
        <v>0</v>
      </c>
      <c r="L80" s="317">
        <v>1</v>
      </c>
      <c r="M80" s="154" t="s">
        <v>1064</v>
      </c>
    </row>
    <row r="81" spans="1:13">
      <c r="A81" s="121" t="s">
        <v>573</v>
      </c>
      <c r="B81" s="158" t="s">
        <v>574</v>
      </c>
      <c r="C81" s="322">
        <v>0</v>
      </c>
      <c r="D81" s="322">
        <v>0</v>
      </c>
      <c r="E81" s="322">
        <v>1</v>
      </c>
      <c r="F81" s="322">
        <v>1</v>
      </c>
      <c r="G81" s="322">
        <v>0</v>
      </c>
      <c r="H81" s="322">
        <v>0</v>
      </c>
      <c r="I81" s="322">
        <v>5</v>
      </c>
      <c r="J81" s="322">
        <v>0</v>
      </c>
      <c r="K81" s="322">
        <v>2</v>
      </c>
      <c r="L81" s="317">
        <v>9</v>
      </c>
      <c r="M81" s="154" t="s">
        <v>1063</v>
      </c>
    </row>
    <row r="82" spans="1:13">
      <c r="A82" s="121" t="s">
        <v>575</v>
      </c>
      <c r="B82" s="158" t="s">
        <v>576</v>
      </c>
      <c r="C82" s="322">
        <v>0</v>
      </c>
      <c r="D82" s="322">
        <v>0</v>
      </c>
      <c r="E82" s="322">
        <v>3</v>
      </c>
      <c r="F82" s="322">
        <v>3</v>
      </c>
      <c r="G82" s="322">
        <v>0</v>
      </c>
      <c r="H82" s="322">
        <v>0</v>
      </c>
      <c r="I82" s="322">
        <v>0</v>
      </c>
      <c r="J82" s="322">
        <v>0</v>
      </c>
      <c r="K82" s="322">
        <v>0</v>
      </c>
      <c r="L82" s="317">
        <v>6</v>
      </c>
      <c r="M82" s="154" t="s">
        <v>1063</v>
      </c>
    </row>
    <row r="83" spans="1:13">
      <c r="A83" s="121" t="s">
        <v>577</v>
      </c>
      <c r="B83" s="158" t="s">
        <v>578</v>
      </c>
      <c r="C83" s="322">
        <v>0</v>
      </c>
      <c r="D83" s="322">
        <v>0</v>
      </c>
      <c r="E83" s="322">
        <v>1</v>
      </c>
      <c r="F83" s="322">
        <v>4</v>
      </c>
      <c r="G83" s="322">
        <v>0</v>
      </c>
      <c r="H83" s="322">
        <v>0</v>
      </c>
      <c r="I83" s="322">
        <v>0</v>
      </c>
      <c r="J83" s="322">
        <v>0</v>
      </c>
      <c r="K83" s="322">
        <v>0</v>
      </c>
      <c r="L83" s="317">
        <v>5</v>
      </c>
      <c r="M83" s="154" t="s">
        <v>1065</v>
      </c>
    </row>
    <row r="84" spans="1:13">
      <c r="A84" s="121" t="s">
        <v>579</v>
      </c>
      <c r="B84" s="158" t="s">
        <v>580</v>
      </c>
      <c r="C84" s="322">
        <v>0</v>
      </c>
      <c r="D84" s="322">
        <v>0</v>
      </c>
      <c r="E84" s="322">
        <v>1</v>
      </c>
      <c r="F84" s="322">
        <v>0</v>
      </c>
      <c r="G84" s="322">
        <v>0</v>
      </c>
      <c r="H84" s="322">
        <v>0</v>
      </c>
      <c r="I84" s="322">
        <v>0</v>
      </c>
      <c r="J84" s="322">
        <v>0</v>
      </c>
      <c r="K84" s="322">
        <v>0</v>
      </c>
      <c r="L84" s="317">
        <v>1</v>
      </c>
      <c r="M84" s="154" t="s">
        <v>1063</v>
      </c>
    </row>
    <row r="85" spans="1:13">
      <c r="A85" s="121" t="s">
        <v>581</v>
      </c>
      <c r="B85" s="158" t="s">
        <v>582</v>
      </c>
      <c r="C85" s="322">
        <v>0</v>
      </c>
      <c r="D85" s="322">
        <v>0</v>
      </c>
      <c r="E85" s="322">
        <v>6</v>
      </c>
      <c r="F85" s="322">
        <v>1</v>
      </c>
      <c r="G85" s="322">
        <v>0</v>
      </c>
      <c r="H85" s="322">
        <v>0</v>
      </c>
      <c r="I85" s="322">
        <v>5</v>
      </c>
      <c r="J85" s="322">
        <v>0</v>
      </c>
      <c r="K85" s="322">
        <v>0</v>
      </c>
      <c r="L85" s="317">
        <v>12</v>
      </c>
      <c r="M85" s="154" t="s">
        <v>1066</v>
      </c>
    </row>
    <row r="86" spans="1:13">
      <c r="A86" s="121" t="s">
        <v>583</v>
      </c>
      <c r="B86" s="158" t="s">
        <v>584</v>
      </c>
      <c r="C86" s="322">
        <v>0</v>
      </c>
      <c r="D86" s="322">
        <v>0</v>
      </c>
      <c r="E86" s="322">
        <v>3</v>
      </c>
      <c r="F86" s="322">
        <v>7</v>
      </c>
      <c r="G86" s="322">
        <v>0</v>
      </c>
      <c r="H86" s="322">
        <v>0</v>
      </c>
      <c r="I86" s="322">
        <v>0</v>
      </c>
      <c r="J86" s="322">
        <v>0</v>
      </c>
      <c r="K86" s="322">
        <v>1</v>
      </c>
      <c r="L86" s="317">
        <v>11</v>
      </c>
      <c r="M86" s="154" t="s">
        <v>1063</v>
      </c>
    </row>
    <row r="87" spans="1:13">
      <c r="A87" s="121" t="s">
        <v>589</v>
      </c>
      <c r="B87" s="158" t="s">
        <v>590</v>
      </c>
      <c r="C87" s="322">
        <v>0</v>
      </c>
      <c r="D87" s="322">
        <v>0</v>
      </c>
      <c r="E87" s="322">
        <v>3</v>
      </c>
      <c r="F87" s="322">
        <v>0</v>
      </c>
      <c r="G87" s="322">
        <v>0</v>
      </c>
      <c r="H87" s="322">
        <v>0</v>
      </c>
      <c r="I87" s="322">
        <v>1</v>
      </c>
      <c r="J87" s="322">
        <v>0</v>
      </c>
      <c r="K87" s="322">
        <v>0</v>
      </c>
      <c r="L87" s="317">
        <v>4</v>
      </c>
      <c r="M87" s="154" t="s">
        <v>1065</v>
      </c>
    </row>
    <row r="88" spans="1:13">
      <c r="A88" s="121" t="s">
        <v>591</v>
      </c>
      <c r="B88" s="158" t="s">
        <v>592</v>
      </c>
      <c r="C88" s="322">
        <v>0</v>
      </c>
      <c r="D88" s="322">
        <v>0</v>
      </c>
      <c r="E88" s="322">
        <v>3</v>
      </c>
      <c r="F88" s="322">
        <v>0</v>
      </c>
      <c r="G88" s="322">
        <v>0</v>
      </c>
      <c r="H88" s="322">
        <v>0</v>
      </c>
      <c r="I88" s="322">
        <v>0</v>
      </c>
      <c r="J88" s="322">
        <v>0</v>
      </c>
      <c r="K88" s="322">
        <v>0</v>
      </c>
      <c r="L88" s="317">
        <v>3</v>
      </c>
      <c r="M88" s="154" t="s">
        <v>1063</v>
      </c>
    </row>
    <row r="89" spans="1:13">
      <c r="A89" s="121" t="s">
        <v>593</v>
      </c>
      <c r="B89" s="158" t="s">
        <v>594</v>
      </c>
      <c r="C89" s="322">
        <v>0</v>
      </c>
      <c r="D89" s="322">
        <v>0</v>
      </c>
      <c r="E89" s="322">
        <v>1</v>
      </c>
      <c r="F89" s="322">
        <v>0</v>
      </c>
      <c r="G89" s="322">
        <v>0</v>
      </c>
      <c r="H89" s="322">
        <v>0</v>
      </c>
      <c r="I89" s="322">
        <v>4</v>
      </c>
      <c r="J89" s="322">
        <v>0</v>
      </c>
      <c r="K89" s="322">
        <v>1</v>
      </c>
      <c r="L89" s="317">
        <v>6</v>
      </c>
      <c r="M89" s="154" t="s">
        <v>1066</v>
      </c>
    </row>
    <row r="90" spans="1:13">
      <c r="A90" s="121" t="s">
        <v>595</v>
      </c>
      <c r="B90" s="158" t="s">
        <v>596</v>
      </c>
      <c r="C90" s="322">
        <v>0</v>
      </c>
      <c r="D90" s="322">
        <v>0</v>
      </c>
      <c r="E90" s="322">
        <v>0</v>
      </c>
      <c r="F90" s="322">
        <v>1</v>
      </c>
      <c r="G90" s="322">
        <v>1</v>
      </c>
      <c r="H90" s="322">
        <v>0</v>
      </c>
      <c r="I90" s="322">
        <v>12</v>
      </c>
      <c r="J90" s="322">
        <v>0</v>
      </c>
      <c r="K90" s="322">
        <v>0</v>
      </c>
      <c r="L90" s="317">
        <v>14</v>
      </c>
      <c r="M90" s="154" t="s">
        <v>1063</v>
      </c>
    </row>
    <row r="91" spans="1:13">
      <c r="A91" s="121" t="s">
        <v>597</v>
      </c>
      <c r="B91" s="158" t="s">
        <v>598</v>
      </c>
      <c r="C91" s="322">
        <v>0</v>
      </c>
      <c r="D91" s="322">
        <v>0</v>
      </c>
      <c r="E91" s="322">
        <v>7</v>
      </c>
      <c r="F91" s="322">
        <v>2</v>
      </c>
      <c r="G91" s="322">
        <v>0</v>
      </c>
      <c r="H91" s="322">
        <v>0</v>
      </c>
      <c r="I91" s="322">
        <v>0</v>
      </c>
      <c r="J91" s="322">
        <v>0</v>
      </c>
      <c r="K91" s="322">
        <v>0</v>
      </c>
      <c r="L91" s="317">
        <v>9</v>
      </c>
      <c r="M91" s="154" t="s">
        <v>1066</v>
      </c>
    </row>
    <row r="92" spans="1:13">
      <c r="A92" s="121" t="s">
        <v>599</v>
      </c>
      <c r="B92" s="158" t="s">
        <v>600</v>
      </c>
      <c r="C92" s="322">
        <v>0</v>
      </c>
      <c r="D92" s="322">
        <v>0</v>
      </c>
      <c r="E92" s="322">
        <v>4</v>
      </c>
      <c r="F92" s="322">
        <v>7</v>
      </c>
      <c r="G92" s="322">
        <v>0</v>
      </c>
      <c r="H92" s="322">
        <v>0</v>
      </c>
      <c r="I92" s="322">
        <v>4</v>
      </c>
      <c r="J92" s="322">
        <v>0</v>
      </c>
      <c r="K92" s="322">
        <v>0</v>
      </c>
      <c r="L92" s="317">
        <v>15</v>
      </c>
      <c r="M92" s="154" t="s">
        <v>1064</v>
      </c>
    </row>
    <row r="93" spans="1:13">
      <c r="A93" s="121" t="s">
        <v>601</v>
      </c>
      <c r="B93" s="158" t="s">
        <v>602</v>
      </c>
      <c r="C93" s="322">
        <v>0</v>
      </c>
      <c r="D93" s="322">
        <v>0</v>
      </c>
      <c r="E93" s="322">
        <v>1</v>
      </c>
      <c r="F93" s="322">
        <v>1</v>
      </c>
      <c r="G93" s="322">
        <v>1</v>
      </c>
      <c r="H93" s="322">
        <v>0</v>
      </c>
      <c r="I93" s="322">
        <v>1</v>
      </c>
      <c r="J93" s="322">
        <v>0</v>
      </c>
      <c r="K93" s="322">
        <v>0</v>
      </c>
      <c r="L93" s="317">
        <v>4</v>
      </c>
      <c r="M93" s="154" t="s">
        <v>1066</v>
      </c>
    </row>
    <row r="94" spans="1:13">
      <c r="A94" s="121" t="s">
        <v>603</v>
      </c>
      <c r="B94" s="158" t="s">
        <v>604</v>
      </c>
      <c r="C94" s="322">
        <v>0</v>
      </c>
      <c r="D94" s="322">
        <v>0</v>
      </c>
      <c r="E94" s="322">
        <v>12</v>
      </c>
      <c r="F94" s="322">
        <v>12</v>
      </c>
      <c r="G94" s="322">
        <v>0</v>
      </c>
      <c r="H94" s="322">
        <v>0</v>
      </c>
      <c r="I94" s="322">
        <v>3</v>
      </c>
      <c r="J94" s="322">
        <v>0</v>
      </c>
      <c r="K94" s="322">
        <v>2</v>
      </c>
      <c r="L94" s="317">
        <v>29</v>
      </c>
      <c r="M94" s="154" t="s">
        <v>1066</v>
      </c>
    </row>
    <row r="95" spans="1:13">
      <c r="A95" s="121" t="s">
        <v>605</v>
      </c>
      <c r="B95" s="158" t="s">
        <v>606</v>
      </c>
      <c r="C95" s="322">
        <v>0</v>
      </c>
      <c r="D95" s="322">
        <v>0</v>
      </c>
      <c r="E95" s="322">
        <v>5</v>
      </c>
      <c r="F95" s="322">
        <v>1</v>
      </c>
      <c r="G95" s="322">
        <v>0</v>
      </c>
      <c r="H95" s="322">
        <v>0</v>
      </c>
      <c r="I95" s="322">
        <v>5</v>
      </c>
      <c r="J95" s="322">
        <v>0</v>
      </c>
      <c r="K95" s="322">
        <v>0</v>
      </c>
      <c r="L95" s="317">
        <v>11</v>
      </c>
      <c r="M95" s="154" t="s">
        <v>1066</v>
      </c>
    </row>
    <row r="96" spans="1:13">
      <c r="A96" s="121" t="s">
        <v>609</v>
      </c>
      <c r="B96" s="158" t="s">
        <v>610</v>
      </c>
      <c r="C96" s="322">
        <v>0</v>
      </c>
      <c r="D96" s="322">
        <v>0</v>
      </c>
      <c r="E96" s="322">
        <v>1</v>
      </c>
      <c r="F96" s="322">
        <v>0</v>
      </c>
      <c r="G96" s="322">
        <v>0</v>
      </c>
      <c r="H96" s="322">
        <v>0</v>
      </c>
      <c r="I96" s="322">
        <v>2</v>
      </c>
      <c r="J96" s="322">
        <v>0</v>
      </c>
      <c r="K96" s="322">
        <v>0</v>
      </c>
      <c r="L96" s="317">
        <v>3</v>
      </c>
      <c r="M96" s="154" t="s">
        <v>1063</v>
      </c>
    </row>
    <row r="97" spans="1:13">
      <c r="A97" s="121" t="s">
        <v>611</v>
      </c>
      <c r="B97" s="158" t="s">
        <v>612</v>
      </c>
      <c r="C97" s="322">
        <v>0</v>
      </c>
      <c r="D97" s="322">
        <v>0</v>
      </c>
      <c r="E97" s="322">
        <v>1</v>
      </c>
      <c r="F97" s="322">
        <v>4</v>
      </c>
      <c r="G97" s="322">
        <v>0</v>
      </c>
      <c r="H97" s="322">
        <v>0</v>
      </c>
      <c r="I97" s="322">
        <v>10</v>
      </c>
      <c r="J97" s="322">
        <v>0</v>
      </c>
      <c r="K97" s="322">
        <v>0</v>
      </c>
      <c r="L97" s="317">
        <v>15</v>
      </c>
      <c r="M97" s="154" t="s">
        <v>1063</v>
      </c>
    </row>
    <row r="98" spans="1:13">
      <c r="A98" s="121" t="s">
        <v>613</v>
      </c>
      <c r="B98" s="158" t="s">
        <v>614</v>
      </c>
      <c r="C98" s="322">
        <v>0</v>
      </c>
      <c r="D98" s="322">
        <v>0</v>
      </c>
      <c r="E98" s="322">
        <v>2</v>
      </c>
      <c r="F98" s="322">
        <v>0</v>
      </c>
      <c r="G98" s="322">
        <v>0</v>
      </c>
      <c r="H98" s="322">
        <v>0</v>
      </c>
      <c r="I98" s="322">
        <v>2</v>
      </c>
      <c r="J98" s="322">
        <v>0</v>
      </c>
      <c r="K98" s="322">
        <v>0</v>
      </c>
      <c r="L98" s="317">
        <v>4</v>
      </c>
      <c r="M98" s="154" t="s">
        <v>1064</v>
      </c>
    </row>
    <row r="99" spans="1:13">
      <c r="A99" s="121" t="s">
        <v>615</v>
      </c>
      <c r="B99" s="158" t="s">
        <v>616</v>
      </c>
      <c r="C99" s="322">
        <v>0</v>
      </c>
      <c r="D99" s="322">
        <v>0</v>
      </c>
      <c r="E99" s="322">
        <v>1</v>
      </c>
      <c r="F99" s="322">
        <v>0</v>
      </c>
      <c r="G99" s="322">
        <v>0</v>
      </c>
      <c r="H99" s="322">
        <v>0</v>
      </c>
      <c r="I99" s="322">
        <v>6</v>
      </c>
      <c r="J99" s="322">
        <v>0</v>
      </c>
      <c r="K99" s="322">
        <v>0</v>
      </c>
      <c r="L99" s="317">
        <v>7</v>
      </c>
      <c r="M99" s="154" t="s">
        <v>1063</v>
      </c>
    </row>
    <row r="100" spans="1:13">
      <c r="A100" s="121" t="s">
        <v>617</v>
      </c>
      <c r="B100" s="158" t="s">
        <v>618</v>
      </c>
      <c r="C100" s="322">
        <v>0</v>
      </c>
      <c r="D100" s="322">
        <v>0</v>
      </c>
      <c r="E100" s="322">
        <v>4</v>
      </c>
      <c r="F100" s="322">
        <v>2</v>
      </c>
      <c r="G100" s="322">
        <v>0</v>
      </c>
      <c r="H100" s="322">
        <v>0</v>
      </c>
      <c r="I100" s="322">
        <v>0</v>
      </c>
      <c r="J100" s="322">
        <v>0</v>
      </c>
      <c r="K100" s="322">
        <v>3</v>
      </c>
      <c r="L100" s="317">
        <v>9</v>
      </c>
      <c r="M100" s="154" t="s">
        <v>1063</v>
      </c>
    </row>
    <row r="101" spans="1:13">
      <c r="A101" s="121" t="s">
        <v>619</v>
      </c>
      <c r="B101" s="158" t="s">
        <v>620</v>
      </c>
      <c r="C101" s="322">
        <v>0</v>
      </c>
      <c r="D101" s="322">
        <v>0</v>
      </c>
      <c r="E101" s="322">
        <v>5</v>
      </c>
      <c r="F101" s="322">
        <v>1</v>
      </c>
      <c r="G101" s="322">
        <v>0</v>
      </c>
      <c r="H101" s="322">
        <v>0</v>
      </c>
      <c r="I101" s="322">
        <v>2</v>
      </c>
      <c r="J101" s="322">
        <v>0</v>
      </c>
      <c r="K101" s="322">
        <v>0</v>
      </c>
      <c r="L101" s="317">
        <v>8</v>
      </c>
      <c r="M101" s="154" t="s">
        <v>1063</v>
      </c>
    </row>
    <row r="102" spans="1:13">
      <c r="A102" s="121" t="s">
        <v>621</v>
      </c>
      <c r="B102" s="158" t="s">
        <v>622</v>
      </c>
      <c r="C102" s="322">
        <v>0</v>
      </c>
      <c r="D102" s="322">
        <v>0</v>
      </c>
      <c r="E102" s="322">
        <v>3</v>
      </c>
      <c r="F102" s="322">
        <v>3</v>
      </c>
      <c r="G102" s="322">
        <v>0</v>
      </c>
      <c r="H102" s="322">
        <v>0</v>
      </c>
      <c r="I102" s="322">
        <v>0</v>
      </c>
      <c r="J102" s="322">
        <v>0</v>
      </c>
      <c r="K102" s="322">
        <v>1</v>
      </c>
      <c r="L102" s="317">
        <v>7</v>
      </c>
      <c r="M102" s="154" t="s">
        <v>1063</v>
      </c>
    </row>
    <row r="103" spans="1:13">
      <c r="A103" s="121" t="s">
        <v>623</v>
      </c>
      <c r="B103" s="158" t="s">
        <v>624</v>
      </c>
      <c r="C103" s="322">
        <v>0</v>
      </c>
      <c r="D103" s="322">
        <v>0</v>
      </c>
      <c r="E103" s="322">
        <v>2</v>
      </c>
      <c r="F103" s="322">
        <v>1</v>
      </c>
      <c r="G103" s="322">
        <v>2</v>
      </c>
      <c r="H103" s="322">
        <v>0</v>
      </c>
      <c r="I103" s="322">
        <v>1</v>
      </c>
      <c r="J103" s="322">
        <v>0</v>
      </c>
      <c r="K103" s="322">
        <v>0</v>
      </c>
      <c r="L103" s="317">
        <v>6</v>
      </c>
      <c r="M103" s="154" t="s">
        <v>1064</v>
      </c>
    </row>
    <row r="104" spans="1:13">
      <c r="A104" s="121" t="s">
        <v>625</v>
      </c>
      <c r="B104" s="158" t="s">
        <v>626</v>
      </c>
      <c r="C104" s="322">
        <v>0</v>
      </c>
      <c r="D104" s="322">
        <v>0</v>
      </c>
      <c r="E104" s="322">
        <v>3</v>
      </c>
      <c r="F104" s="322">
        <v>1</v>
      </c>
      <c r="G104" s="322">
        <v>0</v>
      </c>
      <c r="H104" s="322">
        <v>0</v>
      </c>
      <c r="I104" s="322">
        <v>3</v>
      </c>
      <c r="J104" s="322">
        <v>0</v>
      </c>
      <c r="K104" s="322">
        <v>0</v>
      </c>
      <c r="L104" s="317">
        <v>7</v>
      </c>
      <c r="M104" s="154" t="s">
        <v>1064</v>
      </c>
    </row>
    <row r="105" spans="1:13">
      <c r="A105" s="121" t="s">
        <v>627</v>
      </c>
      <c r="B105" s="158" t="s">
        <v>628</v>
      </c>
      <c r="C105" s="322">
        <v>0</v>
      </c>
      <c r="D105" s="322">
        <v>0</v>
      </c>
      <c r="E105" s="322">
        <v>1</v>
      </c>
      <c r="F105" s="322">
        <v>0</v>
      </c>
      <c r="G105" s="322">
        <v>0</v>
      </c>
      <c r="H105" s="322">
        <v>0</v>
      </c>
      <c r="I105" s="322">
        <v>0</v>
      </c>
      <c r="J105" s="322">
        <v>0</v>
      </c>
      <c r="K105" s="322">
        <v>1</v>
      </c>
      <c r="L105" s="317">
        <v>2</v>
      </c>
      <c r="M105" s="154" t="s">
        <v>1064</v>
      </c>
    </row>
    <row r="106" spans="1:13">
      <c r="A106" s="121" t="s">
        <v>629</v>
      </c>
      <c r="B106" s="158" t="s">
        <v>630</v>
      </c>
      <c r="C106" s="322">
        <v>0</v>
      </c>
      <c r="D106" s="322">
        <v>0</v>
      </c>
      <c r="E106" s="322">
        <v>15</v>
      </c>
      <c r="F106" s="322">
        <v>2</v>
      </c>
      <c r="G106" s="322">
        <v>1</v>
      </c>
      <c r="H106" s="322">
        <v>0</v>
      </c>
      <c r="I106" s="322">
        <v>1</v>
      </c>
      <c r="J106" s="322">
        <v>0</v>
      </c>
      <c r="K106" s="322">
        <v>0</v>
      </c>
      <c r="L106" s="317">
        <v>19</v>
      </c>
      <c r="M106" s="154" t="s">
        <v>1066</v>
      </c>
    </row>
    <row r="107" spans="1:13">
      <c r="A107" s="121" t="s">
        <v>631</v>
      </c>
      <c r="B107" s="158" t="s">
        <v>632</v>
      </c>
      <c r="C107" s="322">
        <v>0</v>
      </c>
      <c r="D107" s="322">
        <v>0</v>
      </c>
      <c r="E107" s="322">
        <v>0</v>
      </c>
      <c r="F107" s="322">
        <v>0</v>
      </c>
      <c r="G107" s="322">
        <v>1</v>
      </c>
      <c r="H107" s="322">
        <v>0</v>
      </c>
      <c r="I107" s="322">
        <v>0</v>
      </c>
      <c r="J107" s="322">
        <v>0</v>
      </c>
      <c r="K107" s="322">
        <v>1</v>
      </c>
      <c r="L107" s="317">
        <v>2</v>
      </c>
      <c r="M107" s="154" t="s">
        <v>1066</v>
      </c>
    </row>
    <row r="108" spans="1:13">
      <c r="A108" s="121" t="s">
        <v>633</v>
      </c>
      <c r="B108" s="158" t="s">
        <v>634</v>
      </c>
      <c r="C108" s="322">
        <v>0</v>
      </c>
      <c r="D108" s="322">
        <v>0</v>
      </c>
      <c r="E108" s="322">
        <v>1</v>
      </c>
      <c r="F108" s="322">
        <v>5</v>
      </c>
      <c r="G108" s="322">
        <v>3</v>
      </c>
      <c r="H108" s="322">
        <v>0</v>
      </c>
      <c r="I108" s="322">
        <v>5</v>
      </c>
      <c r="J108" s="322">
        <v>0</v>
      </c>
      <c r="K108" s="322">
        <v>0</v>
      </c>
      <c r="L108" s="317">
        <v>14</v>
      </c>
      <c r="M108" s="154" t="s">
        <v>1063</v>
      </c>
    </row>
    <row r="109" spans="1:13">
      <c r="A109" s="121" t="s">
        <v>635</v>
      </c>
      <c r="B109" s="158" t="s">
        <v>636</v>
      </c>
      <c r="C109" s="322">
        <v>0</v>
      </c>
      <c r="D109" s="322">
        <v>0</v>
      </c>
      <c r="E109" s="322">
        <v>0</v>
      </c>
      <c r="F109" s="322">
        <v>9</v>
      </c>
      <c r="G109" s="322">
        <v>0</v>
      </c>
      <c r="H109" s="322">
        <v>0</v>
      </c>
      <c r="I109" s="322">
        <v>2</v>
      </c>
      <c r="J109" s="322">
        <v>0</v>
      </c>
      <c r="K109" s="322">
        <v>0</v>
      </c>
      <c r="L109" s="317">
        <v>11</v>
      </c>
      <c r="M109" s="154" t="s">
        <v>1063</v>
      </c>
    </row>
    <row r="110" spans="1:13">
      <c r="A110" s="121" t="s">
        <v>637</v>
      </c>
      <c r="B110" s="158" t="s">
        <v>638</v>
      </c>
      <c r="C110" s="322">
        <v>0</v>
      </c>
      <c r="D110" s="322">
        <v>0</v>
      </c>
      <c r="E110" s="322">
        <v>3</v>
      </c>
      <c r="F110" s="322">
        <v>0</v>
      </c>
      <c r="G110" s="322">
        <v>0</v>
      </c>
      <c r="H110" s="322">
        <v>0</v>
      </c>
      <c r="I110" s="322">
        <v>3</v>
      </c>
      <c r="J110" s="322">
        <v>0</v>
      </c>
      <c r="K110" s="322">
        <v>0</v>
      </c>
      <c r="L110" s="317">
        <v>6</v>
      </c>
      <c r="M110" s="154" t="s">
        <v>1063</v>
      </c>
    </row>
    <row r="111" spans="1:13">
      <c r="A111" s="121" t="s">
        <v>639</v>
      </c>
      <c r="B111" s="158" t="s">
        <v>640</v>
      </c>
      <c r="C111" s="322">
        <v>0</v>
      </c>
      <c r="D111" s="322">
        <v>0</v>
      </c>
      <c r="E111" s="322">
        <v>2</v>
      </c>
      <c r="F111" s="322">
        <v>0</v>
      </c>
      <c r="G111" s="322">
        <v>0</v>
      </c>
      <c r="H111" s="322">
        <v>0</v>
      </c>
      <c r="I111" s="322">
        <v>1</v>
      </c>
      <c r="J111" s="322">
        <v>0</v>
      </c>
      <c r="K111" s="322">
        <v>0</v>
      </c>
      <c r="L111" s="317">
        <v>3</v>
      </c>
      <c r="M111" s="154" t="s">
        <v>1063</v>
      </c>
    </row>
    <row r="112" spans="1:13">
      <c r="A112" s="121" t="s">
        <v>641</v>
      </c>
      <c r="B112" s="158" t="s">
        <v>642</v>
      </c>
      <c r="C112" s="322">
        <v>0</v>
      </c>
      <c r="D112" s="322">
        <v>0</v>
      </c>
      <c r="E112" s="322">
        <v>1</v>
      </c>
      <c r="F112" s="322">
        <v>0</v>
      </c>
      <c r="G112" s="322">
        <v>0</v>
      </c>
      <c r="H112" s="322">
        <v>0</v>
      </c>
      <c r="I112" s="322">
        <v>1</v>
      </c>
      <c r="J112" s="322">
        <v>1</v>
      </c>
      <c r="K112" s="322">
        <v>0</v>
      </c>
      <c r="L112" s="317">
        <v>3</v>
      </c>
      <c r="M112" s="154" t="s">
        <v>1064</v>
      </c>
    </row>
    <row r="113" spans="1:13">
      <c r="A113" s="121" t="s">
        <v>643</v>
      </c>
      <c r="B113" s="158" t="s">
        <v>644</v>
      </c>
      <c r="C113" s="322">
        <v>0</v>
      </c>
      <c r="D113" s="322">
        <v>0</v>
      </c>
      <c r="E113" s="322">
        <v>2</v>
      </c>
      <c r="F113" s="322">
        <v>0</v>
      </c>
      <c r="G113" s="322">
        <v>0</v>
      </c>
      <c r="H113" s="322">
        <v>0</v>
      </c>
      <c r="I113" s="322">
        <v>2</v>
      </c>
      <c r="J113" s="322">
        <v>0</v>
      </c>
      <c r="K113" s="322">
        <v>0</v>
      </c>
      <c r="L113" s="317">
        <v>4</v>
      </c>
      <c r="M113" s="154" t="s">
        <v>1065</v>
      </c>
    </row>
    <row r="114" spans="1:13">
      <c r="A114" s="121" t="s">
        <v>645</v>
      </c>
      <c r="B114" s="158" t="s">
        <v>646</v>
      </c>
      <c r="C114" s="322">
        <v>0</v>
      </c>
      <c r="D114" s="322">
        <v>0</v>
      </c>
      <c r="E114" s="322">
        <v>2</v>
      </c>
      <c r="F114" s="322">
        <v>0</v>
      </c>
      <c r="G114" s="322">
        <v>0</v>
      </c>
      <c r="H114" s="322">
        <v>0</v>
      </c>
      <c r="I114" s="322">
        <v>0</v>
      </c>
      <c r="J114" s="322">
        <v>0</v>
      </c>
      <c r="K114" s="322">
        <v>0</v>
      </c>
      <c r="L114" s="317">
        <v>2</v>
      </c>
      <c r="M114" s="154" t="s">
        <v>1064</v>
      </c>
    </row>
    <row r="115" spans="1:13">
      <c r="A115" s="121" t="s">
        <v>647</v>
      </c>
      <c r="B115" s="158" t="s">
        <v>648</v>
      </c>
      <c r="C115" s="322">
        <v>0</v>
      </c>
      <c r="D115" s="322">
        <v>0</v>
      </c>
      <c r="E115" s="322">
        <v>0</v>
      </c>
      <c r="F115" s="322">
        <v>0</v>
      </c>
      <c r="G115" s="322">
        <v>0</v>
      </c>
      <c r="H115" s="322">
        <v>0</v>
      </c>
      <c r="I115" s="322">
        <v>1</v>
      </c>
      <c r="J115" s="322">
        <v>0</v>
      </c>
      <c r="K115" s="322">
        <v>0</v>
      </c>
      <c r="L115" s="317">
        <v>1</v>
      </c>
      <c r="M115" s="154" t="s">
        <v>1063</v>
      </c>
    </row>
    <row r="116" spans="1:13">
      <c r="A116" s="121" t="s">
        <v>649</v>
      </c>
      <c r="B116" s="158" t="s">
        <v>650</v>
      </c>
      <c r="C116" s="322">
        <v>0</v>
      </c>
      <c r="D116" s="322">
        <v>0</v>
      </c>
      <c r="E116" s="322">
        <v>0</v>
      </c>
      <c r="F116" s="322">
        <v>2</v>
      </c>
      <c r="G116" s="322">
        <v>0</v>
      </c>
      <c r="H116" s="322">
        <v>0</v>
      </c>
      <c r="I116" s="322">
        <v>0</v>
      </c>
      <c r="J116" s="322">
        <v>0</v>
      </c>
      <c r="K116" s="322">
        <v>0</v>
      </c>
      <c r="L116" s="317">
        <v>2</v>
      </c>
      <c r="M116" s="154" t="s">
        <v>1064</v>
      </c>
    </row>
    <row r="117" spans="1:13">
      <c r="A117" s="121" t="s">
        <v>655</v>
      </c>
      <c r="B117" s="158" t="s">
        <v>656</v>
      </c>
      <c r="C117" s="322">
        <v>0</v>
      </c>
      <c r="D117" s="322">
        <v>0</v>
      </c>
      <c r="E117" s="322">
        <v>2</v>
      </c>
      <c r="F117" s="322">
        <v>4</v>
      </c>
      <c r="G117" s="322">
        <v>0</v>
      </c>
      <c r="H117" s="322">
        <v>0</v>
      </c>
      <c r="I117" s="322">
        <v>6</v>
      </c>
      <c r="J117" s="322">
        <v>0</v>
      </c>
      <c r="K117" s="322">
        <v>1</v>
      </c>
      <c r="L117" s="317">
        <v>13</v>
      </c>
      <c r="M117" s="154" t="s">
        <v>1065</v>
      </c>
    </row>
    <row r="118" spans="1:13">
      <c r="A118" s="121" t="s">
        <v>657</v>
      </c>
      <c r="B118" s="158" t="s">
        <v>658</v>
      </c>
      <c r="C118" s="322">
        <v>0</v>
      </c>
      <c r="D118" s="322">
        <v>0</v>
      </c>
      <c r="E118" s="322">
        <v>0</v>
      </c>
      <c r="F118" s="322">
        <v>0</v>
      </c>
      <c r="G118" s="322">
        <v>0</v>
      </c>
      <c r="H118" s="322">
        <v>0</v>
      </c>
      <c r="I118" s="322">
        <v>2</v>
      </c>
      <c r="J118" s="322">
        <v>0</v>
      </c>
      <c r="K118" s="322">
        <v>0</v>
      </c>
      <c r="L118" s="317">
        <v>2</v>
      </c>
      <c r="M118" s="154" t="s">
        <v>1066</v>
      </c>
    </row>
    <row r="119" spans="1:13">
      <c r="A119" s="121" t="s">
        <v>659</v>
      </c>
      <c r="B119" s="158" t="s">
        <v>660</v>
      </c>
      <c r="C119" s="322">
        <v>0</v>
      </c>
      <c r="D119" s="322">
        <v>0</v>
      </c>
      <c r="E119" s="322">
        <v>3</v>
      </c>
      <c r="F119" s="322">
        <v>4</v>
      </c>
      <c r="G119" s="322">
        <v>0</v>
      </c>
      <c r="H119" s="322">
        <v>0</v>
      </c>
      <c r="I119" s="322">
        <v>2</v>
      </c>
      <c r="J119" s="322">
        <v>0</v>
      </c>
      <c r="K119" s="322">
        <v>0</v>
      </c>
      <c r="L119" s="317">
        <v>9</v>
      </c>
      <c r="M119" s="154" t="s">
        <v>1063</v>
      </c>
    </row>
    <row r="120" spans="1:13">
      <c r="A120" s="121" t="s">
        <v>661</v>
      </c>
      <c r="B120" s="158" t="s">
        <v>662</v>
      </c>
      <c r="C120" s="322">
        <v>1</v>
      </c>
      <c r="D120" s="322">
        <v>0</v>
      </c>
      <c r="E120" s="322">
        <v>1</v>
      </c>
      <c r="F120" s="322">
        <v>0</v>
      </c>
      <c r="G120" s="322">
        <v>0</v>
      </c>
      <c r="H120" s="322">
        <v>0</v>
      </c>
      <c r="I120" s="322">
        <v>4</v>
      </c>
      <c r="J120" s="322">
        <v>0</v>
      </c>
      <c r="K120" s="322">
        <v>0</v>
      </c>
      <c r="L120" s="317">
        <v>6</v>
      </c>
      <c r="M120" s="154" t="s">
        <v>1063</v>
      </c>
    </row>
    <row r="121" spans="1:13">
      <c r="A121" s="121" t="s">
        <v>663</v>
      </c>
      <c r="B121" s="158" t="s">
        <v>664</v>
      </c>
      <c r="C121" s="322">
        <v>0</v>
      </c>
      <c r="D121" s="322">
        <v>0</v>
      </c>
      <c r="E121" s="322">
        <v>2</v>
      </c>
      <c r="F121" s="322">
        <v>0</v>
      </c>
      <c r="G121" s="322">
        <v>0</v>
      </c>
      <c r="H121" s="322">
        <v>0</v>
      </c>
      <c r="I121" s="322">
        <v>10</v>
      </c>
      <c r="J121" s="322">
        <v>2</v>
      </c>
      <c r="K121" s="322">
        <v>1</v>
      </c>
      <c r="L121" s="317">
        <v>15</v>
      </c>
      <c r="M121" s="154" t="s">
        <v>1063</v>
      </c>
    </row>
    <row r="122" spans="1:13">
      <c r="A122" s="121" t="s">
        <v>665</v>
      </c>
      <c r="B122" s="158" t="s">
        <v>666</v>
      </c>
      <c r="C122" s="322">
        <v>0</v>
      </c>
      <c r="D122" s="322">
        <v>0</v>
      </c>
      <c r="E122" s="322">
        <v>0</v>
      </c>
      <c r="F122" s="322">
        <v>0</v>
      </c>
      <c r="G122" s="322">
        <v>0</v>
      </c>
      <c r="H122" s="322">
        <v>0</v>
      </c>
      <c r="I122" s="322">
        <v>2</v>
      </c>
      <c r="J122" s="322">
        <v>0</v>
      </c>
      <c r="K122" s="322">
        <v>0</v>
      </c>
      <c r="L122" s="317">
        <v>2</v>
      </c>
      <c r="M122" s="154" t="s">
        <v>1065</v>
      </c>
    </row>
    <row r="123" spans="1:13">
      <c r="A123" s="121" t="s">
        <v>667</v>
      </c>
      <c r="B123" s="158" t="s">
        <v>668</v>
      </c>
      <c r="C123" s="322">
        <v>0</v>
      </c>
      <c r="D123" s="322">
        <v>0</v>
      </c>
      <c r="E123" s="322">
        <v>1</v>
      </c>
      <c r="F123" s="322">
        <v>0</v>
      </c>
      <c r="G123" s="322">
        <v>0</v>
      </c>
      <c r="H123" s="322">
        <v>0</v>
      </c>
      <c r="I123" s="322">
        <v>1</v>
      </c>
      <c r="J123" s="322">
        <v>0</v>
      </c>
      <c r="K123" s="322">
        <v>0</v>
      </c>
      <c r="L123" s="317">
        <v>2</v>
      </c>
      <c r="M123" s="154" t="s">
        <v>1064</v>
      </c>
    </row>
    <row r="124" spans="1:13">
      <c r="A124" s="121" t="s">
        <v>669</v>
      </c>
      <c r="B124" s="158" t="s">
        <v>670</v>
      </c>
      <c r="C124" s="322">
        <v>0</v>
      </c>
      <c r="D124" s="322">
        <v>0</v>
      </c>
      <c r="E124" s="322">
        <v>0</v>
      </c>
      <c r="F124" s="322">
        <v>0</v>
      </c>
      <c r="G124" s="322">
        <v>1</v>
      </c>
      <c r="H124" s="322">
        <v>1</v>
      </c>
      <c r="I124" s="322">
        <v>0</v>
      </c>
      <c r="J124" s="322">
        <v>0</v>
      </c>
      <c r="K124" s="322">
        <v>0</v>
      </c>
      <c r="L124" s="317">
        <v>2</v>
      </c>
      <c r="M124" s="154" t="s">
        <v>1064</v>
      </c>
    </row>
    <row r="125" spans="1:13">
      <c r="A125" s="121" t="s">
        <v>671</v>
      </c>
      <c r="B125" s="158" t="s">
        <v>672</v>
      </c>
      <c r="C125" s="322">
        <v>0</v>
      </c>
      <c r="D125" s="322">
        <v>0</v>
      </c>
      <c r="E125" s="322">
        <v>3</v>
      </c>
      <c r="F125" s="322">
        <v>0</v>
      </c>
      <c r="G125" s="322">
        <v>0</v>
      </c>
      <c r="H125" s="322">
        <v>0</v>
      </c>
      <c r="I125" s="322">
        <v>0</v>
      </c>
      <c r="J125" s="322">
        <v>0</v>
      </c>
      <c r="K125" s="322">
        <v>0</v>
      </c>
      <c r="L125" s="317">
        <v>3</v>
      </c>
      <c r="M125" s="154" t="s">
        <v>1064</v>
      </c>
    </row>
    <row r="126" spans="1:13">
      <c r="A126" s="121" t="s">
        <v>673</v>
      </c>
      <c r="B126" s="158" t="s">
        <v>674</v>
      </c>
      <c r="C126" s="322">
        <v>0</v>
      </c>
      <c r="D126" s="322">
        <v>0</v>
      </c>
      <c r="E126" s="322">
        <v>2</v>
      </c>
      <c r="F126" s="322">
        <v>1</v>
      </c>
      <c r="G126" s="322">
        <v>0</v>
      </c>
      <c r="H126" s="322">
        <v>0</v>
      </c>
      <c r="I126" s="322">
        <v>4</v>
      </c>
      <c r="J126" s="322">
        <v>0</v>
      </c>
      <c r="K126" s="322">
        <v>1</v>
      </c>
      <c r="L126" s="317">
        <v>8</v>
      </c>
      <c r="M126" s="154" t="s">
        <v>1063</v>
      </c>
    </row>
    <row r="127" spans="1:13">
      <c r="A127" s="121" t="s">
        <v>675</v>
      </c>
      <c r="B127" s="158" t="s">
        <v>676</v>
      </c>
      <c r="C127" s="322">
        <v>0</v>
      </c>
      <c r="D127" s="322">
        <v>0</v>
      </c>
      <c r="E127" s="322">
        <v>0</v>
      </c>
      <c r="F127" s="322">
        <v>0</v>
      </c>
      <c r="G127" s="322">
        <v>0</v>
      </c>
      <c r="H127" s="322">
        <v>0</v>
      </c>
      <c r="I127" s="322">
        <v>9</v>
      </c>
      <c r="J127" s="322">
        <v>0</v>
      </c>
      <c r="K127" s="322">
        <v>1</v>
      </c>
      <c r="L127" s="317">
        <v>10</v>
      </c>
      <c r="M127" s="154" t="s">
        <v>1063</v>
      </c>
    </row>
    <row r="128" spans="1:13">
      <c r="A128" s="121" t="s">
        <v>677</v>
      </c>
      <c r="B128" s="158" t="s">
        <v>678</v>
      </c>
      <c r="C128" s="322">
        <v>0</v>
      </c>
      <c r="D128" s="322">
        <v>0</v>
      </c>
      <c r="E128" s="322">
        <v>2</v>
      </c>
      <c r="F128" s="322">
        <v>0</v>
      </c>
      <c r="G128" s="322">
        <v>0</v>
      </c>
      <c r="H128" s="322">
        <v>1</v>
      </c>
      <c r="I128" s="322">
        <v>7</v>
      </c>
      <c r="J128" s="322">
        <v>1</v>
      </c>
      <c r="K128" s="322">
        <v>5</v>
      </c>
      <c r="L128" s="317">
        <v>16</v>
      </c>
      <c r="M128" s="154" t="s">
        <v>1063</v>
      </c>
    </row>
    <row r="129" spans="1:13">
      <c r="A129" s="121" t="s">
        <v>679</v>
      </c>
      <c r="B129" s="158" t="s">
        <v>680</v>
      </c>
      <c r="C129" s="322">
        <v>0</v>
      </c>
      <c r="D129" s="322">
        <v>0</v>
      </c>
      <c r="E129" s="322">
        <v>2</v>
      </c>
      <c r="F129" s="322">
        <v>0</v>
      </c>
      <c r="G129" s="322">
        <v>0</v>
      </c>
      <c r="H129" s="322">
        <v>0</v>
      </c>
      <c r="I129" s="322">
        <v>2</v>
      </c>
      <c r="J129" s="322">
        <v>0</v>
      </c>
      <c r="K129" s="322">
        <v>0</v>
      </c>
      <c r="L129" s="317">
        <v>4</v>
      </c>
      <c r="M129" s="154" t="s">
        <v>1063</v>
      </c>
    </row>
    <row r="130" spans="1:13">
      <c r="A130" s="121" t="s">
        <v>681</v>
      </c>
      <c r="B130" s="158" t="s">
        <v>682</v>
      </c>
      <c r="C130" s="322">
        <v>0</v>
      </c>
      <c r="D130" s="322">
        <v>0</v>
      </c>
      <c r="E130" s="322">
        <v>1</v>
      </c>
      <c r="F130" s="322">
        <v>0</v>
      </c>
      <c r="G130" s="322">
        <v>0</v>
      </c>
      <c r="H130" s="322">
        <v>0</v>
      </c>
      <c r="I130" s="322">
        <v>1</v>
      </c>
      <c r="J130" s="322">
        <v>0</v>
      </c>
      <c r="K130" s="322">
        <v>0</v>
      </c>
      <c r="L130" s="317">
        <v>2</v>
      </c>
      <c r="M130" s="154" t="s">
        <v>1063</v>
      </c>
    </row>
    <row r="131" spans="1:13">
      <c r="A131" s="121" t="s">
        <v>683</v>
      </c>
      <c r="B131" s="158" t="s">
        <v>684</v>
      </c>
      <c r="C131" s="322">
        <v>0</v>
      </c>
      <c r="D131" s="322">
        <v>2</v>
      </c>
      <c r="E131" s="322">
        <v>3</v>
      </c>
      <c r="F131" s="322">
        <v>0</v>
      </c>
      <c r="G131" s="322">
        <v>0</v>
      </c>
      <c r="H131" s="322">
        <v>0</v>
      </c>
      <c r="I131" s="322">
        <v>7</v>
      </c>
      <c r="J131" s="322">
        <v>0</v>
      </c>
      <c r="K131" s="322">
        <v>1</v>
      </c>
      <c r="L131" s="317">
        <v>13</v>
      </c>
      <c r="M131" s="154" t="s">
        <v>1063</v>
      </c>
    </row>
    <row r="132" spans="1:13">
      <c r="A132" s="121" t="s">
        <v>685</v>
      </c>
      <c r="B132" s="158" t="s">
        <v>686</v>
      </c>
      <c r="C132" s="322">
        <v>0</v>
      </c>
      <c r="D132" s="322">
        <v>0</v>
      </c>
      <c r="E132" s="322">
        <v>2</v>
      </c>
      <c r="F132" s="322">
        <v>2</v>
      </c>
      <c r="G132" s="322">
        <v>0</v>
      </c>
      <c r="H132" s="322">
        <v>0</v>
      </c>
      <c r="I132" s="322">
        <v>0</v>
      </c>
      <c r="J132" s="322">
        <v>0</v>
      </c>
      <c r="K132" s="322">
        <v>0</v>
      </c>
      <c r="L132" s="317">
        <v>4</v>
      </c>
      <c r="M132" s="154" t="s">
        <v>1063</v>
      </c>
    </row>
    <row r="133" spans="1:13">
      <c r="A133" s="121" t="s">
        <v>689</v>
      </c>
      <c r="B133" s="158" t="s">
        <v>690</v>
      </c>
      <c r="C133" s="322">
        <v>0</v>
      </c>
      <c r="D133" s="322">
        <v>0</v>
      </c>
      <c r="E133" s="322">
        <v>1</v>
      </c>
      <c r="F133" s="322">
        <v>0</v>
      </c>
      <c r="G133" s="322">
        <v>0</v>
      </c>
      <c r="H133" s="322">
        <v>0</v>
      </c>
      <c r="I133" s="322">
        <v>4</v>
      </c>
      <c r="J133" s="322">
        <v>0</v>
      </c>
      <c r="K133" s="322">
        <v>0</v>
      </c>
      <c r="L133" s="317">
        <v>5</v>
      </c>
      <c r="M133" s="154" t="s">
        <v>1063</v>
      </c>
    </row>
    <row r="134" spans="1:13">
      <c r="A134" s="121" t="s">
        <v>691</v>
      </c>
      <c r="B134" s="158" t="s">
        <v>692</v>
      </c>
      <c r="C134" s="322">
        <v>0</v>
      </c>
      <c r="D134" s="322">
        <v>0</v>
      </c>
      <c r="E134" s="322">
        <v>2</v>
      </c>
      <c r="F134" s="322">
        <v>1</v>
      </c>
      <c r="G134" s="322">
        <v>0</v>
      </c>
      <c r="H134" s="322">
        <v>0</v>
      </c>
      <c r="I134" s="322">
        <v>5</v>
      </c>
      <c r="J134" s="322">
        <v>0</v>
      </c>
      <c r="K134" s="322">
        <v>0</v>
      </c>
      <c r="L134" s="317">
        <v>8</v>
      </c>
      <c r="M134" s="154" t="s">
        <v>1063</v>
      </c>
    </row>
    <row r="135" spans="1:13">
      <c r="A135" s="121" t="s">
        <v>693</v>
      </c>
      <c r="B135" s="158" t="s">
        <v>694</v>
      </c>
      <c r="C135" s="322">
        <v>0</v>
      </c>
      <c r="D135" s="322">
        <v>0</v>
      </c>
      <c r="E135" s="322">
        <v>4</v>
      </c>
      <c r="F135" s="322">
        <v>0</v>
      </c>
      <c r="G135" s="322">
        <v>0</v>
      </c>
      <c r="H135" s="322">
        <v>0</v>
      </c>
      <c r="I135" s="322">
        <v>5</v>
      </c>
      <c r="J135" s="322">
        <v>0</v>
      </c>
      <c r="K135" s="322">
        <v>0</v>
      </c>
      <c r="L135" s="317">
        <v>9</v>
      </c>
      <c r="M135" s="154" t="s">
        <v>1066</v>
      </c>
    </row>
    <row r="136" spans="1:13">
      <c r="A136" s="121" t="s">
        <v>695</v>
      </c>
      <c r="B136" s="158" t="s">
        <v>696</v>
      </c>
      <c r="C136" s="322">
        <v>1</v>
      </c>
      <c r="D136" s="322">
        <v>0</v>
      </c>
      <c r="E136" s="322">
        <v>0</v>
      </c>
      <c r="F136" s="322">
        <v>0</v>
      </c>
      <c r="G136" s="322">
        <v>0</v>
      </c>
      <c r="H136" s="322">
        <v>0</v>
      </c>
      <c r="I136" s="322">
        <v>11</v>
      </c>
      <c r="J136" s="322">
        <v>0</v>
      </c>
      <c r="K136" s="322">
        <v>0</v>
      </c>
      <c r="L136" s="317">
        <v>12</v>
      </c>
      <c r="M136" s="154" t="s">
        <v>1063</v>
      </c>
    </row>
    <row r="137" spans="1:13">
      <c r="A137" s="121" t="s">
        <v>697</v>
      </c>
      <c r="B137" s="158" t="s">
        <v>698</v>
      </c>
      <c r="C137" s="322">
        <v>0</v>
      </c>
      <c r="D137" s="322">
        <v>0</v>
      </c>
      <c r="E137" s="322">
        <v>4</v>
      </c>
      <c r="F137" s="322">
        <v>1</v>
      </c>
      <c r="G137" s="322">
        <v>0</v>
      </c>
      <c r="H137" s="322">
        <v>0</v>
      </c>
      <c r="I137" s="322">
        <v>1</v>
      </c>
      <c r="J137" s="322">
        <v>0</v>
      </c>
      <c r="K137" s="322">
        <v>1</v>
      </c>
      <c r="L137" s="317">
        <v>7</v>
      </c>
      <c r="M137" s="154" t="s">
        <v>1063</v>
      </c>
    </row>
    <row r="138" spans="1:13">
      <c r="A138" s="121" t="s">
        <v>699</v>
      </c>
      <c r="B138" s="158" t="s">
        <v>700</v>
      </c>
      <c r="C138" s="322">
        <v>0</v>
      </c>
      <c r="D138" s="322">
        <v>2</v>
      </c>
      <c r="E138" s="322">
        <v>6</v>
      </c>
      <c r="F138" s="322">
        <v>0</v>
      </c>
      <c r="G138" s="322">
        <v>1</v>
      </c>
      <c r="H138" s="322">
        <v>0</v>
      </c>
      <c r="I138" s="322">
        <v>9</v>
      </c>
      <c r="J138" s="322">
        <v>0</v>
      </c>
      <c r="K138" s="322">
        <v>0</v>
      </c>
      <c r="L138" s="317">
        <v>18</v>
      </c>
      <c r="M138" s="154" t="s">
        <v>1066</v>
      </c>
    </row>
    <row r="139" spans="1:13">
      <c r="A139" s="121" t="s">
        <v>701</v>
      </c>
      <c r="B139" s="158" t="s">
        <v>702</v>
      </c>
      <c r="C139" s="322">
        <v>0</v>
      </c>
      <c r="D139" s="322">
        <v>0</v>
      </c>
      <c r="E139" s="322">
        <v>0</v>
      </c>
      <c r="F139" s="322">
        <v>0</v>
      </c>
      <c r="G139" s="322">
        <v>0</v>
      </c>
      <c r="H139" s="322">
        <v>0</v>
      </c>
      <c r="I139" s="322">
        <v>1</v>
      </c>
      <c r="J139" s="322">
        <v>0</v>
      </c>
      <c r="K139" s="322">
        <v>0</v>
      </c>
      <c r="L139" s="317">
        <v>1</v>
      </c>
      <c r="M139" s="154" t="s">
        <v>1063</v>
      </c>
    </row>
    <row r="140" spans="1:13">
      <c r="A140" s="121" t="s">
        <v>703</v>
      </c>
      <c r="B140" s="158" t="s">
        <v>704</v>
      </c>
      <c r="C140" s="322">
        <v>0</v>
      </c>
      <c r="D140" s="322">
        <v>0</v>
      </c>
      <c r="E140" s="322">
        <v>0</v>
      </c>
      <c r="F140" s="322">
        <v>0</v>
      </c>
      <c r="G140" s="322">
        <v>0</v>
      </c>
      <c r="H140" s="322">
        <v>0</v>
      </c>
      <c r="I140" s="322">
        <v>7</v>
      </c>
      <c r="J140" s="322">
        <v>0</v>
      </c>
      <c r="K140" s="322">
        <v>1</v>
      </c>
      <c r="L140" s="317">
        <v>8</v>
      </c>
      <c r="M140" s="154" t="s">
        <v>1063</v>
      </c>
    </row>
    <row r="141" spans="1:13">
      <c r="A141" s="121" t="s">
        <v>705</v>
      </c>
      <c r="B141" s="158" t="s">
        <v>706</v>
      </c>
      <c r="C141" s="322">
        <v>0</v>
      </c>
      <c r="D141" s="322">
        <v>0</v>
      </c>
      <c r="E141" s="322">
        <v>4</v>
      </c>
      <c r="F141" s="322">
        <v>2</v>
      </c>
      <c r="G141" s="322">
        <v>0</v>
      </c>
      <c r="H141" s="322">
        <v>0</v>
      </c>
      <c r="I141" s="322">
        <v>7</v>
      </c>
      <c r="J141" s="322">
        <v>1</v>
      </c>
      <c r="K141" s="322">
        <v>0</v>
      </c>
      <c r="L141" s="317">
        <v>14</v>
      </c>
      <c r="M141" s="154" t="s">
        <v>1063</v>
      </c>
    </row>
    <row r="142" spans="1:13">
      <c r="A142" s="121" t="s">
        <v>707</v>
      </c>
      <c r="B142" s="158" t="s">
        <v>708</v>
      </c>
      <c r="C142" s="322">
        <v>0</v>
      </c>
      <c r="D142" s="322">
        <v>0</v>
      </c>
      <c r="E142" s="322">
        <v>2</v>
      </c>
      <c r="F142" s="322">
        <v>1</v>
      </c>
      <c r="G142" s="322">
        <v>0</v>
      </c>
      <c r="H142" s="322">
        <v>0</v>
      </c>
      <c r="I142" s="322">
        <v>2</v>
      </c>
      <c r="J142" s="322">
        <v>0</v>
      </c>
      <c r="K142" s="322">
        <v>0</v>
      </c>
      <c r="L142" s="317">
        <v>5</v>
      </c>
      <c r="M142" s="154" t="s">
        <v>1063</v>
      </c>
    </row>
    <row r="143" spans="1:13">
      <c r="A143" s="121" t="s">
        <v>709</v>
      </c>
      <c r="B143" s="158" t="s">
        <v>710</v>
      </c>
      <c r="C143" s="322">
        <v>0</v>
      </c>
      <c r="D143" s="322">
        <v>0</v>
      </c>
      <c r="E143" s="322">
        <v>11</v>
      </c>
      <c r="F143" s="322">
        <v>0</v>
      </c>
      <c r="G143" s="322">
        <v>5</v>
      </c>
      <c r="H143" s="322">
        <v>0</v>
      </c>
      <c r="I143" s="322">
        <v>3</v>
      </c>
      <c r="J143" s="322">
        <v>0</v>
      </c>
      <c r="K143" s="322">
        <v>1</v>
      </c>
      <c r="L143" s="317">
        <v>20</v>
      </c>
      <c r="M143" s="154" t="s">
        <v>1063</v>
      </c>
    </row>
    <row r="144" spans="1:13">
      <c r="A144" s="121" t="s">
        <v>711</v>
      </c>
      <c r="B144" s="158" t="s">
        <v>712</v>
      </c>
      <c r="C144" s="322">
        <v>0</v>
      </c>
      <c r="D144" s="322">
        <v>0</v>
      </c>
      <c r="E144" s="322">
        <v>2</v>
      </c>
      <c r="F144" s="322">
        <v>0</v>
      </c>
      <c r="G144" s="322">
        <v>6</v>
      </c>
      <c r="H144" s="322">
        <v>0</v>
      </c>
      <c r="I144" s="322">
        <v>13</v>
      </c>
      <c r="J144" s="322">
        <v>0</v>
      </c>
      <c r="K144" s="322">
        <v>4</v>
      </c>
      <c r="L144" s="317">
        <v>25</v>
      </c>
      <c r="M144" s="154" t="s">
        <v>1063</v>
      </c>
    </row>
    <row r="145" spans="1:13">
      <c r="A145" s="121" t="s">
        <v>713</v>
      </c>
      <c r="B145" s="158" t="s">
        <v>714</v>
      </c>
      <c r="C145" s="322">
        <v>0</v>
      </c>
      <c r="D145" s="322">
        <v>0</v>
      </c>
      <c r="E145" s="322">
        <v>5</v>
      </c>
      <c r="F145" s="322">
        <v>0</v>
      </c>
      <c r="G145" s="322">
        <v>2</v>
      </c>
      <c r="H145" s="322">
        <v>0</v>
      </c>
      <c r="I145" s="322">
        <v>5</v>
      </c>
      <c r="J145" s="322">
        <v>0</v>
      </c>
      <c r="K145" s="322">
        <v>0</v>
      </c>
      <c r="L145" s="317">
        <v>12</v>
      </c>
      <c r="M145" s="154" t="s">
        <v>1063</v>
      </c>
    </row>
    <row r="146" spans="1:13">
      <c r="A146" s="121" t="s">
        <v>715</v>
      </c>
      <c r="B146" s="158" t="s">
        <v>716</v>
      </c>
      <c r="C146" s="322">
        <v>0</v>
      </c>
      <c r="D146" s="322">
        <v>0</v>
      </c>
      <c r="E146" s="322">
        <v>1</v>
      </c>
      <c r="F146" s="322">
        <v>0</v>
      </c>
      <c r="G146" s="322">
        <v>0</v>
      </c>
      <c r="H146" s="322">
        <v>0</v>
      </c>
      <c r="I146" s="322">
        <v>0</v>
      </c>
      <c r="J146" s="322">
        <v>0</v>
      </c>
      <c r="K146" s="322">
        <v>0</v>
      </c>
      <c r="L146" s="317">
        <v>1</v>
      </c>
      <c r="M146" s="154" t="s">
        <v>1064</v>
      </c>
    </row>
    <row r="147" spans="1:13">
      <c r="A147" s="121" t="s">
        <v>717</v>
      </c>
      <c r="B147" s="158" t="s">
        <v>718</v>
      </c>
      <c r="C147" s="322">
        <v>0</v>
      </c>
      <c r="D147" s="322">
        <v>1</v>
      </c>
      <c r="E147" s="322">
        <v>1</v>
      </c>
      <c r="F147" s="322">
        <v>0</v>
      </c>
      <c r="G147" s="322">
        <v>1</v>
      </c>
      <c r="H147" s="322">
        <v>0</v>
      </c>
      <c r="I147" s="322">
        <v>15</v>
      </c>
      <c r="J147" s="322">
        <v>0</v>
      </c>
      <c r="K147" s="322">
        <v>0</v>
      </c>
      <c r="L147" s="317">
        <v>18</v>
      </c>
      <c r="M147" s="154" t="s">
        <v>1063</v>
      </c>
    </row>
    <row r="148" spans="1:13">
      <c r="A148" s="121" t="s">
        <v>719</v>
      </c>
      <c r="B148" s="158" t="s">
        <v>720</v>
      </c>
      <c r="C148" s="322">
        <v>0</v>
      </c>
      <c r="D148" s="322">
        <v>0</v>
      </c>
      <c r="E148" s="322">
        <v>3</v>
      </c>
      <c r="F148" s="322">
        <v>0</v>
      </c>
      <c r="G148" s="322">
        <v>0</v>
      </c>
      <c r="H148" s="322">
        <v>0</v>
      </c>
      <c r="I148" s="322">
        <v>2</v>
      </c>
      <c r="J148" s="322">
        <v>0</v>
      </c>
      <c r="K148" s="322">
        <v>0</v>
      </c>
      <c r="L148" s="317">
        <v>5</v>
      </c>
      <c r="M148" s="154" t="s">
        <v>1064</v>
      </c>
    </row>
    <row r="149" spans="1:13">
      <c r="A149" s="121" t="s">
        <v>721</v>
      </c>
      <c r="B149" s="158" t="s">
        <v>722</v>
      </c>
      <c r="C149" s="322">
        <v>0</v>
      </c>
      <c r="D149" s="322">
        <v>0</v>
      </c>
      <c r="E149" s="322">
        <v>3</v>
      </c>
      <c r="F149" s="322">
        <v>0</v>
      </c>
      <c r="G149" s="322">
        <v>0</v>
      </c>
      <c r="H149" s="322">
        <v>0</v>
      </c>
      <c r="I149" s="322">
        <v>0</v>
      </c>
      <c r="J149" s="322">
        <v>0</v>
      </c>
      <c r="K149" s="322">
        <v>0</v>
      </c>
      <c r="L149" s="317">
        <v>3</v>
      </c>
      <c r="M149" s="154" t="s">
        <v>1066</v>
      </c>
    </row>
    <row r="150" spans="1:13">
      <c r="A150" s="121" t="s">
        <v>723</v>
      </c>
      <c r="B150" s="158" t="s">
        <v>724</v>
      </c>
      <c r="C150" s="322">
        <v>0</v>
      </c>
      <c r="D150" s="322">
        <v>0</v>
      </c>
      <c r="E150" s="322">
        <v>0</v>
      </c>
      <c r="F150" s="322">
        <v>1</v>
      </c>
      <c r="G150" s="322">
        <v>0</v>
      </c>
      <c r="H150" s="322">
        <v>0</v>
      </c>
      <c r="I150" s="322">
        <v>2</v>
      </c>
      <c r="J150" s="322">
        <v>0</v>
      </c>
      <c r="K150" s="322">
        <v>0</v>
      </c>
      <c r="L150" s="317">
        <v>3</v>
      </c>
      <c r="M150" s="154" t="s">
        <v>1063</v>
      </c>
    </row>
    <row r="151" spans="1:13">
      <c r="A151" s="121" t="s">
        <v>725</v>
      </c>
      <c r="B151" s="158" t="s">
        <v>726</v>
      </c>
      <c r="C151" s="322">
        <v>0</v>
      </c>
      <c r="D151" s="322">
        <v>0</v>
      </c>
      <c r="E151" s="322">
        <v>1</v>
      </c>
      <c r="F151" s="322">
        <v>0</v>
      </c>
      <c r="G151" s="322">
        <v>0</v>
      </c>
      <c r="H151" s="322">
        <v>0</v>
      </c>
      <c r="I151" s="322">
        <v>4</v>
      </c>
      <c r="J151" s="322">
        <v>0</v>
      </c>
      <c r="K151" s="322">
        <v>0</v>
      </c>
      <c r="L151" s="317">
        <v>5</v>
      </c>
      <c r="M151" s="154" t="s">
        <v>1063</v>
      </c>
    </row>
    <row r="152" spans="1:13">
      <c r="A152" s="121" t="s">
        <v>727</v>
      </c>
      <c r="B152" s="158" t="s">
        <v>728</v>
      </c>
      <c r="C152" s="322">
        <v>0</v>
      </c>
      <c r="D152" s="322">
        <v>0</v>
      </c>
      <c r="E152" s="322">
        <v>1</v>
      </c>
      <c r="F152" s="322">
        <v>1</v>
      </c>
      <c r="G152" s="322">
        <v>0</v>
      </c>
      <c r="H152" s="322">
        <v>0</v>
      </c>
      <c r="I152" s="322">
        <v>0</v>
      </c>
      <c r="J152" s="322">
        <v>1</v>
      </c>
      <c r="K152" s="322">
        <v>0</v>
      </c>
      <c r="L152" s="317">
        <v>3</v>
      </c>
      <c r="M152" s="154" t="s">
        <v>1064</v>
      </c>
    </row>
    <row r="153" spans="1:13">
      <c r="A153" s="121" t="s">
        <v>729</v>
      </c>
      <c r="B153" s="158" t="s">
        <v>730</v>
      </c>
      <c r="C153" s="322">
        <v>0</v>
      </c>
      <c r="D153" s="322">
        <v>0</v>
      </c>
      <c r="E153" s="322">
        <v>2</v>
      </c>
      <c r="F153" s="322">
        <v>0</v>
      </c>
      <c r="G153" s="322">
        <v>0</v>
      </c>
      <c r="H153" s="322">
        <v>0</v>
      </c>
      <c r="I153" s="322">
        <v>4</v>
      </c>
      <c r="J153" s="322">
        <v>0</v>
      </c>
      <c r="K153" s="322">
        <v>0</v>
      </c>
      <c r="L153" s="317">
        <v>6</v>
      </c>
      <c r="M153" s="154" t="s">
        <v>1063</v>
      </c>
    </row>
    <row r="154" spans="1:13">
      <c r="A154" s="121" t="s">
        <v>731</v>
      </c>
      <c r="B154" s="158" t="s">
        <v>732</v>
      </c>
      <c r="C154" s="322">
        <v>0</v>
      </c>
      <c r="D154" s="322">
        <v>0</v>
      </c>
      <c r="E154" s="322">
        <v>1</v>
      </c>
      <c r="F154" s="322">
        <v>0</v>
      </c>
      <c r="G154" s="322">
        <v>0</v>
      </c>
      <c r="H154" s="322">
        <v>1</v>
      </c>
      <c r="I154" s="322">
        <v>10</v>
      </c>
      <c r="J154" s="322">
        <v>0</v>
      </c>
      <c r="K154" s="322">
        <v>0</v>
      </c>
      <c r="L154" s="317">
        <v>12</v>
      </c>
      <c r="M154" s="154" t="s">
        <v>1063</v>
      </c>
    </row>
    <row r="155" spans="1:13">
      <c r="A155" s="121" t="s">
        <v>733</v>
      </c>
      <c r="B155" s="158" t="s">
        <v>734</v>
      </c>
      <c r="C155" s="322">
        <v>0</v>
      </c>
      <c r="D155" s="322">
        <v>0</v>
      </c>
      <c r="E155" s="322">
        <v>5</v>
      </c>
      <c r="F155" s="322">
        <v>1</v>
      </c>
      <c r="G155" s="322">
        <v>3</v>
      </c>
      <c r="H155" s="322">
        <v>0</v>
      </c>
      <c r="I155" s="322">
        <v>6</v>
      </c>
      <c r="J155" s="322">
        <v>0</v>
      </c>
      <c r="K155" s="322">
        <v>0</v>
      </c>
      <c r="L155" s="317">
        <v>15</v>
      </c>
      <c r="M155" s="154" t="s">
        <v>1063</v>
      </c>
    </row>
    <row r="156" spans="1:13">
      <c r="A156" s="121" t="s">
        <v>735</v>
      </c>
      <c r="B156" s="158" t="s">
        <v>736</v>
      </c>
      <c r="C156" s="322">
        <v>0</v>
      </c>
      <c r="D156" s="322">
        <v>0</v>
      </c>
      <c r="E156" s="322">
        <v>3</v>
      </c>
      <c r="F156" s="322">
        <v>0</v>
      </c>
      <c r="G156" s="322">
        <v>1</v>
      </c>
      <c r="H156" s="322">
        <v>0</v>
      </c>
      <c r="I156" s="322">
        <v>2</v>
      </c>
      <c r="J156" s="322">
        <v>0</v>
      </c>
      <c r="K156" s="322">
        <v>0</v>
      </c>
      <c r="L156" s="317">
        <v>6</v>
      </c>
      <c r="M156" s="154" t="s">
        <v>1064</v>
      </c>
    </row>
    <row r="157" spans="1:13">
      <c r="A157" s="121" t="s">
        <v>737</v>
      </c>
      <c r="B157" s="158" t="s">
        <v>738</v>
      </c>
      <c r="C157" s="322">
        <v>0</v>
      </c>
      <c r="D157" s="322">
        <v>0</v>
      </c>
      <c r="E157" s="322">
        <v>1</v>
      </c>
      <c r="F157" s="322">
        <v>1</v>
      </c>
      <c r="G157" s="322">
        <v>0</v>
      </c>
      <c r="H157" s="322">
        <v>0</v>
      </c>
      <c r="I157" s="322">
        <v>3</v>
      </c>
      <c r="J157" s="322">
        <v>0</v>
      </c>
      <c r="K157" s="322">
        <v>1</v>
      </c>
      <c r="L157" s="317">
        <v>6</v>
      </c>
      <c r="M157" s="154" t="s">
        <v>1063</v>
      </c>
    </row>
    <row r="158" spans="1:13">
      <c r="A158" s="121" t="s">
        <v>739</v>
      </c>
      <c r="B158" s="158" t="s">
        <v>740</v>
      </c>
      <c r="C158" s="322">
        <v>0</v>
      </c>
      <c r="D158" s="322">
        <v>0</v>
      </c>
      <c r="E158" s="322">
        <v>1</v>
      </c>
      <c r="F158" s="322">
        <v>1</v>
      </c>
      <c r="G158" s="322">
        <v>13</v>
      </c>
      <c r="H158" s="322">
        <v>0</v>
      </c>
      <c r="I158" s="322">
        <v>8</v>
      </c>
      <c r="J158" s="322">
        <v>0</v>
      </c>
      <c r="K158" s="322">
        <v>0</v>
      </c>
      <c r="L158" s="317">
        <v>23</v>
      </c>
      <c r="M158" s="154" t="s">
        <v>1063</v>
      </c>
    </row>
    <row r="159" spans="1:13">
      <c r="A159" s="121" t="s">
        <v>741</v>
      </c>
      <c r="B159" s="158" t="s">
        <v>742</v>
      </c>
      <c r="C159" s="322">
        <v>0</v>
      </c>
      <c r="D159" s="322">
        <v>0</v>
      </c>
      <c r="E159" s="322">
        <v>0</v>
      </c>
      <c r="F159" s="322">
        <v>0</v>
      </c>
      <c r="G159" s="322">
        <v>0</v>
      </c>
      <c r="H159" s="322">
        <v>0</v>
      </c>
      <c r="I159" s="322">
        <v>1</v>
      </c>
      <c r="J159" s="322">
        <v>0</v>
      </c>
      <c r="K159" s="322">
        <v>1</v>
      </c>
      <c r="L159" s="317">
        <v>2</v>
      </c>
      <c r="M159" s="154" t="s">
        <v>1063</v>
      </c>
    </row>
    <row r="160" spans="1:13">
      <c r="A160" s="121" t="s">
        <v>743</v>
      </c>
      <c r="B160" s="158" t="s">
        <v>744</v>
      </c>
      <c r="C160" s="322">
        <v>0</v>
      </c>
      <c r="D160" s="322">
        <v>1</v>
      </c>
      <c r="E160" s="322">
        <v>5</v>
      </c>
      <c r="F160" s="322">
        <v>1</v>
      </c>
      <c r="G160" s="322">
        <v>1</v>
      </c>
      <c r="H160" s="322">
        <v>0</v>
      </c>
      <c r="I160" s="322">
        <v>5</v>
      </c>
      <c r="J160" s="322">
        <v>0</v>
      </c>
      <c r="K160" s="322">
        <v>1</v>
      </c>
      <c r="L160" s="317">
        <v>14</v>
      </c>
      <c r="M160" s="154" t="s">
        <v>1064</v>
      </c>
    </row>
    <row r="161" spans="1:13">
      <c r="A161" s="121" t="s">
        <v>745</v>
      </c>
      <c r="B161" s="158" t="s">
        <v>746</v>
      </c>
      <c r="C161" s="322">
        <v>3</v>
      </c>
      <c r="D161" s="322">
        <v>0</v>
      </c>
      <c r="E161" s="322">
        <v>2</v>
      </c>
      <c r="F161" s="322">
        <v>0</v>
      </c>
      <c r="G161" s="322">
        <v>0</v>
      </c>
      <c r="H161" s="322">
        <v>0</v>
      </c>
      <c r="I161" s="322">
        <v>1</v>
      </c>
      <c r="J161" s="322">
        <v>2</v>
      </c>
      <c r="K161" s="322">
        <v>0</v>
      </c>
      <c r="L161" s="317">
        <v>8</v>
      </c>
      <c r="M161" s="154" t="s">
        <v>1063</v>
      </c>
    </row>
    <row r="162" spans="1:13">
      <c r="A162" s="121" t="s">
        <v>747</v>
      </c>
      <c r="B162" s="158" t="s">
        <v>748</v>
      </c>
      <c r="C162" s="322">
        <v>0</v>
      </c>
      <c r="D162" s="322">
        <v>0</v>
      </c>
      <c r="E162" s="322">
        <v>1</v>
      </c>
      <c r="F162" s="322">
        <v>0</v>
      </c>
      <c r="G162" s="322">
        <v>0</v>
      </c>
      <c r="H162" s="322">
        <v>0</v>
      </c>
      <c r="I162" s="322">
        <v>8</v>
      </c>
      <c r="J162" s="322">
        <v>0</v>
      </c>
      <c r="K162" s="322">
        <v>1</v>
      </c>
      <c r="L162" s="317">
        <v>10</v>
      </c>
      <c r="M162" s="154" t="s">
        <v>1063</v>
      </c>
    </row>
    <row r="163" spans="1:13">
      <c r="A163" s="121" t="s">
        <v>749</v>
      </c>
      <c r="B163" s="158" t="s">
        <v>750</v>
      </c>
      <c r="C163" s="322">
        <v>0</v>
      </c>
      <c r="D163" s="322">
        <v>1</v>
      </c>
      <c r="E163" s="322">
        <v>1</v>
      </c>
      <c r="F163" s="322">
        <v>0</v>
      </c>
      <c r="G163" s="322">
        <v>2</v>
      </c>
      <c r="H163" s="322">
        <v>1</v>
      </c>
      <c r="I163" s="322">
        <v>3</v>
      </c>
      <c r="J163" s="322">
        <v>1</v>
      </c>
      <c r="K163" s="322">
        <v>5</v>
      </c>
      <c r="L163" s="317">
        <v>14</v>
      </c>
      <c r="M163" s="154" t="s">
        <v>1063</v>
      </c>
    </row>
    <row r="164" spans="1:13">
      <c r="A164" s="121" t="s">
        <v>751</v>
      </c>
      <c r="B164" s="158" t="s">
        <v>752</v>
      </c>
      <c r="C164" s="322">
        <v>0</v>
      </c>
      <c r="D164" s="322">
        <v>0</v>
      </c>
      <c r="E164" s="322">
        <v>0</v>
      </c>
      <c r="F164" s="322">
        <v>0</v>
      </c>
      <c r="G164" s="322">
        <v>0</v>
      </c>
      <c r="H164" s="322">
        <v>0</v>
      </c>
      <c r="I164" s="322">
        <v>4</v>
      </c>
      <c r="J164" s="322">
        <v>0</v>
      </c>
      <c r="K164" s="322">
        <v>0</v>
      </c>
      <c r="L164" s="317">
        <v>4</v>
      </c>
      <c r="M164" s="154" t="s">
        <v>1063</v>
      </c>
    </row>
    <row r="165" spans="1:13">
      <c r="A165" s="121" t="s">
        <v>755</v>
      </c>
      <c r="B165" s="158" t="s">
        <v>756</v>
      </c>
      <c r="C165" s="322">
        <v>0</v>
      </c>
      <c r="D165" s="322">
        <v>0</v>
      </c>
      <c r="E165" s="322">
        <v>1</v>
      </c>
      <c r="F165" s="322">
        <v>0</v>
      </c>
      <c r="G165" s="322">
        <v>0</v>
      </c>
      <c r="H165" s="322">
        <v>0</v>
      </c>
      <c r="I165" s="322">
        <v>0</v>
      </c>
      <c r="J165" s="322">
        <v>0</v>
      </c>
      <c r="K165" s="322">
        <v>0</v>
      </c>
      <c r="L165" s="317">
        <v>1</v>
      </c>
      <c r="M165" s="154" t="s">
        <v>1063</v>
      </c>
    </row>
    <row r="166" spans="1:13">
      <c r="A166" s="121" t="s">
        <v>757</v>
      </c>
      <c r="B166" s="158" t="s">
        <v>758</v>
      </c>
      <c r="C166" s="322">
        <v>0</v>
      </c>
      <c r="D166" s="322">
        <v>0</v>
      </c>
      <c r="E166" s="322">
        <v>1</v>
      </c>
      <c r="F166" s="322">
        <v>2</v>
      </c>
      <c r="G166" s="322">
        <v>0</v>
      </c>
      <c r="H166" s="322">
        <v>0</v>
      </c>
      <c r="I166" s="322">
        <v>0</v>
      </c>
      <c r="J166" s="322">
        <v>0</v>
      </c>
      <c r="K166" s="322">
        <v>0</v>
      </c>
      <c r="L166" s="317">
        <v>3</v>
      </c>
      <c r="M166" s="154" t="s">
        <v>1063</v>
      </c>
    </row>
    <row r="167" spans="1:13">
      <c r="A167" s="121" t="s">
        <v>759</v>
      </c>
      <c r="B167" s="158" t="s">
        <v>760</v>
      </c>
      <c r="C167" s="322">
        <v>0</v>
      </c>
      <c r="D167" s="322">
        <v>0</v>
      </c>
      <c r="E167" s="322">
        <v>1</v>
      </c>
      <c r="F167" s="322">
        <v>0</v>
      </c>
      <c r="G167" s="322">
        <v>0</v>
      </c>
      <c r="H167" s="322">
        <v>0</v>
      </c>
      <c r="I167" s="322">
        <v>4</v>
      </c>
      <c r="J167" s="322">
        <v>0</v>
      </c>
      <c r="K167" s="322">
        <v>0</v>
      </c>
      <c r="L167" s="317">
        <v>5</v>
      </c>
      <c r="M167" s="154" t="s">
        <v>1063</v>
      </c>
    </row>
    <row r="168" spans="1:13">
      <c r="A168" s="121" t="s">
        <v>761</v>
      </c>
      <c r="B168" s="158" t="s">
        <v>1257</v>
      </c>
      <c r="C168" s="322">
        <v>0</v>
      </c>
      <c r="D168" s="322">
        <v>0</v>
      </c>
      <c r="E168" s="322">
        <v>4</v>
      </c>
      <c r="F168" s="322">
        <v>0</v>
      </c>
      <c r="G168" s="322">
        <v>0</v>
      </c>
      <c r="H168" s="322">
        <v>0</v>
      </c>
      <c r="I168" s="322">
        <v>4</v>
      </c>
      <c r="J168" s="322">
        <v>0</v>
      </c>
      <c r="K168" s="322">
        <v>1</v>
      </c>
      <c r="L168" s="317">
        <v>9</v>
      </c>
      <c r="M168" s="154" t="s">
        <v>1063</v>
      </c>
    </row>
    <row r="169" spans="1:13">
      <c r="A169" s="121" t="s">
        <v>763</v>
      </c>
      <c r="B169" s="158" t="s">
        <v>764</v>
      </c>
      <c r="C169" s="322">
        <v>0</v>
      </c>
      <c r="D169" s="322">
        <v>0</v>
      </c>
      <c r="E169" s="322">
        <v>0</v>
      </c>
      <c r="F169" s="322">
        <v>0</v>
      </c>
      <c r="G169" s="322">
        <v>0</v>
      </c>
      <c r="H169" s="322">
        <v>0</v>
      </c>
      <c r="I169" s="322">
        <v>1</v>
      </c>
      <c r="J169" s="322">
        <v>0</v>
      </c>
      <c r="K169" s="322">
        <v>0</v>
      </c>
      <c r="L169" s="317">
        <v>1</v>
      </c>
      <c r="M169" s="154" t="s">
        <v>1064</v>
      </c>
    </row>
    <row r="170" spans="1:13">
      <c r="A170" s="121" t="s">
        <v>767</v>
      </c>
      <c r="B170" s="158" t="s">
        <v>768</v>
      </c>
      <c r="C170" s="322">
        <v>0</v>
      </c>
      <c r="D170" s="322">
        <v>0</v>
      </c>
      <c r="E170" s="322">
        <v>5</v>
      </c>
      <c r="F170" s="322">
        <v>1</v>
      </c>
      <c r="G170" s="322">
        <v>0</v>
      </c>
      <c r="H170" s="322">
        <v>0</v>
      </c>
      <c r="I170" s="322">
        <v>5</v>
      </c>
      <c r="J170" s="322">
        <v>0</v>
      </c>
      <c r="K170" s="322">
        <v>0</v>
      </c>
      <c r="L170" s="317">
        <v>11</v>
      </c>
      <c r="M170" s="154" t="s">
        <v>1066</v>
      </c>
    </row>
    <row r="171" spans="1:13">
      <c r="A171" s="121" t="s">
        <v>769</v>
      </c>
      <c r="B171" s="158" t="s">
        <v>770</v>
      </c>
      <c r="C171" s="322">
        <v>0</v>
      </c>
      <c r="D171" s="322">
        <v>0</v>
      </c>
      <c r="E171" s="322">
        <v>4</v>
      </c>
      <c r="F171" s="322">
        <v>0</v>
      </c>
      <c r="G171" s="322">
        <v>1</v>
      </c>
      <c r="H171" s="322">
        <v>0</v>
      </c>
      <c r="I171" s="322">
        <v>8</v>
      </c>
      <c r="J171" s="322">
        <v>0</v>
      </c>
      <c r="K171" s="322">
        <v>1</v>
      </c>
      <c r="L171" s="317">
        <v>14</v>
      </c>
      <c r="M171" s="154" t="s">
        <v>1063</v>
      </c>
    </row>
    <row r="172" spans="1:13">
      <c r="A172" s="121" t="s">
        <v>771</v>
      </c>
      <c r="B172" s="158" t="s">
        <v>772</v>
      </c>
      <c r="C172" s="322">
        <v>0</v>
      </c>
      <c r="D172" s="322">
        <v>0</v>
      </c>
      <c r="E172" s="322">
        <v>2</v>
      </c>
      <c r="F172" s="322">
        <v>0</v>
      </c>
      <c r="G172" s="322">
        <v>0</v>
      </c>
      <c r="H172" s="322">
        <v>0</v>
      </c>
      <c r="I172" s="322">
        <v>2</v>
      </c>
      <c r="J172" s="322">
        <v>0</v>
      </c>
      <c r="K172" s="322">
        <v>0</v>
      </c>
      <c r="L172" s="317">
        <v>4</v>
      </c>
      <c r="M172" s="154" t="s">
        <v>1064</v>
      </c>
    </row>
    <row r="173" spans="1:13">
      <c r="A173" s="121" t="s">
        <v>773</v>
      </c>
      <c r="B173" s="158" t="s">
        <v>774</v>
      </c>
      <c r="C173" s="322">
        <v>0</v>
      </c>
      <c r="D173" s="322">
        <v>1</v>
      </c>
      <c r="E173" s="322">
        <v>0</v>
      </c>
      <c r="F173" s="322">
        <v>0</v>
      </c>
      <c r="G173" s="322">
        <v>0</v>
      </c>
      <c r="H173" s="322">
        <v>0</v>
      </c>
      <c r="I173" s="322">
        <v>0</v>
      </c>
      <c r="J173" s="322">
        <v>0</v>
      </c>
      <c r="K173" s="322">
        <v>1</v>
      </c>
      <c r="L173" s="317">
        <v>2</v>
      </c>
      <c r="M173" s="154" t="s">
        <v>1063</v>
      </c>
    </row>
    <row r="174" spans="1:13">
      <c r="A174" s="121" t="s">
        <v>775</v>
      </c>
      <c r="B174" s="158" t="s">
        <v>776</v>
      </c>
      <c r="C174" s="322">
        <v>1</v>
      </c>
      <c r="D174" s="322">
        <v>0</v>
      </c>
      <c r="E174" s="322">
        <v>15</v>
      </c>
      <c r="F174" s="322">
        <v>0</v>
      </c>
      <c r="G174" s="322">
        <v>4</v>
      </c>
      <c r="H174" s="322">
        <v>0</v>
      </c>
      <c r="I174" s="322">
        <v>29</v>
      </c>
      <c r="J174" s="322">
        <v>0</v>
      </c>
      <c r="K174" s="322">
        <v>3</v>
      </c>
      <c r="L174" s="317">
        <v>52</v>
      </c>
      <c r="M174" s="154" t="s">
        <v>1063</v>
      </c>
    </row>
    <row r="175" spans="1:13">
      <c r="A175" s="121" t="s">
        <v>777</v>
      </c>
      <c r="B175" s="158" t="s">
        <v>778</v>
      </c>
      <c r="C175" s="322">
        <v>0</v>
      </c>
      <c r="D175" s="322">
        <v>0</v>
      </c>
      <c r="E175" s="322">
        <v>1</v>
      </c>
      <c r="F175" s="322">
        <v>0</v>
      </c>
      <c r="G175" s="322">
        <v>0</v>
      </c>
      <c r="H175" s="322">
        <v>0</v>
      </c>
      <c r="I175" s="322">
        <v>5</v>
      </c>
      <c r="J175" s="322">
        <v>0</v>
      </c>
      <c r="K175" s="322">
        <v>1</v>
      </c>
      <c r="L175" s="317">
        <v>7</v>
      </c>
      <c r="M175" s="154" t="s">
        <v>1064</v>
      </c>
    </row>
    <row r="176" spans="1:13">
      <c r="A176" s="121" t="s">
        <v>779</v>
      </c>
      <c r="B176" s="158" t="s">
        <v>780</v>
      </c>
      <c r="C176" s="322">
        <v>0</v>
      </c>
      <c r="D176" s="322">
        <v>0</v>
      </c>
      <c r="E176" s="322">
        <v>5</v>
      </c>
      <c r="F176" s="322">
        <v>0</v>
      </c>
      <c r="G176" s="322">
        <v>14</v>
      </c>
      <c r="H176" s="322">
        <v>0</v>
      </c>
      <c r="I176" s="322">
        <v>1</v>
      </c>
      <c r="J176" s="322">
        <v>0</v>
      </c>
      <c r="K176" s="322">
        <v>0</v>
      </c>
      <c r="L176" s="317">
        <v>20</v>
      </c>
      <c r="M176" s="154" t="s">
        <v>1063</v>
      </c>
    </row>
    <row r="177" spans="1:13">
      <c r="A177" s="121" t="s">
        <v>781</v>
      </c>
      <c r="B177" s="158" t="s">
        <v>782</v>
      </c>
      <c r="C177" s="322">
        <v>0</v>
      </c>
      <c r="D177" s="322">
        <v>0</v>
      </c>
      <c r="E177" s="322">
        <v>0</v>
      </c>
      <c r="F177" s="322">
        <v>0</v>
      </c>
      <c r="G177" s="322">
        <v>0</v>
      </c>
      <c r="H177" s="322">
        <v>0</v>
      </c>
      <c r="I177" s="322">
        <v>7</v>
      </c>
      <c r="J177" s="322">
        <v>0</v>
      </c>
      <c r="K177" s="322">
        <v>2</v>
      </c>
      <c r="L177" s="317">
        <v>9</v>
      </c>
      <c r="M177" s="154" t="s">
        <v>1063</v>
      </c>
    </row>
    <row r="178" spans="1:13">
      <c r="A178" s="121" t="s">
        <v>783</v>
      </c>
      <c r="B178" s="158" t="s">
        <v>784</v>
      </c>
      <c r="C178" s="322">
        <v>0</v>
      </c>
      <c r="D178" s="322">
        <v>0</v>
      </c>
      <c r="E178" s="322">
        <v>2</v>
      </c>
      <c r="F178" s="322">
        <v>0</v>
      </c>
      <c r="G178" s="322">
        <v>0</v>
      </c>
      <c r="H178" s="322">
        <v>0</v>
      </c>
      <c r="I178" s="322">
        <v>12</v>
      </c>
      <c r="J178" s="322">
        <v>1</v>
      </c>
      <c r="K178" s="322">
        <v>0</v>
      </c>
      <c r="L178" s="317">
        <v>15</v>
      </c>
      <c r="M178" s="154" t="s">
        <v>1063</v>
      </c>
    </row>
    <row r="179" spans="1:13">
      <c r="A179" s="121" t="s">
        <v>785</v>
      </c>
      <c r="B179" s="158" t="s">
        <v>786</v>
      </c>
      <c r="C179" s="322">
        <v>1</v>
      </c>
      <c r="D179" s="322">
        <v>0</v>
      </c>
      <c r="E179" s="322">
        <v>4</v>
      </c>
      <c r="F179" s="322">
        <v>0</v>
      </c>
      <c r="G179" s="322">
        <v>6</v>
      </c>
      <c r="H179" s="322">
        <v>0</v>
      </c>
      <c r="I179" s="322">
        <v>1</v>
      </c>
      <c r="J179" s="322">
        <v>0</v>
      </c>
      <c r="K179" s="322">
        <v>0</v>
      </c>
      <c r="L179" s="317">
        <v>12</v>
      </c>
      <c r="M179" s="154" t="s">
        <v>1066</v>
      </c>
    </row>
    <row r="180" spans="1:13">
      <c r="A180" s="121" t="s">
        <v>787</v>
      </c>
      <c r="B180" s="158" t="s">
        <v>788</v>
      </c>
      <c r="C180" s="322">
        <v>0</v>
      </c>
      <c r="D180" s="322">
        <v>0</v>
      </c>
      <c r="E180" s="322">
        <v>0</v>
      </c>
      <c r="F180" s="322">
        <v>0</v>
      </c>
      <c r="G180" s="322">
        <v>0</v>
      </c>
      <c r="H180" s="322">
        <v>0</v>
      </c>
      <c r="I180" s="322">
        <v>1</v>
      </c>
      <c r="J180" s="322">
        <v>0</v>
      </c>
      <c r="K180" s="322">
        <v>1</v>
      </c>
      <c r="L180" s="317">
        <v>2</v>
      </c>
      <c r="M180" s="154" t="s">
        <v>1063</v>
      </c>
    </row>
    <row r="181" spans="1:13">
      <c r="A181" s="121" t="s">
        <v>791</v>
      </c>
      <c r="B181" s="158" t="s">
        <v>792</v>
      </c>
      <c r="C181" s="322">
        <v>1</v>
      </c>
      <c r="D181" s="322">
        <v>0</v>
      </c>
      <c r="E181" s="322">
        <v>1</v>
      </c>
      <c r="F181" s="322">
        <v>0</v>
      </c>
      <c r="G181" s="322">
        <v>1</v>
      </c>
      <c r="H181" s="322">
        <v>0</v>
      </c>
      <c r="I181" s="322">
        <v>6</v>
      </c>
      <c r="J181" s="322">
        <v>0</v>
      </c>
      <c r="K181" s="322">
        <v>1</v>
      </c>
      <c r="L181" s="317">
        <v>10</v>
      </c>
      <c r="M181" s="154" t="s">
        <v>1063</v>
      </c>
    </row>
    <row r="182" spans="1:13">
      <c r="A182" s="121" t="s">
        <v>793</v>
      </c>
      <c r="B182" s="158" t="s">
        <v>794</v>
      </c>
      <c r="C182" s="322">
        <v>0</v>
      </c>
      <c r="D182" s="322">
        <v>0</v>
      </c>
      <c r="E182" s="322">
        <v>3</v>
      </c>
      <c r="F182" s="322">
        <v>0</v>
      </c>
      <c r="G182" s="322">
        <v>2</v>
      </c>
      <c r="H182" s="322">
        <v>0</v>
      </c>
      <c r="I182" s="322">
        <v>8</v>
      </c>
      <c r="J182" s="322">
        <v>0</v>
      </c>
      <c r="K182" s="322">
        <v>1</v>
      </c>
      <c r="L182" s="317">
        <v>14</v>
      </c>
      <c r="M182" s="154" t="s">
        <v>1064</v>
      </c>
    </row>
    <row r="183" spans="1:13">
      <c r="A183" s="121" t="s">
        <v>795</v>
      </c>
      <c r="B183" s="158" t="s">
        <v>796</v>
      </c>
      <c r="C183" s="322">
        <v>1</v>
      </c>
      <c r="D183" s="322">
        <v>0</v>
      </c>
      <c r="E183" s="322">
        <v>3</v>
      </c>
      <c r="F183" s="322">
        <v>0</v>
      </c>
      <c r="G183" s="322">
        <v>5</v>
      </c>
      <c r="H183" s="322">
        <v>0</v>
      </c>
      <c r="I183" s="322">
        <v>24</v>
      </c>
      <c r="J183" s="322">
        <v>0</v>
      </c>
      <c r="K183" s="322">
        <v>0</v>
      </c>
      <c r="L183" s="317">
        <v>33</v>
      </c>
      <c r="M183" s="154" t="s">
        <v>1066</v>
      </c>
    </row>
    <row r="184" spans="1:13">
      <c r="A184" s="121" t="s">
        <v>797</v>
      </c>
      <c r="B184" s="158" t="s">
        <v>798</v>
      </c>
      <c r="C184" s="322">
        <v>0</v>
      </c>
      <c r="D184" s="322">
        <v>0</v>
      </c>
      <c r="E184" s="322">
        <v>0</v>
      </c>
      <c r="F184" s="322">
        <v>0</v>
      </c>
      <c r="G184" s="322">
        <v>1</v>
      </c>
      <c r="H184" s="322">
        <v>0</v>
      </c>
      <c r="I184" s="322">
        <v>6</v>
      </c>
      <c r="J184" s="322">
        <v>0</v>
      </c>
      <c r="K184" s="322">
        <v>0</v>
      </c>
      <c r="L184" s="317">
        <v>7</v>
      </c>
      <c r="M184" s="154" t="s">
        <v>1063</v>
      </c>
    </row>
    <row r="185" spans="1:13">
      <c r="A185" s="121" t="s">
        <v>799</v>
      </c>
      <c r="B185" s="158" t="s">
        <v>800</v>
      </c>
      <c r="C185" s="322">
        <v>0</v>
      </c>
      <c r="D185" s="322">
        <v>2</v>
      </c>
      <c r="E185" s="322">
        <v>5</v>
      </c>
      <c r="F185" s="322">
        <v>0</v>
      </c>
      <c r="G185" s="322">
        <v>15</v>
      </c>
      <c r="H185" s="322">
        <v>0</v>
      </c>
      <c r="I185" s="322">
        <v>38</v>
      </c>
      <c r="J185" s="322">
        <v>0</v>
      </c>
      <c r="K185" s="322">
        <v>4</v>
      </c>
      <c r="L185" s="317">
        <v>64</v>
      </c>
      <c r="M185" s="154" t="s">
        <v>1063</v>
      </c>
    </row>
    <row r="186" spans="1:13">
      <c r="A186" s="121" t="s">
        <v>801</v>
      </c>
      <c r="B186" s="158" t="s">
        <v>802</v>
      </c>
      <c r="C186" s="322">
        <v>0</v>
      </c>
      <c r="D186" s="322">
        <v>0</v>
      </c>
      <c r="E186" s="322">
        <v>0</v>
      </c>
      <c r="F186" s="322">
        <v>2</v>
      </c>
      <c r="G186" s="322">
        <v>0</v>
      </c>
      <c r="H186" s="322">
        <v>0</v>
      </c>
      <c r="I186" s="322">
        <v>1</v>
      </c>
      <c r="J186" s="322">
        <v>0</v>
      </c>
      <c r="K186" s="322">
        <v>0</v>
      </c>
      <c r="L186" s="317">
        <v>3</v>
      </c>
      <c r="M186" s="154" t="s">
        <v>1067</v>
      </c>
    </row>
    <row r="187" spans="1:13">
      <c r="A187" s="121" t="s">
        <v>803</v>
      </c>
      <c r="B187" s="158" t="s">
        <v>804</v>
      </c>
      <c r="C187" s="322">
        <v>0</v>
      </c>
      <c r="D187" s="322">
        <v>0</v>
      </c>
      <c r="E187" s="322">
        <v>1</v>
      </c>
      <c r="F187" s="322">
        <v>0</v>
      </c>
      <c r="G187" s="322">
        <v>0</v>
      </c>
      <c r="H187" s="322">
        <v>0</v>
      </c>
      <c r="I187" s="322">
        <v>1</v>
      </c>
      <c r="J187" s="322">
        <v>0</v>
      </c>
      <c r="K187" s="322">
        <v>1</v>
      </c>
      <c r="L187" s="317">
        <v>3</v>
      </c>
      <c r="M187" s="154" t="s">
        <v>1063</v>
      </c>
    </row>
    <row r="188" spans="1:13">
      <c r="A188" s="121" t="s">
        <v>805</v>
      </c>
      <c r="B188" s="158" t="s">
        <v>806</v>
      </c>
      <c r="C188" s="322">
        <v>0</v>
      </c>
      <c r="D188" s="322">
        <v>0</v>
      </c>
      <c r="E188" s="322">
        <v>1</v>
      </c>
      <c r="F188" s="322">
        <v>0</v>
      </c>
      <c r="G188" s="322">
        <v>0</v>
      </c>
      <c r="H188" s="322">
        <v>0</v>
      </c>
      <c r="I188" s="322">
        <v>1</v>
      </c>
      <c r="J188" s="322">
        <v>0</v>
      </c>
      <c r="K188" s="322">
        <v>0</v>
      </c>
      <c r="L188" s="317">
        <v>2</v>
      </c>
      <c r="M188" s="154" t="s">
        <v>1063</v>
      </c>
    </row>
    <row r="189" spans="1:13">
      <c r="A189" s="121" t="s">
        <v>807</v>
      </c>
      <c r="B189" s="158" t="s">
        <v>808</v>
      </c>
      <c r="C189" s="322">
        <v>0</v>
      </c>
      <c r="D189" s="322">
        <v>1</v>
      </c>
      <c r="E189" s="322">
        <v>3</v>
      </c>
      <c r="F189" s="322">
        <v>0</v>
      </c>
      <c r="G189" s="322">
        <v>0</v>
      </c>
      <c r="H189" s="322">
        <v>0</v>
      </c>
      <c r="I189" s="322">
        <v>0</v>
      </c>
      <c r="J189" s="322">
        <v>0</v>
      </c>
      <c r="K189" s="322">
        <v>2</v>
      </c>
      <c r="L189" s="317">
        <v>6</v>
      </c>
      <c r="M189" s="154" t="s">
        <v>1066</v>
      </c>
    </row>
    <row r="190" spans="1:13">
      <c r="A190" s="121" t="s">
        <v>809</v>
      </c>
      <c r="B190" s="158" t="s">
        <v>810</v>
      </c>
      <c r="C190" s="322">
        <v>0</v>
      </c>
      <c r="D190" s="322">
        <v>0</v>
      </c>
      <c r="E190" s="322">
        <v>3</v>
      </c>
      <c r="F190" s="322">
        <v>0</v>
      </c>
      <c r="G190" s="322">
        <v>0</v>
      </c>
      <c r="H190" s="322">
        <v>0</v>
      </c>
      <c r="I190" s="322">
        <v>2</v>
      </c>
      <c r="J190" s="322">
        <v>1</v>
      </c>
      <c r="K190" s="322">
        <v>1</v>
      </c>
      <c r="L190" s="317">
        <v>7</v>
      </c>
      <c r="M190" s="154" t="s">
        <v>1063</v>
      </c>
    </row>
    <row r="191" spans="1:13">
      <c r="A191" s="121" t="s">
        <v>811</v>
      </c>
      <c r="B191" s="158" t="s">
        <v>812</v>
      </c>
      <c r="C191" s="322">
        <v>0</v>
      </c>
      <c r="D191" s="322">
        <v>0</v>
      </c>
      <c r="E191" s="322">
        <v>1</v>
      </c>
      <c r="F191" s="322">
        <v>0</v>
      </c>
      <c r="G191" s="322">
        <v>0</v>
      </c>
      <c r="H191" s="322">
        <v>0</v>
      </c>
      <c r="I191" s="322">
        <v>1</v>
      </c>
      <c r="J191" s="322">
        <v>0</v>
      </c>
      <c r="K191" s="322">
        <v>2</v>
      </c>
      <c r="L191" s="317">
        <v>4</v>
      </c>
      <c r="M191" s="154" t="s">
        <v>1063</v>
      </c>
    </row>
    <row r="192" spans="1:13">
      <c r="A192" s="121" t="s">
        <v>813</v>
      </c>
      <c r="B192" s="158" t="s">
        <v>814</v>
      </c>
      <c r="C192" s="322">
        <v>1</v>
      </c>
      <c r="D192" s="322">
        <v>0</v>
      </c>
      <c r="E192" s="322">
        <v>9</v>
      </c>
      <c r="F192" s="322">
        <v>14</v>
      </c>
      <c r="G192" s="322">
        <v>0</v>
      </c>
      <c r="H192" s="322">
        <v>0</v>
      </c>
      <c r="I192" s="322">
        <v>5</v>
      </c>
      <c r="J192" s="322">
        <v>0</v>
      </c>
      <c r="K192" s="322">
        <v>1</v>
      </c>
      <c r="L192" s="317">
        <v>30</v>
      </c>
      <c r="M192" s="154" t="s">
        <v>1063</v>
      </c>
    </row>
    <row r="193" spans="1:13">
      <c r="A193" s="121" t="s">
        <v>815</v>
      </c>
      <c r="B193" s="158" t="s">
        <v>816</v>
      </c>
      <c r="C193" s="322">
        <v>0</v>
      </c>
      <c r="D193" s="322">
        <v>0</v>
      </c>
      <c r="E193" s="322">
        <v>3</v>
      </c>
      <c r="F193" s="322">
        <v>1</v>
      </c>
      <c r="G193" s="322">
        <v>0</v>
      </c>
      <c r="H193" s="322">
        <v>0</v>
      </c>
      <c r="I193" s="322">
        <v>10</v>
      </c>
      <c r="J193" s="322">
        <v>0</v>
      </c>
      <c r="K193" s="322">
        <v>0</v>
      </c>
      <c r="L193" s="317">
        <v>14</v>
      </c>
      <c r="M193" s="154" t="s">
        <v>1063</v>
      </c>
    </row>
    <row r="194" spans="1:13">
      <c r="A194" s="121" t="s">
        <v>817</v>
      </c>
      <c r="B194" s="158" t="s">
        <v>818</v>
      </c>
      <c r="C194" s="322">
        <v>0</v>
      </c>
      <c r="D194" s="322">
        <v>0</v>
      </c>
      <c r="E194" s="322">
        <v>2</v>
      </c>
      <c r="F194" s="322">
        <v>0</v>
      </c>
      <c r="G194" s="322">
        <v>1</v>
      </c>
      <c r="H194" s="322">
        <v>0</v>
      </c>
      <c r="I194" s="322">
        <v>2</v>
      </c>
      <c r="J194" s="322">
        <v>0</v>
      </c>
      <c r="K194" s="322">
        <v>1</v>
      </c>
      <c r="L194" s="317">
        <v>6</v>
      </c>
      <c r="M194" s="154" t="s">
        <v>1063</v>
      </c>
    </row>
    <row r="195" spans="1:13">
      <c r="A195" s="121" t="s">
        <v>819</v>
      </c>
      <c r="B195" s="158" t="s">
        <v>820</v>
      </c>
      <c r="C195" s="322">
        <v>0</v>
      </c>
      <c r="D195" s="322">
        <v>0</v>
      </c>
      <c r="E195" s="322">
        <v>2</v>
      </c>
      <c r="F195" s="322">
        <v>2</v>
      </c>
      <c r="G195" s="322">
        <v>0</v>
      </c>
      <c r="H195" s="322">
        <v>0</v>
      </c>
      <c r="I195" s="322">
        <v>5</v>
      </c>
      <c r="J195" s="322">
        <v>0</v>
      </c>
      <c r="K195" s="322">
        <v>0</v>
      </c>
      <c r="L195" s="317">
        <v>9</v>
      </c>
      <c r="M195" s="154" t="s">
        <v>1063</v>
      </c>
    </row>
    <row r="196" spans="1:13">
      <c r="A196" s="121" t="s">
        <v>821</v>
      </c>
      <c r="B196" s="158" t="s">
        <v>822</v>
      </c>
      <c r="C196" s="322">
        <v>0</v>
      </c>
      <c r="D196" s="322">
        <v>0</v>
      </c>
      <c r="E196" s="322">
        <v>6</v>
      </c>
      <c r="F196" s="322">
        <v>0</v>
      </c>
      <c r="G196" s="322">
        <v>3</v>
      </c>
      <c r="H196" s="322">
        <v>0</v>
      </c>
      <c r="I196" s="322">
        <v>6</v>
      </c>
      <c r="J196" s="322">
        <v>0</v>
      </c>
      <c r="K196" s="322">
        <v>4</v>
      </c>
      <c r="L196" s="317">
        <v>19</v>
      </c>
      <c r="M196" s="154" t="s">
        <v>1063</v>
      </c>
    </row>
    <row r="197" spans="1:13">
      <c r="A197" s="121" t="s">
        <v>825</v>
      </c>
      <c r="B197" s="158" t="s">
        <v>826</v>
      </c>
      <c r="C197" s="322">
        <v>0</v>
      </c>
      <c r="D197" s="322">
        <v>0</v>
      </c>
      <c r="E197" s="322">
        <v>0</v>
      </c>
      <c r="F197" s="322">
        <v>0</v>
      </c>
      <c r="G197" s="322">
        <v>0</v>
      </c>
      <c r="H197" s="322">
        <v>0</v>
      </c>
      <c r="I197" s="322">
        <v>5</v>
      </c>
      <c r="J197" s="322">
        <v>0</v>
      </c>
      <c r="K197" s="322">
        <v>0</v>
      </c>
      <c r="L197" s="317">
        <v>5</v>
      </c>
      <c r="M197" s="154" t="s">
        <v>1066</v>
      </c>
    </row>
    <row r="198" spans="1:13">
      <c r="A198" s="121" t="s">
        <v>827</v>
      </c>
      <c r="B198" s="158" t="s">
        <v>828</v>
      </c>
      <c r="C198" s="322">
        <v>0</v>
      </c>
      <c r="D198" s="322">
        <v>0</v>
      </c>
      <c r="E198" s="322">
        <v>4</v>
      </c>
      <c r="F198" s="322">
        <v>0</v>
      </c>
      <c r="G198" s="322">
        <v>0</v>
      </c>
      <c r="H198" s="322">
        <v>2</v>
      </c>
      <c r="I198" s="322">
        <v>0</v>
      </c>
      <c r="J198" s="322">
        <v>0</v>
      </c>
      <c r="K198" s="322">
        <v>0</v>
      </c>
      <c r="L198" s="317">
        <v>6</v>
      </c>
      <c r="M198" s="154" t="s">
        <v>1064</v>
      </c>
    </row>
    <row r="199" spans="1:13">
      <c r="A199" s="121" t="s">
        <v>829</v>
      </c>
      <c r="B199" s="158" t="s">
        <v>830</v>
      </c>
      <c r="C199" s="322">
        <v>0</v>
      </c>
      <c r="D199" s="322">
        <v>0</v>
      </c>
      <c r="E199" s="322">
        <v>10</v>
      </c>
      <c r="F199" s="322">
        <v>1</v>
      </c>
      <c r="G199" s="322">
        <v>0</v>
      </c>
      <c r="H199" s="322">
        <v>0</v>
      </c>
      <c r="I199" s="322">
        <v>3</v>
      </c>
      <c r="J199" s="322">
        <v>0</v>
      </c>
      <c r="K199" s="322">
        <v>0</v>
      </c>
      <c r="L199" s="317">
        <v>14</v>
      </c>
      <c r="M199" s="154" t="s">
        <v>1064</v>
      </c>
    </row>
    <row r="200" spans="1:13">
      <c r="A200" s="121" t="s">
        <v>831</v>
      </c>
      <c r="B200" s="158" t="s">
        <v>832</v>
      </c>
      <c r="C200" s="322">
        <v>0</v>
      </c>
      <c r="D200" s="322">
        <v>0</v>
      </c>
      <c r="E200" s="322">
        <v>10</v>
      </c>
      <c r="F200" s="322">
        <v>0</v>
      </c>
      <c r="G200" s="322">
        <v>0</v>
      </c>
      <c r="H200" s="322">
        <v>1</v>
      </c>
      <c r="I200" s="322">
        <v>2</v>
      </c>
      <c r="J200" s="322">
        <v>0</v>
      </c>
      <c r="K200" s="322">
        <v>0</v>
      </c>
      <c r="L200" s="317">
        <v>13</v>
      </c>
      <c r="M200" s="154" t="s">
        <v>1067</v>
      </c>
    </row>
    <row r="201" spans="1:13">
      <c r="A201" s="121" t="s">
        <v>833</v>
      </c>
      <c r="B201" s="158" t="s">
        <v>834</v>
      </c>
      <c r="C201" s="322">
        <v>0</v>
      </c>
      <c r="D201" s="322">
        <v>0</v>
      </c>
      <c r="E201" s="322">
        <v>1</v>
      </c>
      <c r="F201" s="322">
        <v>0</v>
      </c>
      <c r="G201" s="322">
        <v>0</v>
      </c>
      <c r="H201" s="322">
        <v>0</v>
      </c>
      <c r="I201" s="322">
        <v>0</v>
      </c>
      <c r="J201" s="322">
        <v>0</v>
      </c>
      <c r="K201" s="322">
        <v>0</v>
      </c>
      <c r="L201" s="317">
        <v>1</v>
      </c>
      <c r="M201" s="154" t="s">
        <v>1067</v>
      </c>
    </row>
    <row r="202" spans="1:13">
      <c r="A202" s="121" t="s">
        <v>835</v>
      </c>
      <c r="B202" s="158" t="s">
        <v>836</v>
      </c>
      <c r="C202" s="322">
        <v>0</v>
      </c>
      <c r="D202" s="322">
        <v>1</v>
      </c>
      <c r="E202" s="322">
        <v>6</v>
      </c>
      <c r="F202" s="322">
        <v>0</v>
      </c>
      <c r="G202" s="322">
        <v>4</v>
      </c>
      <c r="H202" s="322">
        <v>0</v>
      </c>
      <c r="I202" s="322">
        <v>1</v>
      </c>
      <c r="J202" s="322">
        <v>0</v>
      </c>
      <c r="K202" s="322">
        <v>0</v>
      </c>
      <c r="L202" s="317">
        <v>12</v>
      </c>
      <c r="M202" s="154" t="s">
        <v>1063</v>
      </c>
    </row>
    <row r="203" spans="1:13">
      <c r="A203" s="121" t="s">
        <v>837</v>
      </c>
      <c r="B203" s="158" t="s">
        <v>838</v>
      </c>
      <c r="C203" s="322">
        <v>0</v>
      </c>
      <c r="D203" s="322">
        <v>0</v>
      </c>
      <c r="E203" s="322">
        <v>3</v>
      </c>
      <c r="F203" s="322">
        <v>0</v>
      </c>
      <c r="G203" s="322">
        <v>0</v>
      </c>
      <c r="H203" s="322">
        <v>0</v>
      </c>
      <c r="I203" s="322">
        <v>1</v>
      </c>
      <c r="J203" s="322">
        <v>0</v>
      </c>
      <c r="K203" s="322">
        <v>0</v>
      </c>
      <c r="L203" s="317">
        <v>4</v>
      </c>
      <c r="M203" s="154" t="s">
        <v>1063</v>
      </c>
    </row>
    <row r="204" spans="1:13">
      <c r="A204" s="121" t="s">
        <v>839</v>
      </c>
      <c r="B204" s="158" t="s">
        <v>840</v>
      </c>
      <c r="C204" s="322">
        <v>0</v>
      </c>
      <c r="D204" s="322">
        <v>0</v>
      </c>
      <c r="E204" s="322">
        <v>0</v>
      </c>
      <c r="F204" s="322">
        <v>0</v>
      </c>
      <c r="G204" s="322">
        <v>0</v>
      </c>
      <c r="H204" s="322">
        <v>0</v>
      </c>
      <c r="I204" s="322">
        <v>2</v>
      </c>
      <c r="J204" s="322">
        <v>0</v>
      </c>
      <c r="K204" s="322">
        <v>0</v>
      </c>
      <c r="L204" s="317">
        <v>2</v>
      </c>
      <c r="M204" s="154" t="s">
        <v>1066</v>
      </c>
    </row>
    <row r="205" spans="1:13">
      <c r="A205" s="121" t="s">
        <v>841</v>
      </c>
      <c r="B205" s="158" t="s">
        <v>842</v>
      </c>
      <c r="C205" s="322">
        <v>0</v>
      </c>
      <c r="D205" s="322">
        <v>0</v>
      </c>
      <c r="E205" s="322">
        <v>3</v>
      </c>
      <c r="F205" s="322">
        <v>1</v>
      </c>
      <c r="G205" s="322">
        <v>0</v>
      </c>
      <c r="H205" s="322">
        <v>0</v>
      </c>
      <c r="I205" s="322">
        <v>1</v>
      </c>
      <c r="J205" s="322">
        <v>0</v>
      </c>
      <c r="K205" s="322">
        <v>0</v>
      </c>
      <c r="L205" s="317">
        <v>5</v>
      </c>
      <c r="M205" s="154" t="s">
        <v>1065</v>
      </c>
    </row>
    <row r="206" spans="1:13">
      <c r="A206" s="121" t="s">
        <v>843</v>
      </c>
      <c r="B206" s="158" t="s">
        <v>844</v>
      </c>
      <c r="C206" s="322">
        <v>0</v>
      </c>
      <c r="D206" s="322">
        <v>0</v>
      </c>
      <c r="E206" s="322">
        <v>0</v>
      </c>
      <c r="F206" s="322">
        <v>0</v>
      </c>
      <c r="G206" s="322">
        <v>0</v>
      </c>
      <c r="H206" s="322">
        <v>0</v>
      </c>
      <c r="I206" s="322">
        <v>6</v>
      </c>
      <c r="J206" s="322">
        <v>0</v>
      </c>
      <c r="K206" s="322">
        <v>3</v>
      </c>
      <c r="L206" s="317">
        <v>9</v>
      </c>
      <c r="M206" s="154" t="s">
        <v>1068</v>
      </c>
    </row>
    <row r="207" spans="1:13">
      <c r="A207" s="121" t="s">
        <v>845</v>
      </c>
      <c r="B207" s="158" t="s">
        <v>846</v>
      </c>
      <c r="C207" s="322">
        <v>0</v>
      </c>
      <c r="D207" s="322">
        <v>0</v>
      </c>
      <c r="E207" s="322">
        <v>0</v>
      </c>
      <c r="F207" s="322">
        <v>0</v>
      </c>
      <c r="G207" s="322">
        <v>0</v>
      </c>
      <c r="H207" s="322">
        <v>0</v>
      </c>
      <c r="I207" s="322">
        <v>1</v>
      </c>
      <c r="J207" s="322">
        <v>0</v>
      </c>
      <c r="K207" s="322">
        <v>0</v>
      </c>
      <c r="L207" s="317">
        <v>1</v>
      </c>
      <c r="M207" s="154" t="s">
        <v>1068</v>
      </c>
    </row>
    <row r="208" spans="1:13">
      <c r="A208" s="121" t="s">
        <v>847</v>
      </c>
      <c r="B208" s="158" t="s">
        <v>848</v>
      </c>
      <c r="C208" s="322">
        <v>0</v>
      </c>
      <c r="D208" s="322">
        <v>0</v>
      </c>
      <c r="E208" s="322">
        <v>4</v>
      </c>
      <c r="F208" s="322">
        <v>0</v>
      </c>
      <c r="G208" s="322">
        <v>1</v>
      </c>
      <c r="H208" s="322">
        <v>0</v>
      </c>
      <c r="I208" s="322">
        <v>3</v>
      </c>
      <c r="J208" s="322">
        <v>0</v>
      </c>
      <c r="K208" s="322">
        <v>0</v>
      </c>
      <c r="L208" s="317">
        <v>8</v>
      </c>
      <c r="M208" s="154" t="s">
        <v>1068</v>
      </c>
    </row>
    <row r="209" spans="1:13">
      <c r="A209" s="121" t="s">
        <v>849</v>
      </c>
      <c r="B209" s="158" t="s">
        <v>850</v>
      </c>
      <c r="C209" s="322">
        <v>0</v>
      </c>
      <c r="D209" s="322">
        <v>0</v>
      </c>
      <c r="E209" s="322">
        <v>0</v>
      </c>
      <c r="F209" s="322">
        <v>0</v>
      </c>
      <c r="G209" s="322">
        <v>0</v>
      </c>
      <c r="H209" s="322">
        <v>0</v>
      </c>
      <c r="I209" s="322">
        <v>3</v>
      </c>
      <c r="J209" s="322">
        <v>0</v>
      </c>
      <c r="K209" s="322">
        <v>0</v>
      </c>
      <c r="L209" s="317">
        <v>3</v>
      </c>
      <c r="M209" s="154" t="s">
        <v>1068</v>
      </c>
    </row>
    <row r="210" spans="1:13">
      <c r="A210" s="121" t="s">
        <v>853</v>
      </c>
      <c r="B210" s="158" t="s">
        <v>854</v>
      </c>
      <c r="C210" s="322">
        <v>0</v>
      </c>
      <c r="D210" s="322">
        <v>0</v>
      </c>
      <c r="E210" s="322">
        <v>2</v>
      </c>
      <c r="F210" s="322">
        <v>0</v>
      </c>
      <c r="G210" s="322">
        <v>0</v>
      </c>
      <c r="H210" s="322">
        <v>0</v>
      </c>
      <c r="I210" s="322">
        <v>1</v>
      </c>
      <c r="J210" s="322">
        <v>0</v>
      </c>
      <c r="K210" s="322">
        <v>0</v>
      </c>
      <c r="L210" s="317">
        <v>3</v>
      </c>
      <c r="M210" s="154" t="s">
        <v>1068</v>
      </c>
    </row>
    <row r="211" spans="1:13">
      <c r="A211" s="121" t="s">
        <v>855</v>
      </c>
      <c r="B211" s="158" t="s">
        <v>856</v>
      </c>
      <c r="C211" s="322">
        <v>0</v>
      </c>
      <c r="D211" s="322">
        <v>0</v>
      </c>
      <c r="E211" s="322">
        <v>1</v>
      </c>
      <c r="F211" s="322">
        <v>1</v>
      </c>
      <c r="G211" s="322">
        <v>0</v>
      </c>
      <c r="H211" s="322">
        <v>0</v>
      </c>
      <c r="I211" s="322">
        <v>3</v>
      </c>
      <c r="J211" s="322">
        <v>0</v>
      </c>
      <c r="K211" s="322">
        <v>0</v>
      </c>
      <c r="L211" s="317">
        <v>5</v>
      </c>
      <c r="M211" s="154" t="s">
        <v>1068</v>
      </c>
    </row>
    <row r="212" spans="1:13">
      <c r="A212" s="121" t="s">
        <v>857</v>
      </c>
      <c r="B212" s="158" t="s">
        <v>858</v>
      </c>
      <c r="C212" s="322">
        <v>0</v>
      </c>
      <c r="D212" s="322">
        <v>0</v>
      </c>
      <c r="E212" s="322">
        <v>2</v>
      </c>
      <c r="F212" s="322">
        <v>0</v>
      </c>
      <c r="G212" s="322">
        <v>0</v>
      </c>
      <c r="H212" s="322">
        <v>0</v>
      </c>
      <c r="I212" s="322">
        <v>5</v>
      </c>
      <c r="J212" s="322">
        <v>0</v>
      </c>
      <c r="K212" s="322">
        <v>0</v>
      </c>
      <c r="L212" s="317">
        <v>7</v>
      </c>
      <c r="M212" s="154" t="s">
        <v>1068</v>
      </c>
    </row>
    <row r="213" spans="1:13">
      <c r="A213" s="121" t="s">
        <v>859</v>
      </c>
      <c r="B213" s="158" t="s">
        <v>860</v>
      </c>
      <c r="C213" s="322">
        <v>0</v>
      </c>
      <c r="D213" s="322">
        <v>0</v>
      </c>
      <c r="E213" s="322">
        <v>5</v>
      </c>
      <c r="F213" s="322">
        <v>0</v>
      </c>
      <c r="G213" s="322">
        <v>1</v>
      </c>
      <c r="H213" s="322">
        <v>1</v>
      </c>
      <c r="I213" s="322">
        <v>10</v>
      </c>
      <c r="J213" s="322">
        <v>0</v>
      </c>
      <c r="K213" s="322">
        <v>1</v>
      </c>
      <c r="L213" s="317">
        <v>18</v>
      </c>
      <c r="M213" s="154" t="s">
        <v>1068</v>
      </c>
    </row>
    <row r="214" spans="1:13">
      <c r="A214" s="121" t="s">
        <v>861</v>
      </c>
      <c r="B214" s="158" t="s">
        <v>862</v>
      </c>
      <c r="C214" s="322">
        <v>0</v>
      </c>
      <c r="D214" s="322">
        <v>0</v>
      </c>
      <c r="E214" s="322">
        <v>1</v>
      </c>
      <c r="F214" s="322">
        <v>0</v>
      </c>
      <c r="G214" s="322">
        <v>0</v>
      </c>
      <c r="H214" s="322">
        <v>0</v>
      </c>
      <c r="I214" s="322">
        <v>0</v>
      </c>
      <c r="J214" s="322">
        <v>0</v>
      </c>
      <c r="K214" s="322">
        <v>0</v>
      </c>
      <c r="L214" s="317">
        <v>1</v>
      </c>
      <c r="M214" s="154" t="s">
        <v>1068</v>
      </c>
    </row>
    <row r="215" spans="1:13">
      <c r="A215" s="121" t="s">
        <v>863</v>
      </c>
      <c r="B215" s="158" t="s">
        <v>864</v>
      </c>
      <c r="C215" s="322">
        <v>0</v>
      </c>
      <c r="D215" s="322">
        <v>0</v>
      </c>
      <c r="E215" s="322">
        <v>3</v>
      </c>
      <c r="F215" s="322">
        <v>1</v>
      </c>
      <c r="G215" s="322">
        <v>0</v>
      </c>
      <c r="H215" s="322">
        <v>13</v>
      </c>
      <c r="I215" s="322">
        <v>12</v>
      </c>
      <c r="J215" s="322">
        <v>0</v>
      </c>
      <c r="K215" s="322">
        <v>2</v>
      </c>
      <c r="L215" s="317">
        <v>31</v>
      </c>
      <c r="M215" s="154" t="s">
        <v>1068</v>
      </c>
    </row>
    <row r="216" spans="1:13">
      <c r="A216" s="121" t="s">
        <v>865</v>
      </c>
      <c r="B216" s="158" t="s">
        <v>866</v>
      </c>
      <c r="C216" s="322">
        <v>0</v>
      </c>
      <c r="D216" s="322">
        <v>0</v>
      </c>
      <c r="E216" s="322">
        <v>1</v>
      </c>
      <c r="F216" s="322">
        <v>1</v>
      </c>
      <c r="G216" s="322">
        <v>2</v>
      </c>
      <c r="H216" s="322">
        <v>0</v>
      </c>
      <c r="I216" s="322">
        <v>2</v>
      </c>
      <c r="J216" s="322">
        <v>0</v>
      </c>
      <c r="K216" s="322">
        <v>0</v>
      </c>
      <c r="L216" s="317">
        <v>6</v>
      </c>
      <c r="M216" s="154" t="s">
        <v>1068</v>
      </c>
    </row>
    <row r="217" spans="1:13">
      <c r="A217" s="121" t="s">
        <v>867</v>
      </c>
      <c r="B217" s="158" t="s">
        <v>868</v>
      </c>
      <c r="C217" s="322">
        <v>0</v>
      </c>
      <c r="D217" s="322">
        <v>0</v>
      </c>
      <c r="E217" s="322">
        <v>4</v>
      </c>
      <c r="F217" s="322">
        <v>1</v>
      </c>
      <c r="G217" s="322">
        <v>0</v>
      </c>
      <c r="H217" s="322">
        <v>0</v>
      </c>
      <c r="I217" s="322">
        <v>1</v>
      </c>
      <c r="J217" s="322">
        <v>0</v>
      </c>
      <c r="K217" s="322">
        <v>2</v>
      </c>
      <c r="L217" s="317">
        <v>8</v>
      </c>
      <c r="M217" s="154" t="s">
        <v>1068</v>
      </c>
    </row>
    <row r="218" spans="1:13">
      <c r="A218" s="121" t="s">
        <v>869</v>
      </c>
      <c r="B218" s="158" t="s">
        <v>870</v>
      </c>
      <c r="C218" s="322">
        <v>0</v>
      </c>
      <c r="D218" s="322">
        <v>0</v>
      </c>
      <c r="E218" s="322">
        <v>0</v>
      </c>
      <c r="F218" s="322">
        <v>0</v>
      </c>
      <c r="G218" s="322">
        <v>0</v>
      </c>
      <c r="H218" s="322">
        <v>0</v>
      </c>
      <c r="I218" s="322">
        <v>1</v>
      </c>
      <c r="J218" s="322">
        <v>0</v>
      </c>
      <c r="K218" s="322">
        <v>0</v>
      </c>
      <c r="L218" s="317">
        <v>1</v>
      </c>
      <c r="M218" s="154" t="s">
        <v>1068</v>
      </c>
    </row>
    <row r="219" spans="1:13">
      <c r="A219" s="121" t="s">
        <v>871</v>
      </c>
      <c r="B219" s="158" t="s">
        <v>872</v>
      </c>
      <c r="C219" s="322">
        <v>0</v>
      </c>
      <c r="D219" s="322">
        <v>0</v>
      </c>
      <c r="E219" s="322">
        <v>5</v>
      </c>
      <c r="F219" s="322">
        <v>0</v>
      </c>
      <c r="G219" s="322">
        <v>0</v>
      </c>
      <c r="H219" s="322">
        <v>0</v>
      </c>
      <c r="I219" s="322">
        <v>1</v>
      </c>
      <c r="J219" s="322">
        <v>0</v>
      </c>
      <c r="K219" s="322">
        <v>0</v>
      </c>
      <c r="L219" s="317">
        <v>6</v>
      </c>
      <c r="M219" s="154" t="s">
        <v>1068</v>
      </c>
    </row>
    <row r="220" spans="1:13">
      <c r="A220" s="121" t="s">
        <v>873</v>
      </c>
      <c r="B220" s="158" t="s">
        <v>1258</v>
      </c>
      <c r="C220" s="322">
        <v>0</v>
      </c>
      <c r="D220" s="322">
        <v>0</v>
      </c>
      <c r="E220" s="322">
        <v>0</v>
      </c>
      <c r="F220" s="322">
        <v>0</v>
      </c>
      <c r="G220" s="322">
        <v>0</v>
      </c>
      <c r="H220" s="322">
        <v>0</v>
      </c>
      <c r="I220" s="322">
        <v>4</v>
      </c>
      <c r="J220" s="322">
        <v>0</v>
      </c>
      <c r="K220" s="322">
        <v>1</v>
      </c>
      <c r="L220" s="317">
        <v>5</v>
      </c>
      <c r="M220" s="154" t="s">
        <v>1068</v>
      </c>
    </row>
    <row r="221" spans="1:13">
      <c r="A221" s="121" t="s">
        <v>877</v>
      </c>
      <c r="B221" s="158" t="s">
        <v>878</v>
      </c>
      <c r="C221" s="322">
        <v>0</v>
      </c>
      <c r="D221" s="322">
        <v>0</v>
      </c>
      <c r="E221" s="322">
        <v>0</v>
      </c>
      <c r="F221" s="322">
        <v>0</v>
      </c>
      <c r="G221" s="322">
        <v>0</v>
      </c>
      <c r="H221" s="322">
        <v>0</v>
      </c>
      <c r="I221" s="322">
        <v>2</v>
      </c>
      <c r="J221" s="322">
        <v>0</v>
      </c>
      <c r="K221" s="322">
        <v>0</v>
      </c>
      <c r="L221" s="317">
        <v>2</v>
      </c>
      <c r="M221" s="154" t="s">
        <v>1068</v>
      </c>
    </row>
    <row r="222" spans="1:13">
      <c r="A222" s="121" t="s">
        <v>879</v>
      </c>
      <c r="B222" s="158" t="s">
        <v>880</v>
      </c>
      <c r="C222" s="322">
        <v>0</v>
      </c>
      <c r="D222" s="322">
        <v>0</v>
      </c>
      <c r="E222" s="322">
        <v>1</v>
      </c>
      <c r="F222" s="322">
        <v>0</v>
      </c>
      <c r="G222" s="322">
        <v>1</v>
      </c>
      <c r="H222" s="322">
        <v>0</v>
      </c>
      <c r="I222" s="322">
        <v>5</v>
      </c>
      <c r="J222" s="322">
        <v>0</v>
      </c>
      <c r="K222" s="322">
        <v>0</v>
      </c>
      <c r="L222" s="317">
        <v>7</v>
      </c>
      <c r="M222" s="154" t="s">
        <v>1068</v>
      </c>
    </row>
    <row r="223" spans="1:13">
      <c r="A223" s="121" t="s">
        <v>881</v>
      </c>
      <c r="B223" s="158" t="s">
        <v>882</v>
      </c>
      <c r="C223" s="322">
        <v>0</v>
      </c>
      <c r="D223" s="322">
        <v>0</v>
      </c>
      <c r="E223" s="322">
        <v>1</v>
      </c>
      <c r="F223" s="322">
        <v>1</v>
      </c>
      <c r="G223" s="322">
        <v>0</v>
      </c>
      <c r="H223" s="322">
        <v>0</v>
      </c>
      <c r="I223" s="322">
        <v>2</v>
      </c>
      <c r="J223" s="322">
        <v>0</v>
      </c>
      <c r="K223" s="322">
        <v>0</v>
      </c>
      <c r="L223" s="317">
        <v>4</v>
      </c>
      <c r="M223" s="154" t="s">
        <v>1068</v>
      </c>
    </row>
    <row r="224" spans="1:13">
      <c r="A224" s="121" t="s">
        <v>883</v>
      </c>
      <c r="B224" s="158" t="s">
        <v>884</v>
      </c>
      <c r="C224" s="322">
        <v>0</v>
      </c>
      <c r="D224" s="322">
        <v>0</v>
      </c>
      <c r="E224" s="322">
        <v>1</v>
      </c>
      <c r="F224" s="322">
        <v>0</v>
      </c>
      <c r="G224" s="322">
        <v>0</v>
      </c>
      <c r="H224" s="322">
        <v>0</v>
      </c>
      <c r="I224" s="322">
        <v>3</v>
      </c>
      <c r="J224" s="322">
        <v>0</v>
      </c>
      <c r="K224" s="322">
        <v>0</v>
      </c>
      <c r="L224" s="317">
        <v>4</v>
      </c>
      <c r="M224" s="154" t="s">
        <v>1068</v>
      </c>
    </row>
    <row r="225" spans="1:13">
      <c r="A225" s="121" t="s">
        <v>885</v>
      </c>
      <c r="B225" s="158" t="s">
        <v>886</v>
      </c>
      <c r="C225" s="322">
        <v>0</v>
      </c>
      <c r="D225" s="322">
        <v>0</v>
      </c>
      <c r="E225" s="322">
        <v>0</v>
      </c>
      <c r="F225" s="322">
        <v>0</v>
      </c>
      <c r="G225" s="322">
        <v>0</v>
      </c>
      <c r="H225" s="322">
        <v>1</v>
      </c>
      <c r="I225" s="322">
        <v>0</v>
      </c>
      <c r="J225" s="322">
        <v>0</v>
      </c>
      <c r="K225" s="322">
        <v>0</v>
      </c>
      <c r="L225" s="317">
        <v>1</v>
      </c>
      <c r="M225" s="154" t="s">
        <v>1068</v>
      </c>
    </row>
    <row r="226" spans="1:13">
      <c r="A226" s="121" t="s">
        <v>887</v>
      </c>
      <c r="B226" s="158" t="s">
        <v>888</v>
      </c>
      <c r="C226" s="322">
        <v>0</v>
      </c>
      <c r="D226" s="322">
        <v>0</v>
      </c>
      <c r="E226" s="322">
        <v>4</v>
      </c>
      <c r="F226" s="322">
        <v>2</v>
      </c>
      <c r="G226" s="322">
        <v>0</v>
      </c>
      <c r="H226" s="322">
        <v>0</v>
      </c>
      <c r="I226" s="322">
        <v>3</v>
      </c>
      <c r="J226" s="322">
        <v>0</v>
      </c>
      <c r="K226" s="322">
        <v>0</v>
      </c>
      <c r="L226" s="317">
        <v>9</v>
      </c>
      <c r="M226" s="154" t="s">
        <v>1068</v>
      </c>
    </row>
    <row r="227" spans="1:13">
      <c r="A227" s="121" t="s">
        <v>889</v>
      </c>
      <c r="B227" s="158" t="s">
        <v>890</v>
      </c>
      <c r="C227" s="322">
        <v>0</v>
      </c>
      <c r="D227" s="322">
        <v>0</v>
      </c>
      <c r="E227" s="322">
        <v>0</v>
      </c>
      <c r="F227" s="322">
        <v>0</v>
      </c>
      <c r="G227" s="322">
        <v>0</v>
      </c>
      <c r="H227" s="322">
        <v>0</v>
      </c>
      <c r="I227" s="322">
        <v>0</v>
      </c>
      <c r="J227" s="322">
        <v>0</v>
      </c>
      <c r="K227" s="322">
        <v>1</v>
      </c>
      <c r="L227" s="317">
        <v>1</v>
      </c>
      <c r="M227" s="154" t="s">
        <v>1068</v>
      </c>
    </row>
    <row r="228" spans="1:13">
      <c r="A228" s="121" t="s">
        <v>891</v>
      </c>
      <c r="B228" s="158" t="s">
        <v>892</v>
      </c>
      <c r="C228" s="322">
        <v>0</v>
      </c>
      <c r="D228" s="322">
        <v>0</v>
      </c>
      <c r="E228" s="322">
        <v>6</v>
      </c>
      <c r="F228" s="322">
        <v>0</v>
      </c>
      <c r="G228" s="322">
        <v>0</v>
      </c>
      <c r="H228" s="322">
        <v>0</v>
      </c>
      <c r="I228" s="322">
        <v>13</v>
      </c>
      <c r="J228" s="322">
        <v>0</v>
      </c>
      <c r="K228" s="322">
        <v>0</v>
      </c>
      <c r="L228" s="317">
        <v>19</v>
      </c>
      <c r="M228" s="154" t="s">
        <v>1068</v>
      </c>
    </row>
    <row r="229" spans="1:13">
      <c r="A229" s="121" t="s">
        <v>893</v>
      </c>
      <c r="B229" s="158" t="s">
        <v>894</v>
      </c>
      <c r="C229" s="322">
        <v>0</v>
      </c>
      <c r="D229" s="322">
        <v>0</v>
      </c>
      <c r="E229" s="322">
        <v>4</v>
      </c>
      <c r="F229" s="322">
        <v>0</v>
      </c>
      <c r="G229" s="322">
        <v>0</v>
      </c>
      <c r="H229" s="322">
        <v>0</v>
      </c>
      <c r="I229" s="322">
        <v>7</v>
      </c>
      <c r="J229" s="322">
        <v>0</v>
      </c>
      <c r="K229" s="322">
        <v>0</v>
      </c>
      <c r="L229" s="317">
        <v>11</v>
      </c>
      <c r="M229" s="154" t="s">
        <v>1068</v>
      </c>
    </row>
    <row r="230" spans="1:13">
      <c r="A230" s="121" t="s">
        <v>895</v>
      </c>
      <c r="B230" s="158" t="s">
        <v>896</v>
      </c>
      <c r="C230" s="322">
        <v>0</v>
      </c>
      <c r="D230" s="322">
        <v>0</v>
      </c>
      <c r="E230" s="322">
        <v>0</v>
      </c>
      <c r="F230" s="322">
        <v>0</v>
      </c>
      <c r="G230" s="322">
        <v>0</v>
      </c>
      <c r="H230" s="322">
        <v>0</v>
      </c>
      <c r="I230" s="322">
        <v>1</v>
      </c>
      <c r="J230" s="322">
        <v>0</v>
      </c>
      <c r="K230" s="322">
        <v>0</v>
      </c>
      <c r="L230" s="317">
        <v>1</v>
      </c>
      <c r="M230" s="154" t="s">
        <v>1068</v>
      </c>
    </row>
    <row r="231" spans="1:13">
      <c r="A231" s="121" t="s">
        <v>897</v>
      </c>
      <c r="B231" s="158" t="s">
        <v>898</v>
      </c>
      <c r="C231" s="322">
        <v>0</v>
      </c>
      <c r="D231" s="322">
        <v>0</v>
      </c>
      <c r="E231" s="322">
        <v>2</v>
      </c>
      <c r="F231" s="322">
        <v>0</v>
      </c>
      <c r="G231" s="322">
        <v>0</v>
      </c>
      <c r="H231" s="322">
        <v>0</v>
      </c>
      <c r="I231" s="322">
        <v>9</v>
      </c>
      <c r="J231" s="322">
        <v>0</v>
      </c>
      <c r="K231" s="322">
        <v>1</v>
      </c>
      <c r="L231" s="317">
        <v>12</v>
      </c>
      <c r="M231" s="154" t="s">
        <v>1068</v>
      </c>
    </row>
    <row r="232" spans="1:13">
      <c r="A232" s="121" t="s">
        <v>899</v>
      </c>
      <c r="B232" s="158" t="s">
        <v>900</v>
      </c>
      <c r="C232" s="322">
        <v>0</v>
      </c>
      <c r="D232" s="322">
        <v>0</v>
      </c>
      <c r="E232" s="322">
        <v>3</v>
      </c>
      <c r="F232" s="322">
        <v>0</v>
      </c>
      <c r="G232" s="322">
        <v>0</v>
      </c>
      <c r="H232" s="322">
        <v>0</v>
      </c>
      <c r="I232" s="322">
        <v>5</v>
      </c>
      <c r="J232" s="322">
        <v>0</v>
      </c>
      <c r="K232" s="322">
        <v>0</v>
      </c>
      <c r="L232" s="317">
        <v>8</v>
      </c>
      <c r="M232" s="154" t="s">
        <v>1068</v>
      </c>
    </row>
    <row r="233" spans="1:13">
      <c r="A233" s="121" t="s">
        <v>901</v>
      </c>
      <c r="B233" s="158" t="s">
        <v>1259</v>
      </c>
      <c r="C233" s="322">
        <v>0</v>
      </c>
      <c r="D233" s="322">
        <v>0</v>
      </c>
      <c r="E233" s="322">
        <v>0</v>
      </c>
      <c r="F233" s="322">
        <v>2</v>
      </c>
      <c r="G233" s="322">
        <v>0</v>
      </c>
      <c r="H233" s="322">
        <v>0</v>
      </c>
      <c r="I233" s="322">
        <v>0</v>
      </c>
      <c r="J233" s="322">
        <v>0</v>
      </c>
      <c r="K233" s="322">
        <v>0</v>
      </c>
      <c r="L233" s="317">
        <v>2</v>
      </c>
      <c r="M233" s="154" t="s">
        <v>1068</v>
      </c>
    </row>
    <row r="234" spans="1:13">
      <c r="A234" s="121" t="s">
        <v>905</v>
      </c>
      <c r="B234" s="158" t="s">
        <v>906</v>
      </c>
      <c r="C234" s="322">
        <v>0</v>
      </c>
      <c r="D234" s="322">
        <v>0</v>
      </c>
      <c r="E234" s="322">
        <v>5</v>
      </c>
      <c r="F234" s="322">
        <v>0</v>
      </c>
      <c r="G234" s="322">
        <v>1</v>
      </c>
      <c r="H234" s="322">
        <v>0</v>
      </c>
      <c r="I234" s="322">
        <v>3</v>
      </c>
      <c r="J234" s="322">
        <v>0</v>
      </c>
      <c r="K234" s="322">
        <v>1</v>
      </c>
      <c r="L234" s="317">
        <v>10</v>
      </c>
      <c r="M234" s="154" t="s">
        <v>1068</v>
      </c>
    </row>
    <row r="235" spans="1:13">
      <c r="A235" s="121" t="s">
        <v>907</v>
      </c>
      <c r="B235" s="158" t="s">
        <v>1260</v>
      </c>
      <c r="C235" s="322">
        <v>0</v>
      </c>
      <c r="D235" s="322">
        <v>0</v>
      </c>
      <c r="E235" s="322">
        <v>0</v>
      </c>
      <c r="F235" s="322">
        <v>1</v>
      </c>
      <c r="G235" s="322">
        <v>0</v>
      </c>
      <c r="H235" s="322">
        <v>0</v>
      </c>
      <c r="I235" s="322">
        <v>0</v>
      </c>
      <c r="J235" s="322">
        <v>0</v>
      </c>
      <c r="K235" s="322">
        <v>0</v>
      </c>
      <c r="L235" s="317">
        <v>1</v>
      </c>
      <c r="M235" s="154" t="s">
        <v>1068</v>
      </c>
    </row>
    <row r="236" spans="1:13">
      <c r="A236" s="121" t="s">
        <v>913</v>
      </c>
      <c r="B236" s="158" t="s">
        <v>914</v>
      </c>
      <c r="C236" s="322">
        <v>0</v>
      </c>
      <c r="D236" s="322">
        <v>0</v>
      </c>
      <c r="E236" s="322">
        <v>0</v>
      </c>
      <c r="F236" s="322">
        <v>0</v>
      </c>
      <c r="G236" s="322">
        <v>1</v>
      </c>
      <c r="H236" s="322">
        <v>1</v>
      </c>
      <c r="I236" s="322">
        <v>16</v>
      </c>
      <c r="J236" s="322">
        <v>0</v>
      </c>
      <c r="K236" s="322">
        <v>0</v>
      </c>
      <c r="L236" s="317">
        <v>18</v>
      </c>
      <c r="M236" s="154" t="s">
        <v>1068</v>
      </c>
    </row>
    <row r="237" spans="1:13">
      <c r="A237" s="121" t="s">
        <v>915</v>
      </c>
      <c r="B237" s="158" t="s">
        <v>916</v>
      </c>
      <c r="C237" s="322">
        <v>0</v>
      </c>
      <c r="D237" s="322">
        <v>0</v>
      </c>
      <c r="E237" s="322">
        <v>0</v>
      </c>
      <c r="F237" s="322">
        <v>0</v>
      </c>
      <c r="G237" s="322">
        <v>0</v>
      </c>
      <c r="H237" s="322">
        <v>0</v>
      </c>
      <c r="I237" s="322">
        <v>9</v>
      </c>
      <c r="J237" s="322">
        <v>0</v>
      </c>
      <c r="K237" s="322">
        <v>1</v>
      </c>
      <c r="L237" s="317">
        <v>10</v>
      </c>
      <c r="M237" s="154" t="s">
        <v>1068</v>
      </c>
    </row>
    <row r="238" spans="1:13">
      <c r="A238" s="121" t="s">
        <v>919</v>
      </c>
      <c r="B238" s="158" t="s">
        <v>920</v>
      </c>
      <c r="C238" s="322">
        <v>0</v>
      </c>
      <c r="D238" s="322">
        <v>0</v>
      </c>
      <c r="E238" s="322">
        <v>1</v>
      </c>
      <c r="F238" s="322">
        <v>0</v>
      </c>
      <c r="G238" s="322">
        <v>0</v>
      </c>
      <c r="H238" s="322">
        <v>0</v>
      </c>
      <c r="I238" s="322">
        <v>3</v>
      </c>
      <c r="J238" s="322">
        <v>0</v>
      </c>
      <c r="K238" s="322">
        <v>0</v>
      </c>
      <c r="L238" s="317">
        <v>4</v>
      </c>
      <c r="M238" s="154" t="s">
        <v>1068</v>
      </c>
    </row>
    <row r="239" spans="1:13">
      <c r="A239" s="121" t="s">
        <v>921</v>
      </c>
      <c r="B239" s="158" t="s">
        <v>922</v>
      </c>
      <c r="C239" s="322">
        <v>0</v>
      </c>
      <c r="D239" s="322">
        <v>0</v>
      </c>
      <c r="E239" s="322">
        <v>0</v>
      </c>
      <c r="F239" s="322">
        <v>0</v>
      </c>
      <c r="G239" s="322">
        <v>0</v>
      </c>
      <c r="H239" s="322">
        <v>0</v>
      </c>
      <c r="I239" s="322">
        <v>8</v>
      </c>
      <c r="J239" s="322">
        <v>0</v>
      </c>
      <c r="K239" s="322">
        <v>0</v>
      </c>
      <c r="L239" s="317">
        <v>8</v>
      </c>
      <c r="M239" s="154" t="s">
        <v>1068</v>
      </c>
    </row>
    <row r="240" spans="1:13">
      <c r="A240" s="121" t="s">
        <v>923</v>
      </c>
      <c r="B240" s="158" t="s">
        <v>924</v>
      </c>
      <c r="C240" s="322">
        <v>0</v>
      </c>
      <c r="D240" s="322">
        <v>0</v>
      </c>
      <c r="E240" s="322">
        <v>2</v>
      </c>
      <c r="F240" s="322">
        <v>0</v>
      </c>
      <c r="G240" s="322">
        <v>0</v>
      </c>
      <c r="H240" s="322">
        <v>0</v>
      </c>
      <c r="I240" s="322">
        <v>1</v>
      </c>
      <c r="J240" s="322">
        <v>0</v>
      </c>
      <c r="K240" s="322">
        <v>0</v>
      </c>
      <c r="L240" s="317">
        <v>3</v>
      </c>
      <c r="M240" s="154" t="s">
        <v>1068</v>
      </c>
    </row>
    <row r="241" spans="1:13">
      <c r="A241" s="121" t="s">
        <v>925</v>
      </c>
      <c r="B241" s="158" t="s">
        <v>926</v>
      </c>
      <c r="C241" s="322">
        <v>0</v>
      </c>
      <c r="D241" s="322">
        <v>0</v>
      </c>
      <c r="E241" s="322">
        <v>1</v>
      </c>
      <c r="F241" s="322">
        <v>0</v>
      </c>
      <c r="G241" s="322">
        <v>1</v>
      </c>
      <c r="H241" s="322">
        <v>0</v>
      </c>
      <c r="I241" s="322">
        <v>2</v>
      </c>
      <c r="J241" s="322">
        <v>0</v>
      </c>
      <c r="K241" s="322">
        <v>0</v>
      </c>
      <c r="L241" s="317">
        <v>4</v>
      </c>
      <c r="M241" s="154" t="s">
        <v>1068</v>
      </c>
    </row>
    <row r="242" spans="1:13">
      <c r="A242" s="121" t="s">
        <v>927</v>
      </c>
      <c r="B242" s="158" t="s">
        <v>928</v>
      </c>
      <c r="C242" s="322">
        <v>0</v>
      </c>
      <c r="D242" s="322">
        <v>0</v>
      </c>
      <c r="E242" s="322">
        <v>2</v>
      </c>
      <c r="F242" s="322">
        <v>1</v>
      </c>
      <c r="G242" s="322">
        <v>0</v>
      </c>
      <c r="H242" s="322">
        <v>0</v>
      </c>
      <c r="I242" s="322">
        <v>0</v>
      </c>
      <c r="J242" s="322">
        <v>0</v>
      </c>
      <c r="K242" s="322">
        <v>0</v>
      </c>
      <c r="L242" s="317">
        <v>3</v>
      </c>
      <c r="M242" s="154" t="s">
        <v>1068</v>
      </c>
    </row>
    <row r="243" spans="1:13">
      <c r="A243" s="121" t="s">
        <v>929</v>
      </c>
      <c r="B243" s="158" t="s">
        <v>930</v>
      </c>
      <c r="C243" s="322">
        <v>0</v>
      </c>
      <c r="D243" s="322">
        <v>0</v>
      </c>
      <c r="E243" s="322">
        <v>0</v>
      </c>
      <c r="F243" s="322">
        <v>0</v>
      </c>
      <c r="G243" s="322">
        <v>0</v>
      </c>
      <c r="H243" s="322">
        <v>0</v>
      </c>
      <c r="I243" s="322">
        <v>2</v>
      </c>
      <c r="J243" s="322">
        <v>0</v>
      </c>
      <c r="K243" s="322">
        <v>0</v>
      </c>
      <c r="L243" s="317">
        <v>2</v>
      </c>
      <c r="M243" s="154" t="s">
        <v>1068</v>
      </c>
    </row>
    <row r="244" spans="1:13">
      <c r="A244" s="121" t="s">
        <v>931</v>
      </c>
      <c r="B244" s="158" t="s">
        <v>932</v>
      </c>
      <c r="C244" s="322">
        <v>0</v>
      </c>
      <c r="D244" s="322">
        <v>0</v>
      </c>
      <c r="E244" s="322">
        <v>3</v>
      </c>
      <c r="F244" s="322">
        <v>1</v>
      </c>
      <c r="G244" s="322">
        <v>0</v>
      </c>
      <c r="H244" s="322">
        <v>0</v>
      </c>
      <c r="I244" s="322">
        <v>2</v>
      </c>
      <c r="J244" s="322">
        <v>0</v>
      </c>
      <c r="K244" s="322">
        <v>1</v>
      </c>
      <c r="L244" s="317">
        <v>7</v>
      </c>
      <c r="M244" s="154" t="s">
        <v>1068</v>
      </c>
    </row>
    <row r="245" spans="1:13">
      <c r="A245" s="121" t="s">
        <v>933</v>
      </c>
      <c r="B245" s="158" t="s">
        <v>934</v>
      </c>
      <c r="C245" s="322">
        <v>0</v>
      </c>
      <c r="D245" s="322">
        <v>0</v>
      </c>
      <c r="E245" s="322">
        <v>1</v>
      </c>
      <c r="F245" s="322">
        <v>0</v>
      </c>
      <c r="G245" s="322">
        <v>1</v>
      </c>
      <c r="H245" s="322">
        <v>0</v>
      </c>
      <c r="I245" s="322">
        <v>14</v>
      </c>
      <c r="J245" s="322">
        <v>0</v>
      </c>
      <c r="K245" s="322">
        <v>0</v>
      </c>
      <c r="L245" s="317">
        <v>16</v>
      </c>
      <c r="M245" s="154" t="s">
        <v>1068</v>
      </c>
    </row>
    <row r="246" spans="1:13">
      <c r="A246" s="121" t="s">
        <v>935</v>
      </c>
      <c r="B246" s="158" t="s">
        <v>936</v>
      </c>
      <c r="C246" s="322">
        <v>0</v>
      </c>
      <c r="D246" s="322">
        <v>0</v>
      </c>
      <c r="E246" s="322">
        <v>0</v>
      </c>
      <c r="F246" s="322">
        <v>0</v>
      </c>
      <c r="G246" s="322">
        <v>0</v>
      </c>
      <c r="H246" s="322">
        <v>3</v>
      </c>
      <c r="I246" s="322">
        <v>1</v>
      </c>
      <c r="J246" s="322">
        <v>0</v>
      </c>
      <c r="K246" s="322">
        <v>3</v>
      </c>
      <c r="L246" s="317">
        <v>7</v>
      </c>
      <c r="M246" s="154" t="s">
        <v>1068</v>
      </c>
    </row>
    <row r="247" spans="1:13">
      <c r="A247" s="121" t="s">
        <v>937</v>
      </c>
      <c r="B247" s="158" t="s">
        <v>938</v>
      </c>
      <c r="C247" s="322">
        <v>0</v>
      </c>
      <c r="D247" s="322">
        <v>0</v>
      </c>
      <c r="E247" s="322">
        <v>1</v>
      </c>
      <c r="F247" s="322">
        <v>0</v>
      </c>
      <c r="G247" s="322">
        <v>0</v>
      </c>
      <c r="H247" s="322">
        <v>0</v>
      </c>
      <c r="I247" s="322">
        <v>0</v>
      </c>
      <c r="J247" s="322">
        <v>1</v>
      </c>
      <c r="K247" s="322">
        <v>1</v>
      </c>
      <c r="L247" s="317">
        <v>3</v>
      </c>
      <c r="M247" s="154" t="s">
        <v>1068</v>
      </c>
    </row>
    <row r="248" spans="1:13">
      <c r="A248" s="121" t="s">
        <v>939</v>
      </c>
      <c r="B248" s="158" t="s">
        <v>940</v>
      </c>
      <c r="C248" s="322">
        <v>1</v>
      </c>
      <c r="D248" s="322">
        <v>0</v>
      </c>
      <c r="E248" s="322">
        <v>1</v>
      </c>
      <c r="F248" s="322">
        <v>0</v>
      </c>
      <c r="G248" s="322">
        <v>0</v>
      </c>
      <c r="H248" s="322">
        <v>0</v>
      </c>
      <c r="I248" s="322">
        <v>0</v>
      </c>
      <c r="J248" s="322">
        <v>0</v>
      </c>
      <c r="K248" s="322">
        <v>0</v>
      </c>
      <c r="L248" s="317">
        <v>2</v>
      </c>
      <c r="M248" s="154" t="s">
        <v>1068</v>
      </c>
    </row>
    <row r="249" spans="1:13">
      <c r="A249" s="121" t="s">
        <v>941</v>
      </c>
      <c r="B249" s="158" t="s">
        <v>942</v>
      </c>
      <c r="C249" s="322">
        <v>0</v>
      </c>
      <c r="D249" s="322">
        <v>0</v>
      </c>
      <c r="E249" s="322">
        <v>0</v>
      </c>
      <c r="F249" s="322">
        <v>1</v>
      </c>
      <c r="G249" s="322">
        <v>0</v>
      </c>
      <c r="H249" s="322">
        <v>0</v>
      </c>
      <c r="I249" s="322">
        <v>1</v>
      </c>
      <c r="J249" s="322">
        <v>0</v>
      </c>
      <c r="K249" s="322">
        <v>0</v>
      </c>
      <c r="L249" s="317">
        <v>2</v>
      </c>
      <c r="M249" s="154" t="s">
        <v>1068</v>
      </c>
    </row>
    <row r="250" spans="1:13">
      <c r="A250" s="121" t="s">
        <v>945</v>
      </c>
      <c r="B250" s="158" t="s">
        <v>946</v>
      </c>
      <c r="C250" s="322">
        <v>0</v>
      </c>
      <c r="D250" s="322">
        <v>0</v>
      </c>
      <c r="E250" s="322">
        <v>2</v>
      </c>
      <c r="F250" s="322">
        <v>0</v>
      </c>
      <c r="G250" s="322">
        <v>0</v>
      </c>
      <c r="H250" s="322">
        <v>0</v>
      </c>
      <c r="I250" s="322">
        <v>1</v>
      </c>
      <c r="J250" s="322">
        <v>0</v>
      </c>
      <c r="K250" s="322">
        <v>0</v>
      </c>
      <c r="L250" s="317">
        <v>3</v>
      </c>
      <c r="M250" s="154" t="s">
        <v>1068</v>
      </c>
    </row>
    <row r="251" spans="1:13">
      <c r="A251" s="121" t="s">
        <v>949</v>
      </c>
      <c r="B251" s="158" t="s">
        <v>950</v>
      </c>
      <c r="C251" s="322">
        <v>0</v>
      </c>
      <c r="D251" s="322">
        <v>0</v>
      </c>
      <c r="E251" s="322">
        <v>1</v>
      </c>
      <c r="F251" s="322">
        <v>1</v>
      </c>
      <c r="G251" s="322">
        <v>0</v>
      </c>
      <c r="H251" s="322">
        <v>0</v>
      </c>
      <c r="I251" s="322">
        <v>0</v>
      </c>
      <c r="J251" s="322">
        <v>0</v>
      </c>
      <c r="K251" s="322">
        <v>0</v>
      </c>
      <c r="L251" s="317">
        <v>2</v>
      </c>
      <c r="M251" s="154" t="s">
        <v>1068</v>
      </c>
    </row>
    <row r="252" spans="1:13">
      <c r="A252" s="121" t="s">
        <v>951</v>
      </c>
      <c r="B252" s="158" t="s">
        <v>952</v>
      </c>
      <c r="C252" s="322">
        <v>0</v>
      </c>
      <c r="D252" s="322">
        <v>0</v>
      </c>
      <c r="E252" s="322">
        <v>4</v>
      </c>
      <c r="F252" s="322">
        <v>0</v>
      </c>
      <c r="G252" s="322">
        <v>0</v>
      </c>
      <c r="H252" s="322">
        <v>0</v>
      </c>
      <c r="I252" s="322">
        <v>0</v>
      </c>
      <c r="J252" s="322">
        <v>0</v>
      </c>
      <c r="K252" s="322">
        <v>0</v>
      </c>
      <c r="L252" s="317">
        <v>4</v>
      </c>
      <c r="M252" s="154" t="s">
        <v>1068</v>
      </c>
    </row>
    <row r="253" spans="1:13">
      <c r="A253" s="121" t="s">
        <v>953</v>
      </c>
      <c r="B253" s="158" t="s">
        <v>954</v>
      </c>
      <c r="C253" s="322">
        <v>0</v>
      </c>
      <c r="D253" s="322">
        <v>0</v>
      </c>
      <c r="E253" s="322">
        <v>3</v>
      </c>
      <c r="F253" s="322">
        <v>2</v>
      </c>
      <c r="G253" s="322">
        <v>0</v>
      </c>
      <c r="H253" s="322">
        <v>0</v>
      </c>
      <c r="I253" s="322">
        <v>0</v>
      </c>
      <c r="J253" s="322">
        <v>2</v>
      </c>
      <c r="K253" s="322">
        <v>0</v>
      </c>
      <c r="L253" s="317">
        <v>7</v>
      </c>
      <c r="M253" s="154" t="s">
        <v>1068</v>
      </c>
    </row>
    <row r="254" spans="1:13">
      <c r="A254" s="121" t="s">
        <v>955</v>
      </c>
      <c r="B254" s="158" t="s">
        <v>956</v>
      </c>
      <c r="C254" s="322">
        <v>0</v>
      </c>
      <c r="D254" s="322">
        <v>0</v>
      </c>
      <c r="E254" s="322">
        <v>0</v>
      </c>
      <c r="F254" s="322">
        <v>0</v>
      </c>
      <c r="G254" s="322">
        <v>0</v>
      </c>
      <c r="H254" s="322">
        <v>0</v>
      </c>
      <c r="I254" s="322">
        <v>6</v>
      </c>
      <c r="J254" s="322">
        <v>0</v>
      </c>
      <c r="K254" s="322">
        <v>1</v>
      </c>
      <c r="L254" s="317">
        <v>7</v>
      </c>
      <c r="M254" s="154" t="s">
        <v>1068</v>
      </c>
    </row>
    <row r="255" spans="1:13">
      <c r="A255" s="121" t="s">
        <v>957</v>
      </c>
      <c r="B255" s="158" t="s">
        <v>958</v>
      </c>
      <c r="C255" s="322">
        <v>0</v>
      </c>
      <c r="D255" s="322">
        <v>0</v>
      </c>
      <c r="E255" s="322">
        <v>0</v>
      </c>
      <c r="F255" s="322">
        <v>0</v>
      </c>
      <c r="G255" s="322">
        <v>0</v>
      </c>
      <c r="H255" s="322">
        <v>0</v>
      </c>
      <c r="I255" s="322">
        <v>1</v>
      </c>
      <c r="J255" s="322">
        <v>0</v>
      </c>
      <c r="K255" s="322">
        <v>0</v>
      </c>
      <c r="L255" s="317">
        <v>1</v>
      </c>
      <c r="M255" s="154" t="s">
        <v>1068</v>
      </c>
    </row>
    <row r="256" spans="1:13">
      <c r="A256" s="121" t="s">
        <v>959</v>
      </c>
      <c r="B256" s="158" t="s">
        <v>1261</v>
      </c>
      <c r="C256" s="322">
        <v>0</v>
      </c>
      <c r="D256" s="322">
        <v>0</v>
      </c>
      <c r="E256" s="322">
        <v>1</v>
      </c>
      <c r="F256" s="322">
        <v>0</v>
      </c>
      <c r="G256" s="322">
        <v>0</v>
      </c>
      <c r="H256" s="322">
        <v>0</v>
      </c>
      <c r="I256" s="322">
        <v>7</v>
      </c>
      <c r="J256" s="322">
        <v>0</v>
      </c>
      <c r="K256" s="322">
        <v>1</v>
      </c>
      <c r="L256" s="317">
        <v>9</v>
      </c>
      <c r="M256" s="154" t="s">
        <v>1068</v>
      </c>
    </row>
    <row r="257" spans="1:13">
      <c r="A257" s="121" t="s">
        <v>961</v>
      </c>
      <c r="B257" s="158" t="s">
        <v>962</v>
      </c>
      <c r="C257" s="322">
        <v>0</v>
      </c>
      <c r="D257" s="322">
        <v>0</v>
      </c>
      <c r="E257" s="322">
        <v>3</v>
      </c>
      <c r="F257" s="322">
        <v>0</v>
      </c>
      <c r="G257" s="322">
        <v>2</v>
      </c>
      <c r="H257" s="322">
        <v>7</v>
      </c>
      <c r="I257" s="322">
        <v>7</v>
      </c>
      <c r="J257" s="322">
        <v>0</v>
      </c>
      <c r="K257" s="322">
        <v>0</v>
      </c>
      <c r="L257" s="317">
        <v>19</v>
      </c>
      <c r="M257" s="154" t="s">
        <v>1068</v>
      </c>
    </row>
    <row r="258" spans="1:13">
      <c r="A258" s="121" t="s">
        <v>963</v>
      </c>
      <c r="B258" s="158" t="s">
        <v>964</v>
      </c>
      <c r="C258" s="322">
        <v>0</v>
      </c>
      <c r="D258" s="322">
        <v>0</v>
      </c>
      <c r="E258" s="322">
        <v>2</v>
      </c>
      <c r="F258" s="322">
        <v>1</v>
      </c>
      <c r="G258" s="322">
        <v>0</v>
      </c>
      <c r="H258" s="322">
        <v>0</v>
      </c>
      <c r="I258" s="322">
        <v>0</v>
      </c>
      <c r="J258" s="322">
        <v>0</v>
      </c>
      <c r="K258" s="322">
        <v>0</v>
      </c>
      <c r="L258" s="317">
        <v>3</v>
      </c>
      <c r="M258" s="154" t="s">
        <v>1068</v>
      </c>
    </row>
    <row r="259" spans="1:13">
      <c r="A259" s="121" t="s">
        <v>965</v>
      </c>
      <c r="B259" s="158" t="s">
        <v>966</v>
      </c>
      <c r="C259" s="322">
        <v>0</v>
      </c>
      <c r="D259" s="322">
        <v>0</v>
      </c>
      <c r="E259" s="322">
        <v>1</v>
      </c>
      <c r="F259" s="322">
        <v>0</v>
      </c>
      <c r="G259" s="322">
        <v>0</v>
      </c>
      <c r="H259" s="322">
        <v>0</v>
      </c>
      <c r="I259" s="322">
        <v>0</v>
      </c>
      <c r="J259" s="322">
        <v>0</v>
      </c>
      <c r="K259" s="322">
        <v>0</v>
      </c>
      <c r="L259" s="317">
        <v>1</v>
      </c>
      <c r="M259" s="154" t="s">
        <v>1068</v>
      </c>
    </row>
    <row r="260" spans="1:13">
      <c r="A260" s="121" t="s">
        <v>967</v>
      </c>
      <c r="B260" s="158" t="s">
        <v>968</v>
      </c>
      <c r="C260" s="322">
        <v>0</v>
      </c>
      <c r="D260" s="322">
        <v>0</v>
      </c>
      <c r="E260" s="322">
        <v>1</v>
      </c>
      <c r="F260" s="322">
        <v>0</v>
      </c>
      <c r="G260" s="322">
        <v>0</v>
      </c>
      <c r="H260" s="322">
        <v>0</v>
      </c>
      <c r="I260" s="322">
        <v>4</v>
      </c>
      <c r="J260" s="322">
        <v>0</v>
      </c>
      <c r="K260" s="322">
        <v>0</v>
      </c>
      <c r="L260" s="317">
        <v>5</v>
      </c>
      <c r="M260" s="154" t="s">
        <v>1068</v>
      </c>
    </row>
    <row r="261" spans="1:13">
      <c r="A261" s="121" t="s">
        <v>973</v>
      </c>
      <c r="B261" s="158" t="s">
        <v>974</v>
      </c>
      <c r="C261" s="322">
        <v>0</v>
      </c>
      <c r="D261" s="322">
        <v>0</v>
      </c>
      <c r="E261" s="322">
        <v>1</v>
      </c>
      <c r="F261" s="322">
        <v>0</v>
      </c>
      <c r="G261" s="322">
        <v>0</v>
      </c>
      <c r="H261" s="322">
        <v>0</v>
      </c>
      <c r="I261" s="322">
        <v>0</v>
      </c>
      <c r="J261" s="322">
        <v>0</v>
      </c>
      <c r="K261" s="322">
        <v>0</v>
      </c>
      <c r="L261" s="317">
        <v>1</v>
      </c>
      <c r="M261" s="154" t="s">
        <v>1068</v>
      </c>
    </row>
    <row r="262" spans="1:13">
      <c r="A262" s="121" t="s">
        <v>975</v>
      </c>
      <c r="B262" s="158" t="s">
        <v>976</v>
      </c>
      <c r="C262" s="322">
        <v>0</v>
      </c>
      <c r="D262" s="322">
        <v>0</v>
      </c>
      <c r="E262" s="322">
        <v>9</v>
      </c>
      <c r="F262" s="322">
        <v>0</v>
      </c>
      <c r="G262" s="322">
        <v>0</v>
      </c>
      <c r="H262" s="322">
        <v>0</v>
      </c>
      <c r="I262" s="322">
        <v>0</v>
      </c>
      <c r="J262" s="322">
        <v>0</v>
      </c>
      <c r="K262" s="322">
        <v>0</v>
      </c>
      <c r="L262" s="317">
        <v>9</v>
      </c>
      <c r="M262" s="154" t="s">
        <v>1068</v>
      </c>
    </row>
    <row r="263" spans="1:13">
      <c r="A263" s="121" t="s">
        <v>977</v>
      </c>
      <c r="B263" s="158" t="s">
        <v>978</v>
      </c>
      <c r="C263" s="322">
        <v>0</v>
      </c>
      <c r="D263" s="322">
        <v>0</v>
      </c>
      <c r="E263" s="322">
        <v>0</v>
      </c>
      <c r="F263" s="322">
        <v>0</v>
      </c>
      <c r="G263" s="322">
        <v>1</v>
      </c>
      <c r="H263" s="322">
        <v>0</v>
      </c>
      <c r="I263" s="322">
        <v>5</v>
      </c>
      <c r="J263" s="322">
        <v>0</v>
      </c>
      <c r="K263" s="322">
        <v>0</v>
      </c>
      <c r="L263" s="317">
        <v>6</v>
      </c>
      <c r="M263" s="154" t="s">
        <v>1068</v>
      </c>
    </row>
    <row r="264" spans="1:13">
      <c r="A264" s="121" t="s">
        <v>979</v>
      </c>
      <c r="B264" s="158" t="s">
        <v>980</v>
      </c>
      <c r="C264" s="322">
        <v>0</v>
      </c>
      <c r="D264" s="322">
        <v>0</v>
      </c>
      <c r="E264" s="322">
        <v>0</v>
      </c>
      <c r="F264" s="322">
        <v>0</v>
      </c>
      <c r="G264" s="322">
        <v>0</v>
      </c>
      <c r="H264" s="322">
        <v>0</v>
      </c>
      <c r="I264" s="322">
        <v>2</v>
      </c>
      <c r="J264" s="322">
        <v>0</v>
      </c>
      <c r="K264" s="322">
        <v>0</v>
      </c>
      <c r="L264" s="317">
        <v>2</v>
      </c>
      <c r="M264" s="154" t="s">
        <v>1068</v>
      </c>
    </row>
    <row r="265" spans="1:13">
      <c r="A265" s="121" t="s">
        <v>981</v>
      </c>
      <c r="B265" s="158" t="s">
        <v>982</v>
      </c>
      <c r="C265" s="322">
        <v>0</v>
      </c>
      <c r="D265" s="322">
        <v>0</v>
      </c>
      <c r="E265" s="322">
        <v>1</v>
      </c>
      <c r="F265" s="322">
        <v>0</v>
      </c>
      <c r="G265" s="322">
        <v>0</v>
      </c>
      <c r="H265" s="322">
        <v>0</v>
      </c>
      <c r="I265" s="322">
        <v>1</v>
      </c>
      <c r="J265" s="322">
        <v>0</v>
      </c>
      <c r="K265" s="322">
        <v>0</v>
      </c>
      <c r="L265" s="317">
        <v>2</v>
      </c>
      <c r="M265" s="154" t="s">
        <v>1068</v>
      </c>
    </row>
    <row r="266" spans="1:13">
      <c r="A266" s="121" t="s">
        <v>983</v>
      </c>
      <c r="B266" s="158" t="s">
        <v>984</v>
      </c>
      <c r="C266" s="322">
        <v>0</v>
      </c>
      <c r="D266" s="322">
        <v>0</v>
      </c>
      <c r="E266" s="322">
        <v>1</v>
      </c>
      <c r="F266" s="322">
        <v>0</v>
      </c>
      <c r="G266" s="322">
        <v>0</v>
      </c>
      <c r="H266" s="322">
        <v>0</v>
      </c>
      <c r="I266" s="322">
        <v>0</v>
      </c>
      <c r="J266" s="322">
        <v>0</v>
      </c>
      <c r="K266" s="322">
        <v>0</v>
      </c>
      <c r="L266" s="317">
        <v>1</v>
      </c>
      <c r="M266" s="154" t="s">
        <v>1068</v>
      </c>
    </row>
    <row r="267" spans="1:13">
      <c r="A267" s="121" t="s">
        <v>987</v>
      </c>
      <c r="B267" s="158" t="s">
        <v>988</v>
      </c>
      <c r="C267" s="322">
        <v>0</v>
      </c>
      <c r="D267" s="322">
        <v>0</v>
      </c>
      <c r="E267" s="322">
        <v>3</v>
      </c>
      <c r="F267" s="322">
        <v>0</v>
      </c>
      <c r="G267" s="322">
        <v>0</v>
      </c>
      <c r="H267" s="322">
        <v>0</v>
      </c>
      <c r="I267" s="322">
        <v>4</v>
      </c>
      <c r="J267" s="322">
        <v>0</v>
      </c>
      <c r="K267" s="322">
        <v>0</v>
      </c>
      <c r="L267" s="317">
        <v>7</v>
      </c>
      <c r="M267" s="154" t="s">
        <v>1068</v>
      </c>
    </row>
    <row r="268" spans="1:13">
      <c r="A268" s="121" t="s">
        <v>991</v>
      </c>
      <c r="B268" s="158" t="s">
        <v>992</v>
      </c>
      <c r="C268" s="322">
        <v>0</v>
      </c>
      <c r="D268" s="322">
        <v>0</v>
      </c>
      <c r="E268" s="322">
        <v>0</v>
      </c>
      <c r="F268" s="322">
        <v>0</v>
      </c>
      <c r="G268" s="322">
        <v>0</v>
      </c>
      <c r="H268" s="322">
        <v>0</v>
      </c>
      <c r="I268" s="322">
        <v>1</v>
      </c>
      <c r="J268" s="322">
        <v>0</v>
      </c>
      <c r="K268" s="322">
        <v>0</v>
      </c>
      <c r="L268" s="317">
        <v>1</v>
      </c>
      <c r="M268" s="154" t="s">
        <v>1068</v>
      </c>
    </row>
    <row r="269" spans="1:13">
      <c r="A269" s="121" t="s">
        <v>993</v>
      </c>
      <c r="B269" s="158" t="s">
        <v>994</v>
      </c>
      <c r="C269" s="322">
        <v>0</v>
      </c>
      <c r="D269" s="322">
        <v>0</v>
      </c>
      <c r="E269" s="322">
        <v>1</v>
      </c>
      <c r="F269" s="322">
        <v>0</v>
      </c>
      <c r="G269" s="322">
        <v>0</v>
      </c>
      <c r="H269" s="322">
        <v>0</v>
      </c>
      <c r="I269" s="322">
        <v>0</v>
      </c>
      <c r="J269" s="322">
        <v>0</v>
      </c>
      <c r="K269" s="322">
        <v>0</v>
      </c>
      <c r="L269" s="317">
        <v>1</v>
      </c>
      <c r="M269" s="154" t="s">
        <v>1068</v>
      </c>
    </row>
    <row r="270" spans="1:13">
      <c r="A270" s="121" t="s">
        <v>995</v>
      </c>
      <c r="B270" s="158" t="s">
        <v>996</v>
      </c>
      <c r="C270" s="322">
        <v>0</v>
      </c>
      <c r="D270" s="322">
        <v>0</v>
      </c>
      <c r="E270" s="322">
        <v>0</v>
      </c>
      <c r="F270" s="322">
        <v>2</v>
      </c>
      <c r="G270" s="322">
        <v>0</v>
      </c>
      <c r="H270" s="322">
        <v>0</v>
      </c>
      <c r="I270" s="322">
        <v>1</v>
      </c>
      <c r="J270" s="322">
        <v>0</v>
      </c>
      <c r="K270" s="322">
        <v>0</v>
      </c>
      <c r="L270" s="317">
        <v>3</v>
      </c>
      <c r="M270" s="154" t="s">
        <v>1068</v>
      </c>
    </row>
    <row r="271" spans="1:13">
      <c r="A271" s="121" t="s">
        <v>997</v>
      </c>
      <c r="B271" s="158" t="s">
        <v>998</v>
      </c>
      <c r="C271" s="322">
        <v>0</v>
      </c>
      <c r="D271" s="322">
        <v>0</v>
      </c>
      <c r="E271" s="322">
        <v>0</v>
      </c>
      <c r="F271" s="322">
        <v>0</v>
      </c>
      <c r="G271" s="322">
        <v>0</v>
      </c>
      <c r="H271" s="322">
        <v>0</v>
      </c>
      <c r="I271" s="322">
        <v>1</v>
      </c>
      <c r="J271" s="322">
        <v>0</v>
      </c>
      <c r="K271" s="322">
        <v>0</v>
      </c>
      <c r="L271" s="317">
        <v>1</v>
      </c>
      <c r="M271" s="154" t="s">
        <v>1068</v>
      </c>
    </row>
    <row r="272" spans="1:13">
      <c r="A272" s="121" t="s">
        <v>999</v>
      </c>
      <c r="B272" s="158" t="s">
        <v>1000</v>
      </c>
      <c r="C272" s="322">
        <v>0</v>
      </c>
      <c r="D272" s="322">
        <v>0</v>
      </c>
      <c r="E272" s="322">
        <v>0</v>
      </c>
      <c r="F272" s="322">
        <v>0</v>
      </c>
      <c r="G272" s="322">
        <v>0</v>
      </c>
      <c r="H272" s="322">
        <v>0</v>
      </c>
      <c r="I272" s="322">
        <v>2</v>
      </c>
      <c r="J272" s="322">
        <v>0</v>
      </c>
      <c r="K272" s="322">
        <v>0</v>
      </c>
      <c r="L272" s="317">
        <v>2</v>
      </c>
      <c r="M272" s="154" t="s">
        <v>1068</v>
      </c>
    </row>
    <row r="273" spans="1:13">
      <c r="A273" s="121" t="s">
        <v>1001</v>
      </c>
      <c r="B273" s="158" t="s">
        <v>1002</v>
      </c>
      <c r="C273" s="322">
        <v>0</v>
      </c>
      <c r="D273" s="322">
        <v>0</v>
      </c>
      <c r="E273" s="322">
        <v>0</v>
      </c>
      <c r="F273" s="322">
        <v>2</v>
      </c>
      <c r="G273" s="322">
        <v>0</v>
      </c>
      <c r="H273" s="322">
        <v>0</v>
      </c>
      <c r="I273" s="322">
        <v>0</v>
      </c>
      <c r="J273" s="322">
        <v>0</v>
      </c>
      <c r="K273" s="322">
        <v>1</v>
      </c>
      <c r="L273" s="317">
        <v>3</v>
      </c>
      <c r="M273" s="154" t="s">
        <v>1068</v>
      </c>
    </row>
    <row r="274" spans="1:13">
      <c r="A274" s="121" t="s">
        <v>1003</v>
      </c>
      <c r="B274" s="158" t="s">
        <v>1004</v>
      </c>
      <c r="C274" s="322">
        <v>0</v>
      </c>
      <c r="D274" s="322">
        <v>0</v>
      </c>
      <c r="E274" s="322">
        <v>0</v>
      </c>
      <c r="F274" s="322">
        <v>0</v>
      </c>
      <c r="G274" s="322">
        <v>0</v>
      </c>
      <c r="H274" s="322">
        <v>0</v>
      </c>
      <c r="I274" s="322">
        <v>1</v>
      </c>
      <c r="J274" s="322">
        <v>0</v>
      </c>
      <c r="K274" s="322">
        <v>0</v>
      </c>
      <c r="L274" s="317">
        <v>1</v>
      </c>
      <c r="M274" s="154" t="s">
        <v>1068</v>
      </c>
    </row>
    <row r="275" spans="1:13">
      <c r="A275" s="121" t="s">
        <v>1005</v>
      </c>
      <c r="B275" s="158" t="s">
        <v>1006</v>
      </c>
      <c r="C275" s="322">
        <v>0</v>
      </c>
      <c r="D275" s="322">
        <v>0</v>
      </c>
      <c r="E275" s="322">
        <v>2</v>
      </c>
      <c r="F275" s="322">
        <v>0</v>
      </c>
      <c r="G275" s="322">
        <v>0</v>
      </c>
      <c r="H275" s="322">
        <v>0</v>
      </c>
      <c r="I275" s="322">
        <v>1</v>
      </c>
      <c r="J275" s="322">
        <v>0</v>
      </c>
      <c r="K275" s="322">
        <v>0</v>
      </c>
      <c r="L275" s="317">
        <v>3</v>
      </c>
      <c r="M275" s="154" t="s">
        <v>1068</v>
      </c>
    </row>
    <row r="276" spans="1:13">
      <c r="A276" s="121" t="s">
        <v>1011</v>
      </c>
      <c r="B276" s="158" t="s">
        <v>1012</v>
      </c>
      <c r="C276" s="322">
        <v>0</v>
      </c>
      <c r="D276" s="322">
        <v>0</v>
      </c>
      <c r="E276" s="322">
        <v>1</v>
      </c>
      <c r="F276" s="322">
        <v>0</v>
      </c>
      <c r="G276" s="322">
        <v>0</v>
      </c>
      <c r="H276" s="322">
        <v>0</v>
      </c>
      <c r="I276" s="322">
        <v>1</v>
      </c>
      <c r="J276" s="322">
        <v>0</v>
      </c>
      <c r="K276" s="322">
        <v>0</v>
      </c>
      <c r="L276" s="317">
        <v>2</v>
      </c>
      <c r="M276" s="154" t="s">
        <v>1068</v>
      </c>
    </row>
    <row r="277" spans="1:13">
      <c r="A277" s="121" t="s">
        <v>1031</v>
      </c>
      <c r="B277" s="158" t="s">
        <v>1032</v>
      </c>
      <c r="C277" s="322">
        <v>0</v>
      </c>
      <c r="D277" s="322">
        <v>0</v>
      </c>
      <c r="E277" s="322">
        <v>2</v>
      </c>
      <c r="F277" s="322">
        <v>0</v>
      </c>
      <c r="G277" s="322">
        <v>0</v>
      </c>
      <c r="H277" s="322">
        <v>0</v>
      </c>
      <c r="I277" s="322">
        <v>8</v>
      </c>
      <c r="J277" s="322">
        <v>0</v>
      </c>
      <c r="K277" s="322">
        <v>1</v>
      </c>
      <c r="L277" s="317">
        <v>11</v>
      </c>
      <c r="M277" s="154" t="s">
        <v>1068</v>
      </c>
    </row>
    <row r="278" spans="1:13">
      <c r="A278" s="121" t="s">
        <v>1033</v>
      </c>
      <c r="B278" s="158" t="s">
        <v>1034</v>
      </c>
      <c r="C278" s="322">
        <v>0</v>
      </c>
      <c r="D278" s="322">
        <v>0</v>
      </c>
      <c r="E278" s="322">
        <v>1</v>
      </c>
      <c r="F278" s="322">
        <v>0</v>
      </c>
      <c r="G278" s="322">
        <v>0</v>
      </c>
      <c r="H278" s="322">
        <v>0</v>
      </c>
      <c r="I278" s="322">
        <v>1</v>
      </c>
      <c r="J278" s="322">
        <v>0</v>
      </c>
      <c r="K278" s="322">
        <v>0</v>
      </c>
      <c r="L278" s="317">
        <v>2</v>
      </c>
      <c r="M278" s="154" t="s">
        <v>1068</v>
      </c>
    </row>
    <row r="279" spans="1:13">
      <c r="A279" s="121" t="s">
        <v>1035</v>
      </c>
      <c r="B279" s="158" t="s">
        <v>1036</v>
      </c>
      <c r="C279" s="322">
        <v>0</v>
      </c>
      <c r="D279" s="322">
        <v>0</v>
      </c>
      <c r="E279" s="322">
        <v>0</v>
      </c>
      <c r="F279" s="322">
        <v>0</v>
      </c>
      <c r="G279" s="322">
        <v>0</v>
      </c>
      <c r="H279" s="322">
        <v>5</v>
      </c>
      <c r="I279" s="322">
        <v>8</v>
      </c>
      <c r="J279" s="322">
        <v>0</v>
      </c>
      <c r="K279" s="322">
        <v>0</v>
      </c>
      <c r="L279" s="317">
        <v>13</v>
      </c>
      <c r="M279" s="154" t="s">
        <v>1068</v>
      </c>
    </row>
    <row r="280" spans="1:13">
      <c r="A280" s="121" t="s">
        <v>1037</v>
      </c>
      <c r="B280" s="158" t="s">
        <v>1038</v>
      </c>
      <c r="C280" s="322">
        <v>0</v>
      </c>
      <c r="D280" s="322">
        <v>0</v>
      </c>
      <c r="E280" s="322">
        <v>0</v>
      </c>
      <c r="F280" s="322">
        <v>0</v>
      </c>
      <c r="G280" s="322">
        <v>1</v>
      </c>
      <c r="H280" s="322">
        <v>0</v>
      </c>
      <c r="I280" s="322">
        <v>0</v>
      </c>
      <c r="J280" s="322">
        <v>0</v>
      </c>
      <c r="K280" s="322">
        <v>0</v>
      </c>
      <c r="L280" s="317">
        <v>1</v>
      </c>
      <c r="M280" s="154" t="s">
        <v>1068</v>
      </c>
    </row>
    <row r="281" spans="1:13">
      <c r="A281" s="121" t="s">
        <v>1039</v>
      </c>
      <c r="B281" s="158" t="s">
        <v>1040</v>
      </c>
      <c r="C281" s="322">
        <v>0</v>
      </c>
      <c r="D281" s="322">
        <v>0</v>
      </c>
      <c r="E281" s="322">
        <v>1</v>
      </c>
      <c r="F281" s="322">
        <v>1</v>
      </c>
      <c r="G281" s="322">
        <v>0</v>
      </c>
      <c r="H281" s="322">
        <v>0</v>
      </c>
      <c r="I281" s="322">
        <v>4</v>
      </c>
      <c r="J281" s="322">
        <v>0</v>
      </c>
      <c r="K281" s="322">
        <v>0</v>
      </c>
      <c r="L281" s="317">
        <v>6</v>
      </c>
      <c r="M281" s="154" t="s">
        <v>1068</v>
      </c>
    </row>
    <row r="282" spans="1:13">
      <c r="A282" s="121" t="s">
        <v>1041</v>
      </c>
      <c r="B282" s="158" t="s">
        <v>1042</v>
      </c>
      <c r="C282" s="322">
        <v>0</v>
      </c>
      <c r="D282" s="322">
        <v>0</v>
      </c>
      <c r="E282" s="322">
        <v>2</v>
      </c>
      <c r="F282" s="322">
        <v>4</v>
      </c>
      <c r="G282" s="322">
        <v>0</v>
      </c>
      <c r="H282" s="322">
        <v>0</v>
      </c>
      <c r="I282" s="322">
        <v>0</v>
      </c>
      <c r="J282" s="322">
        <v>0</v>
      </c>
      <c r="K282" s="322">
        <v>0</v>
      </c>
      <c r="L282" s="317">
        <v>6</v>
      </c>
      <c r="M282" s="154" t="s">
        <v>1068</v>
      </c>
    </row>
    <row r="283" spans="1:13">
      <c r="A283" s="121" t="s">
        <v>1053</v>
      </c>
      <c r="B283" s="158" t="s">
        <v>1054</v>
      </c>
      <c r="C283" s="322">
        <v>0</v>
      </c>
      <c r="D283" s="322">
        <v>0</v>
      </c>
      <c r="E283" s="322">
        <v>3</v>
      </c>
      <c r="F283" s="322">
        <v>0</v>
      </c>
      <c r="G283" s="322">
        <v>1</v>
      </c>
      <c r="H283" s="322">
        <v>0</v>
      </c>
      <c r="I283" s="322">
        <v>1</v>
      </c>
      <c r="J283" s="322">
        <v>0</v>
      </c>
      <c r="K283" s="322">
        <v>0</v>
      </c>
      <c r="L283" s="317">
        <v>5</v>
      </c>
      <c r="M283" s="154" t="s">
        <v>1067</v>
      </c>
    </row>
    <row r="284" spans="1:13">
      <c r="A284" s="121"/>
      <c r="B284" s="109"/>
      <c r="C284" s="322"/>
      <c r="D284" s="322"/>
      <c r="E284" s="322"/>
      <c r="F284" s="322"/>
      <c r="G284" s="322"/>
      <c r="H284" s="322"/>
      <c r="I284" s="322"/>
      <c r="J284" s="322"/>
      <c r="K284" s="322"/>
      <c r="L284" s="317"/>
      <c r="M284" s="897"/>
    </row>
    <row r="285" spans="1:13" ht="13.9" thickBot="1">
      <c r="A285" s="96" t="s">
        <v>40</v>
      </c>
      <c r="B285" s="62"/>
      <c r="C285" s="315">
        <v>16</v>
      </c>
      <c r="D285" s="315">
        <v>13</v>
      </c>
      <c r="E285" s="315">
        <v>532</v>
      </c>
      <c r="F285" s="315">
        <v>215</v>
      </c>
      <c r="G285" s="315">
        <v>130</v>
      </c>
      <c r="H285" s="315">
        <v>51</v>
      </c>
      <c r="I285" s="315">
        <v>955</v>
      </c>
      <c r="J285" s="315">
        <v>20</v>
      </c>
      <c r="K285" s="315">
        <v>114</v>
      </c>
      <c r="L285" s="321">
        <v>2046</v>
      </c>
      <c r="M285" s="351"/>
    </row>
    <row r="286" spans="1:13" ht="13.9" thickBot="1">
      <c r="A286" s="61"/>
      <c r="B286" s="62"/>
      <c r="C286" s="390">
        <f t="shared" ref="C286:L286" si="0">C285/$L$285</f>
        <v>7.8201368523949169E-3</v>
      </c>
      <c r="D286" s="390">
        <f t="shared" si="0"/>
        <v>6.3538611925708704E-3</v>
      </c>
      <c r="E286" s="390">
        <f t="shared" si="0"/>
        <v>0.26001955034213098</v>
      </c>
      <c r="F286" s="390">
        <f t="shared" si="0"/>
        <v>0.1050830889540567</v>
      </c>
      <c r="G286" s="390">
        <f t="shared" si="0"/>
        <v>6.3538611925708699E-2</v>
      </c>
      <c r="H286" s="390">
        <f t="shared" si="0"/>
        <v>2.4926686217008796E-2</v>
      </c>
      <c r="I286" s="390">
        <f t="shared" si="0"/>
        <v>0.46676441837732158</v>
      </c>
      <c r="J286" s="390">
        <f t="shared" si="0"/>
        <v>9.7751710654936461E-3</v>
      </c>
      <c r="K286" s="390">
        <f t="shared" si="0"/>
        <v>5.5718475073313782E-2</v>
      </c>
      <c r="L286" s="464">
        <f t="shared" si="0"/>
        <v>1</v>
      </c>
      <c r="M286" s="351"/>
    </row>
  </sheetData>
  <autoFilter ref="A4:M286" xr:uid="{00000000-0009-0000-0000-000012000000}"/>
  <mergeCells count="1">
    <mergeCell ref="C3:K3"/>
  </mergeCells>
  <phoneticPr fontId="8" type="noConversion"/>
  <hyperlinks>
    <hyperlink ref="O2" location="Home!A1" display="Home" xr:uid="{00000000-0004-0000-1200-000000000000}"/>
  </hyperlinks>
  <pageMargins left="0.7" right="0.7" top="0.75" bottom="0.75" header="0.3" footer="0.3"/>
  <pageSetup scale="53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colBreaks count="1" manualBreakCount="1">
    <brk id="12" max="245" man="1"/>
  </col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105"/>
  <sheetViews>
    <sheetView zoomScaleNormal="100" workbookViewId="0">
      <pane xSplit="1" ySplit="4" topLeftCell="B83" activePane="bottomRight" state="frozen"/>
      <selection pane="bottomRight" activeCell="A109" sqref="A109"/>
      <selection pane="bottomLeft" activeCell="A5" sqref="A5"/>
      <selection pane="topRight" activeCell="B1" sqref="B1"/>
    </sheetView>
  </sheetViews>
  <sheetFormatPr defaultColWidth="8.7109375" defaultRowHeight="13.15"/>
  <cols>
    <col min="1" max="1" width="30.7109375" style="176" customWidth="1"/>
    <col min="2" max="14" width="5.7109375" style="176" customWidth="1"/>
    <col min="15" max="15" width="11.7109375" style="176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6"/>
  </cols>
  <sheetData>
    <row r="1" spans="1:18" ht="13.9" thickBot="1">
      <c r="A1" s="68" t="s">
        <v>1264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376" t="s">
        <v>260</v>
      </c>
      <c r="P1" s="385"/>
      <c r="Q1" s="726"/>
      <c r="R1" s="385"/>
    </row>
    <row r="2" spans="1:18" ht="15" thickTop="1" thickBot="1">
      <c r="A2" s="69" t="s">
        <v>1263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P2" s="385"/>
      <c r="Q2" s="208" t="s">
        <v>18</v>
      </c>
      <c r="R2" s="385"/>
    </row>
    <row r="3" spans="1:18" ht="13.9" thickTop="1">
      <c r="A3" s="356">
        <f>COUNTA(A5:A101)</f>
        <v>97</v>
      </c>
      <c r="B3" s="720" t="s">
        <v>42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0"/>
      <c r="P3" s="726"/>
      <c r="Q3" s="385"/>
      <c r="R3" s="726"/>
    </row>
    <row r="4" spans="1:18" ht="52.9">
      <c r="A4" s="251" t="str">
        <f>CONCATENATE("Country (N=",A3,")")</f>
        <v>Country (N=97)</v>
      </c>
      <c r="B4" s="220" t="s">
        <v>43</v>
      </c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8" t="s">
        <v>1251</v>
      </c>
      <c r="P4" s="726"/>
      <c r="Q4" s="726"/>
      <c r="R4" s="726"/>
    </row>
    <row r="5" spans="1:18">
      <c r="A5" s="346" t="s">
        <v>1075</v>
      </c>
      <c r="B5" s="273">
        <v>1</v>
      </c>
      <c r="C5" s="273">
        <v>0</v>
      </c>
      <c r="D5" s="273">
        <v>0</v>
      </c>
      <c r="E5" s="273">
        <v>0</v>
      </c>
      <c r="F5" s="273">
        <v>0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323">
        <v>1</v>
      </c>
      <c r="P5" s="726"/>
      <c r="Q5" s="726"/>
      <c r="R5" s="726"/>
    </row>
    <row r="6" spans="1:18">
      <c r="A6" s="346" t="s">
        <v>1211</v>
      </c>
      <c r="B6" s="273">
        <v>0</v>
      </c>
      <c r="C6" s="273">
        <v>0</v>
      </c>
      <c r="D6" s="273">
        <v>0</v>
      </c>
      <c r="E6" s="273">
        <v>1</v>
      </c>
      <c r="F6" s="273">
        <v>0</v>
      </c>
      <c r="G6" s="273">
        <v>0</v>
      </c>
      <c r="H6" s="273">
        <v>0</v>
      </c>
      <c r="I6" s="273">
        <v>0</v>
      </c>
      <c r="J6" s="273">
        <v>0</v>
      </c>
      <c r="K6" s="273">
        <v>0</v>
      </c>
      <c r="L6" s="273">
        <v>0</v>
      </c>
      <c r="M6" s="273">
        <v>0</v>
      </c>
      <c r="N6" s="273">
        <v>1</v>
      </c>
      <c r="O6" s="323">
        <v>2</v>
      </c>
      <c r="P6" s="726"/>
      <c r="Q6" s="726"/>
      <c r="R6" s="726"/>
    </row>
    <row r="7" spans="1:18">
      <c r="A7" s="346" t="s">
        <v>199</v>
      </c>
      <c r="B7" s="273">
        <v>13</v>
      </c>
      <c r="C7" s="273">
        <v>0</v>
      </c>
      <c r="D7" s="273">
        <v>5</v>
      </c>
      <c r="E7" s="273">
        <v>1</v>
      </c>
      <c r="F7" s="273">
        <v>1</v>
      </c>
      <c r="G7" s="273">
        <v>5</v>
      </c>
      <c r="H7" s="273">
        <v>0</v>
      </c>
      <c r="I7" s="273">
        <v>2</v>
      </c>
      <c r="J7" s="273">
        <v>4</v>
      </c>
      <c r="K7" s="273">
        <v>1</v>
      </c>
      <c r="L7" s="273">
        <v>3</v>
      </c>
      <c r="M7" s="273">
        <v>3</v>
      </c>
      <c r="N7" s="273">
        <v>2</v>
      </c>
      <c r="O7" s="323">
        <v>40</v>
      </c>
      <c r="P7" s="726"/>
      <c r="Q7" s="726"/>
      <c r="R7" s="726"/>
    </row>
    <row r="8" spans="1:18">
      <c r="A8" s="346" t="s">
        <v>1078</v>
      </c>
      <c r="B8" s="273">
        <v>1</v>
      </c>
      <c r="C8" s="273">
        <v>0</v>
      </c>
      <c r="D8" s="273">
        <v>0</v>
      </c>
      <c r="E8" s="273">
        <v>0</v>
      </c>
      <c r="F8" s="273">
        <v>0</v>
      </c>
      <c r="G8" s="273">
        <v>0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323">
        <v>1</v>
      </c>
      <c r="P8" s="726"/>
      <c r="Q8" s="726"/>
      <c r="R8" s="726"/>
    </row>
    <row r="9" spans="1:18">
      <c r="A9" s="346" t="s">
        <v>1079</v>
      </c>
      <c r="B9" s="273">
        <v>3</v>
      </c>
      <c r="C9" s="273">
        <v>0</v>
      </c>
      <c r="D9" s="273">
        <v>0</v>
      </c>
      <c r="E9" s="273">
        <v>0</v>
      </c>
      <c r="F9" s="273">
        <v>0</v>
      </c>
      <c r="G9" s="273">
        <v>0</v>
      </c>
      <c r="H9" s="273">
        <v>0</v>
      </c>
      <c r="I9" s="273">
        <v>0</v>
      </c>
      <c r="J9" s="273">
        <v>0</v>
      </c>
      <c r="K9" s="273">
        <v>0</v>
      </c>
      <c r="L9" s="273">
        <v>0</v>
      </c>
      <c r="M9" s="273">
        <v>0</v>
      </c>
      <c r="N9" s="273">
        <v>0</v>
      </c>
      <c r="O9" s="323">
        <v>3</v>
      </c>
      <c r="P9" s="726"/>
      <c r="Q9" s="726"/>
      <c r="R9" s="726"/>
    </row>
    <row r="10" spans="1:18">
      <c r="A10" s="346" t="s">
        <v>211</v>
      </c>
      <c r="B10" s="273">
        <v>10</v>
      </c>
      <c r="C10" s="273">
        <v>2</v>
      </c>
      <c r="D10" s="273">
        <v>2</v>
      </c>
      <c r="E10" s="273">
        <v>1</v>
      </c>
      <c r="F10" s="273">
        <v>2</v>
      </c>
      <c r="G10" s="273">
        <v>0</v>
      </c>
      <c r="H10" s="273">
        <v>3</v>
      </c>
      <c r="I10" s="273">
        <v>2</v>
      </c>
      <c r="J10" s="273">
        <v>5</v>
      </c>
      <c r="K10" s="273">
        <v>4</v>
      </c>
      <c r="L10" s="273">
        <v>4</v>
      </c>
      <c r="M10" s="273">
        <v>1</v>
      </c>
      <c r="N10" s="273">
        <v>2</v>
      </c>
      <c r="O10" s="323">
        <v>38</v>
      </c>
      <c r="P10" s="726"/>
      <c r="Q10" s="726"/>
      <c r="R10" s="726"/>
    </row>
    <row r="11" spans="1:18">
      <c r="A11" s="346" t="s">
        <v>1081</v>
      </c>
      <c r="B11" s="273">
        <v>1</v>
      </c>
      <c r="C11" s="273">
        <v>0</v>
      </c>
      <c r="D11" s="273">
        <v>0</v>
      </c>
      <c r="E11" s="273">
        <v>0</v>
      </c>
      <c r="F11" s="273">
        <v>0</v>
      </c>
      <c r="G11" s="273">
        <v>0</v>
      </c>
      <c r="H11" s="273">
        <v>0</v>
      </c>
      <c r="I11" s="273">
        <v>1</v>
      </c>
      <c r="J11" s="273">
        <v>0</v>
      </c>
      <c r="K11" s="273">
        <v>0</v>
      </c>
      <c r="L11" s="273">
        <v>0</v>
      </c>
      <c r="M11" s="273">
        <v>0</v>
      </c>
      <c r="N11" s="273">
        <v>0</v>
      </c>
      <c r="O11" s="323">
        <v>2</v>
      </c>
      <c r="P11" s="726"/>
      <c r="Q11" s="726"/>
      <c r="R11" s="726"/>
    </row>
    <row r="12" spans="1:18">
      <c r="A12" s="346" t="s">
        <v>1082</v>
      </c>
      <c r="B12" s="273">
        <v>2</v>
      </c>
      <c r="C12" s="273">
        <v>0</v>
      </c>
      <c r="D12" s="273">
        <v>0</v>
      </c>
      <c r="E12" s="273">
        <v>0</v>
      </c>
      <c r="F12" s="273">
        <v>1</v>
      </c>
      <c r="G12" s="273">
        <v>2</v>
      </c>
      <c r="H12" s="273">
        <v>0</v>
      </c>
      <c r="I12" s="273">
        <v>1</v>
      </c>
      <c r="J12" s="273">
        <v>1</v>
      </c>
      <c r="K12" s="273">
        <v>1</v>
      </c>
      <c r="L12" s="273">
        <v>1</v>
      </c>
      <c r="M12" s="273">
        <v>0</v>
      </c>
      <c r="N12" s="273">
        <v>0</v>
      </c>
      <c r="O12" s="323">
        <v>9</v>
      </c>
      <c r="P12" s="726"/>
      <c r="Q12" s="726"/>
      <c r="R12" s="726"/>
    </row>
    <row r="13" spans="1:18">
      <c r="A13" s="346" t="s">
        <v>1214</v>
      </c>
      <c r="B13" s="273">
        <v>1</v>
      </c>
      <c r="C13" s="273">
        <v>0</v>
      </c>
      <c r="D13" s="273">
        <v>1</v>
      </c>
      <c r="E13" s="273">
        <v>0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323">
        <v>2</v>
      </c>
      <c r="P13" s="726"/>
      <c r="Q13" s="726"/>
      <c r="R13" s="726"/>
    </row>
    <row r="14" spans="1:18">
      <c r="A14" s="346" t="s">
        <v>1083</v>
      </c>
      <c r="B14" s="273">
        <v>3</v>
      </c>
      <c r="C14" s="273">
        <v>0</v>
      </c>
      <c r="D14" s="273">
        <v>0</v>
      </c>
      <c r="E14" s="273">
        <v>0</v>
      </c>
      <c r="F14" s="273">
        <v>0</v>
      </c>
      <c r="G14" s="273">
        <v>0</v>
      </c>
      <c r="H14" s="273">
        <v>1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323">
        <v>4</v>
      </c>
      <c r="P14" s="726"/>
      <c r="Q14" s="726"/>
      <c r="R14" s="726"/>
    </row>
    <row r="15" spans="1:18">
      <c r="A15" s="346" t="s">
        <v>1086</v>
      </c>
      <c r="B15" s="273">
        <v>5</v>
      </c>
      <c r="C15" s="273">
        <v>0</v>
      </c>
      <c r="D15" s="273">
        <v>0</v>
      </c>
      <c r="E15" s="273">
        <v>0</v>
      </c>
      <c r="F15" s="273">
        <v>0</v>
      </c>
      <c r="G15" s="273">
        <v>0</v>
      </c>
      <c r="H15" s="273">
        <v>0</v>
      </c>
      <c r="I15" s="273">
        <v>0</v>
      </c>
      <c r="J15" s="273">
        <v>0</v>
      </c>
      <c r="K15" s="273">
        <v>0</v>
      </c>
      <c r="L15" s="273">
        <v>0</v>
      </c>
      <c r="M15" s="273">
        <v>0</v>
      </c>
      <c r="N15" s="273">
        <v>0</v>
      </c>
      <c r="O15" s="323">
        <v>5</v>
      </c>
      <c r="P15" s="726"/>
      <c r="Q15" s="726"/>
      <c r="R15" s="726"/>
    </row>
    <row r="16" spans="1:18">
      <c r="A16" s="346" t="s">
        <v>1217</v>
      </c>
      <c r="B16" s="273">
        <v>1</v>
      </c>
      <c r="C16" s="273">
        <v>0</v>
      </c>
      <c r="D16" s="273">
        <v>0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323">
        <v>1</v>
      </c>
      <c r="P16" s="726"/>
      <c r="Q16" s="726"/>
      <c r="R16" s="726"/>
    </row>
    <row r="17" spans="1:15">
      <c r="A17" s="346" t="s">
        <v>181</v>
      </c>
      <c r="B17" s="273">
        <v>120</v>
      </c>
      <c r="C17" s="273">
        <v>6</v>
      </c>
      <c r="D17" s="273">
        <v>6</v>
      </c>
      <c r="E17" s="273">
        <v>2</v>
      </c>
      <c r="F17" s="273">
        <v>5</v>
      </c>
      <c r="G17" s="273">
        <v>7</v>
      </c>
      <c r="H17" s="273">
        <v>3</v>
      </c>
      <c r="I17" s="273">
        <v>7</v>
      </c>
      <c r="J17" s="273">
        <v>4</v>
      </c>
      <c r="K17" s="273">
        <v>9</v>
      </c>
      <c r="L17" s="273">
        <v>4</v>
      </c>
      <c r="M17" s="273">
        <v>5</v>
      </c>
      <c r="N17" s="273">
        <v>2</v>
      </c>
      <c r="O17" s="323">
        <v>180</v>
      </c>
    </row>
    <row r="18" spans="1:15">
      <c r="A18" s="346" t="s">
        <v>1087</v>
      </c>
      <c r="B18" s="273">
        <v>1</v>
      </c>
      <c r="C18" s="273">
        <v>0</v>
      </c>
      <c r="D18" s="273">
        <v>0</v>
      </c>
      <c r="E18" s="273">
        <v>0</v>
      </c>
      <c r="F18" s="273">
        <v>0</v>
      </c>
      <c r="G18" s="273">
        <v>0</v>
      </c>
      <c r="H18" s="273">
        <v>0</v>
      </c>
      <c r="I18" s="273">
        <v>0</v>
      </c>
      <c r="J18" s="273">
        <v>0</v>
      </c>
      <c r="K18" s="273">
        <v>0</v>
      </c>
      <c r="L18" s="273">
        <v>0</v>
      </c>
      <c r="M18" s="273">
        <v>0</v>
      </c>
      <c r="N18" s="273">
        <v>0</v>
      </c>
      <c r="O18" s="323">
        <v>1</v>
      </c>
    </row>
    <row r="19" spans="1:15">
      <c r="A19" s="346" t="s">
        <v>1088</v>
      </c>
      <c r="B19" s="273">
        <v>1</v>
      </c>
      <c r="C19" s="273">
        <v>0</v>
      </c>
      <c r="D19" s="273">
        <v>0</v>
      </c>
      <c r="E19" s="273">
        <v>0</v>
      </c>
      <c r="F19" s="273">
        <v>0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0</v>
      </c>
      <c r="O19" s="323">
        <v>1</v>
      </c>
    </row>
    <row r="20" spans="1:15">
      <c r="A20" s="346" t="s">
        <v>219</v>
      </c>
      <c r="B20" s="273">
        <v>18</v>
      </c>
      <c r="C20" s="273">
        <v>2</v>
      </c>
      <c r="D20" s="273">
        <v>2</v>
      </c>
      <c r="E20" s="273">
        <v>4</v>
      </c>
      <c r="F20" s="273">
        <v>1</v>
      </c>
      <c r="G20" s="273">
        <v>0</v>
      </c>
      <c r="H20" s="273">
        <v>1</v>
      </c>
      <c r="I20" s="273">
        <v>0</v>
      </c>
      <c r="J20" s="273">
        <v>1</v>
      </c>
      <c r="K20" s="273">
        <v>0</v>
      </c>
      <c r="L20" s="273">
        <v>1</v>
      </c>
      <c r="M20" s="273">
        <v>0</v>
      </c>
      <c r="N20" s="273">
        <v>0</v>
      </c>
      <c r="O20" s="323">
        <v>30</v>
      </c>
    </row>
    <row r="21" spans="1:15">
      <c r="A21" s="346" t="s">
        <v>207</v>
      </c>
      <c r="B21" s="273">
        <v>14</v>
      </c>
      <c r="C21" s="273">
        <v>3</v>
      </c>
      <c r="D21" s="273">
        <v>1</v>
      </c>
      <c r="E21" s="273">
        <v>2</v>
      </c>
      <c r="F21" s="273">
        <v>1</v>
      </c>
      <c r="G21" s="273">
        <v>3</v>
      </c>
      <c r="H21" s="273">
        <v>0</v>
      </c>
      <c r="I21" s="273">
        <v>1</v>
      </c>
      <c r="J21" s="273">
        <v>3</v>
      </c>
      <c r="K21" s="273">
        <v>2</v>
      </c>
      <c r="L21" s="273">
        <v>1</v>
      </c>
      <c r="M21" s="273">
        <v>2</v>
      </c>
      <c r="N21" s="273">
        <v>0</v>
      </c>
      <c r="O21" s="323">
        <v>33</v>
      </c>
    </row>
    <row r="22" spans="1:15">
      <c r="A22" s="346" t="s">
        <v>1092</v>
      </c>
      <c r="B22" s="273">
        <v>9</v>
      </c>
      <c r="C22" s="273">
        <v>0</v>
      </c>
      <c r="D22" s="273">
        <v>1</v>
      </c>
      <c r="E22" s="273">
        <v>0</v>
      </c>
      <c r="F22" s="273">
        <v>0</v>
      </c>
      <c r="G22" s="273">
        <v>0</v>
      </c>
      <c r="H22" s="273">
        <v>1</v>
      </c>
      <c r="I22" s="273">
        <v>0</v>
      </c>
      <c r="J22" s="273">
        <v>1</v>
      </c>
      <c r="K22" s="273">
        <v>2</v>
      </c>
      <c r="L22" s="273">
        <v>1</v>
      </c>
      <c r="M22" s="273">
        <v>0</v>
      </c>
      <c r="N22" s="273">
        <v>0</v>
      </c>
      <c r="O22" s="323">
        <v>15</v>
      </c>
    </row>
    <row r="23" spans="1:15">
      <c r="A23" s="346" t="s">
        <v>1093</v>
      </c>
      <c r="B23" s="273">
        <v>1</v>
      </c>
      <c r="C23" s="273"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0</v>
      </c>
      <c r="O23" s="323">
        <v>1</v>
      </c>
    </row>
    <row r="24" spans="1:15">
      <c r="A24" s="346" t="s">
        <v>179</v>
      </c>
      <c r="B24" s="273">
        <v>70</v>
      </c>
      <c r="C24" s="273">
        <v>14</v>
      </c>
      <c r="D24" s="273">
        <v>8</v>
      </c>
      <c r="E24" s="273">
        <v>7</v>
      </c>
      <c r="F24" s="273">
        <v>11</v>
      </c>
      <c r="G24" s="273">
        <v>9</v>
      </c>
      <c r="H24" s="273">
        <v>4</v>
      </c>
      <c r="I24" s="273">
        <v>5</v>
      </c>
      <c r="J24" s="273">
        <v>4</v>
      </c>
      <c r="K24" s="273">
        <v>9</v>
      </c>
      <c r="L24" s="273">
        <v>4</v>
      </c>
      <c r="M24" s="273">
        <v>2</v>
      </c>
      <c r="N24" s="273">
        <v>0</v>
      </c>
      <c r="O24" s="323">
        <v>147</v>
      </c>
    </row>
    <row r="25" spans="1:15">
      <c r="A25" s="346" t="s">
        <v>1094</v>
      </c>
      <c r="B25" s="273">
        <v>4</v>
      </c>
      <c r="C25" s="273">
        <v>1</v>
      </c>
      <c r="D25" s="273">
        <v>1</v>
      </c>
      <c r="E25" s="273">
        <v>1</v>
      </c>
      <c r="F25" s="273">
        <v>0</v>
      </c>
      <c r="G25" s="273">
        <v>0</v>
      </c>
      <c r="H25" s="273">
        <v>0</v>
      </c>
      <c r="I25" s="273">
        <v>0</v>
      </c>
      <c r="J25" s="273">
        <v>1</v>
      </c>
      <c r="K25" s="273">
        <v>2</v>
      </c>
      <c r="L25" s="273">
        <v>0</v>
      </c>
      <c r="M25" s="273">
        <v>0</v>
      </c>
      <c r="N25" s="273">
        <v>0</v>
      </c>
      <c r="O25" s="323">
        <v>10</v>
      </c>
    </row>
    <row r="26" spans="1:15">
      <c r="A26" s="346" t="s">
        <v>191</v>
      </c>
      <c r="B26" s="273">
        <v>13</v>
      </c>
      <c r="C26" s="273">
        <v>3</v>
      </c>
      <c r="D26" s="273">
        <v>3</v>
      </c>
      <c r="E26" s="273">
        <v>2</v>
      </c>
      <c r="F26" s="273">
        <v>0</v>
      </c>
      <c r="G26" s="273">
        <v>2</v>
      </c>
      <c r="H26" s="273">
        <v>2</v>
      </c>
      <c r="I26" s="273">
        <v>0</v>
      </c>
      <c r="J26" s="273">
        <v>1</v>
      </c>
      <c r="K26" s="273">
        <v>4</v>
      </c>
      <c r="L26" s="273">
        <v>1</v>
      </c>
      <c r="M26" s="273">
        <v>3</v>
      </c>
      <c r="N26" s="273">
        <v>2</v>
      </c>
      <c r="O26" s="323">
        <v>36</v>
      </c>
    </row>
    <row r="27" spans="1:15">
      <c r="A27" s="346" t="s">
        <v>1098</v>
      </c>
      <c r="B27" s="273">
        <v>1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0</v>
      </c>
      <c r="I27" s="273">
        <v>0</v>
      </c>
      <c r="J27" s="273">
        <v>0</v>
      </c>
      <c r="K27" s="273">
        <v>0</v>
      </c>
      <c r="L27" s="273">
        <v>0</v>
      </c>
      <c r="M27" s="273">
        <v>0</v>
      </c>
      <c r="N27" s="273">
        <v>0</v>
      </c>
      <c r="O27" s="323">
        <v>1</v>
      </c>
    </row>
    <row r="28" spans="1:15">
      <c r="A28" s="346" t="s">
        <v>1099</v>
      </c>
      <c r="B28" s="273">
        <v>2</v>
      </c>
      <c r="C28" s="273">
        <v>0</v>
      </c>
      <c r="D28" s="273">
        <v>0</v>
      </c>
      <c r="E28" s="273">
        <v>0</v>
      </c>
      <c r="F28" s="273">
        <v>0</v>
      </c>
      <c r="G28" s="273">
        <v>0</v>
      </c>
      <c r="H28" s="273">
        <v>1</v>
      </c>
      <c r="I28" s="273">
        <v>0</v>
      </c>
      <c r="J28" s="273">
        <v>2</v>
      </c>
      <c r="K28" s="273">
        <v>0</v>
      </c>
      <c r="L28" s="273">
        <v>1</v>
      </c>
      <c r="M28" s="273">
        <v>0</v>
      </c>
      <c r="N28" s="273">
        <v>0</v>
      </c>
      <c r="O28" s="323">
        <v>6</v>
      </c>
    </row>
    <row r="29" spans="1:15">
      <c r="A29" s="346" t="s">
        <v>185</v>
      </c>
      <c r="B29" s="273">
        <v>33</v>
      </c>
      <c r="C29" s="273">
        <v>5</v>
      </c>
      <c r="D29" s="273">
        <v>6</v>
      </c>
      <c r="E29" s="273">
        <v>4</v>
      </c>
      <c r="F29" s="273">
        <v>5</v>
      </c>
      <c r="G29" s="273">
        <v>9</v>
      </c>
      <c r="H29" s="273">
        <v>6</v>
      </c>
      <c r="I29" s="273">
        <v>3</v>
      </c>
      <c r="J29" s="273">
        <v>5</v>
      </c>
      <c r="K29" s="273">
        <v>7</v>
      </c>
      <c r="L29" s="273">
        <v>3</v>
      </c>
      <c r="M29" s="273">
        <v>5</v>
      </c>
      <c r="N29" s="273">
        <v>4</v>
      </c>
      <c r="O29" s="323">
        <v>95</v>
      </c>
    </row>
    <row r="30" spans="1:15">
      <c r="A30" s="346" t="s">
        <v>195</v>
      </c>
      <c r="B30" s="273">
        <v>16</v>
      </c>
      <c r="C30" s="273">
        <v>2</v>
      </c>
      <c r="D30" s="273">
        <v>2</v>
      </c>
      <c r="E30" s="273">
        <v>3</v>
      </c>
      <c r="F30" s="273">
        <v>1</v>
      </c>
      <c r="G30" s="273">
        <v>3</v>
      </c>
      <c r="H30" s="273">
        <v>3</v>
      </c>
      <c r="I30" s="273">
        <v>0</v>
      </c>
      <c r="J30" s="273">
        <v>3</v>
      </c>
      <c r="K30" s="273">
        <v>3</v>
      </c>
      <c r="L30" s="273">
        <v>2</v>
      </c>
      <c r="M30" s="273">
        <v>3</v>
      </c>
      <c r="N30" s="273">
        <v>4</v>
      </c>
      <c r="O30" s="323">
        <v>45</v>
      </c>
    </row>
    <row r="31" spans="1:15">
      <c r="A31" s="346" t="s">
        <v>1100</v>
      </c>
      <c r="B31" s="273">
        <v>3</v>
      </c>
      <c r="C31" s="273">
        <v>0</v>
      </c>
      <c r="D31" s="273">
        <v>0</v>
      </c>
      <c r="E31" s="273">
        <v>0</v>
      </c>
      <c r="F31" s="273">
        <v>0</v>
      </c>
      <c r="G31" s="273">
        <v>0</v>
      </c>
      <c r="H31" s="273">
        <v>1</v>
      </c>
      <c r="I31" s="273">
        <v>0</v>
      </c>
      <c r="J31" s="273">
        <v>1</v>
      </c>
      <c r="K31" s="273">
        <v>0</v>
      </c>
      <c r="L31" s="273">
        <v>0</v>
      </c>
      <c r="M31" s="273">
        <v>0</v>
      </c>
      <c r="N31" s="273">
        <v>0</v>
      </c>
      <c r="O31" s="323">
        <v>5</v>
      </c>
    </row>
    <row r="32" spans="1:15">
      <c r="A32" s="346" t="s">
        <v>187</v>
      </c>
      <c r="B32" s="273">
        <v>25</v>
      </c>
      <c r="C32" s="273">
        <v>0</v>
      </c>
      <c r="D32" s="273">
        <v>1</v>
      </c>
      <c r="E32" s="273">
        <v>1</v>
      </c>
      <c r="F32" s="273">
        <v>1</v>
      </c>
      <c r="G32" s="273">
        <v>0</v>
      </c>
      <c r="H32" s="273">
        <v>1</v>
      </c>
      <c r="I32" s="273">
        <v>0</v>
      </c>
      <c r="J32" s="273">
        <v>2</v>
      </c>
      <c r="K32" s="273">
        <v>1</v>
      </c>
      <c r="L32" s="273">
        <v>1</v>
      </c>
      <c r="M32" s="273">
        <v>3</v>
      </c>
      <c r="N32" s="273">
        <v>0</v>
      </c>
      <c r="O32" s="323">
        <v>36</v>
      </c>
    </row>
    <row r="33" spans="1:15">
      <c r="A33" s="346" t="s">
        <v>1101</v>
      </c>
      <c r="B33" s="273">
        <v>1</v>
      </c>
      <c r="C33" s="273">
        <v>0</v>
      </c>
      <c r="D33" s="273">
        <v>0</v>
      </c>
      <c r="E33" s="273">
        <v>0</v>
      </c>
      <c r="F33" s="273">
        <v>1</v>
      </c>
      <c r="G33" s="273">
        <v>2</v>
      </c>
      <c r="H33" s="273">
        <v>0</v>
      </c>
      <c r="I33" s="273">
        <v>0</v>
      </c>
      <c r="J33" s="273">
        <v>0</v>
      </c>
      <c r="K33" s="273">
        <v>0</v>
      </c>
      <c r="L33" s="273">
        <v>0</v>
      </c>
      <c r="M33" s="273">
        <v>0</v>
      </c>
      <c r="N33" s="273">
        <v>0</v>
      </c>
      <c r="O33" s="323">
        <v>4</v>
      </c>
    </row>
    <row r="34" spans="1:15">
      <c r="A34" s="346" t="s">
        <v>1103</v>
      </c>
      <c r="B34" s="273">
        <v>2</v>
      </c>
      <c r="C34" s="273">
        <v>0</v>
      </c>
      <c r="D34" s="273">
        <v>0</v>
      </c>
      <c r="E34" s="273">
        <v>0</v>
      </c>
      <c r="F34" s="273">
        <v>0</v>
      </c>
      <c r="G34" s="273">
        <v>0</v>
      </c>
      <c r="H34" s="273">
        <v>0</v>
      </c>
      <c r="I34" s="273">
        <v>0</v>
      </c>
      <c r="J34" s="273">
        <v>0</v>
      </c>
      <c r="K34" s="273">
        <v>0</v>
      </c>
      <c r="L34" s="273">
        <v>0</v>
      </c>
      <c r="M34" s="273">
        <v>0</v>
      </c>
      <c r="N34" s="273">
        <v>0</v>
      </c>
      <c r="O34" s="323">
        <v>2</v>
      </c>
    </row>
    <row r="35" spans="1:15">
      <c r="A35" s="346" t="s">
        <v>1104</v>
      </c>
      <c r="B35" s="273">
        <v>3</v>
      </c>
      <c r="C35" s="273">
        <v>0</v>
      </c>
      <c r="D35" s="273">
        <v>0</v>
      </c>
      <c r="E35" s="273">
        <v>0</v>
      </c>
      <c r="F35" s="273">
        <v>1</v>
      </c>
      <c r="G35" s="273">
        <v>0</v>
      </c>
      <c r="H35" s="273">
        <v>0</v>
      </c>
      <c r="I35" s="273">
        <v>0</v>
      </c>
      <c r="J35" s="273">
        <v>2</v>
      </c>
      <c r="K35" s="273">
        <v>0</v>
      </c>
      <c r="L35" s="273">
        <v>1</v>
      </c>
      <c r="M35" s="273">
        <v>0</v>
      </c>
      <c r="N35" s="273">
        <v>0</v>
      </c>
      <c r="O35" s="323">
        <v>7</v>
      </c>
    </row>
    <row r="36" spans="1:15">
      <c r="A36" s="346" t="s">
        <v>1225</v>
      </c>
      <c r="B36" s="273">
        <v>0</v>
      </c>
      <c r="C36" s="273">
        <v>0</v>
      </c>
      <c r="D36" s="273">
        <v>1</v>
      </c>
      <c r="E36" s="273">
        <v>0</v>
      </c>
      <c r="F36" s="273">
        <v>0</v>
      </c>
      <c r="G36" s="273">
        <v>0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323">
        <v>1</v>
      </c>
    </row>
    <row r="37" spans="1:15">
      <c r="A37" s="346" t="s">
        <v>1105</v>
      </c>
      <c r="B37" s="273">
        <v>0</v>
      </c>
      <c r="C37" s="273">
        <v>0</v>
      </c>
      <c r="D37" s="273">
        <v>0</v>
      </c>
      <c r="E37" s="273">
        <v>0</v>
      </c>
      <c r="F37" s="273">
        <v>0</v>
      </c>
      <c r="G37" s="273">
        <v>1</v>
      </c>
      <c r="H37" s="273">
        <v>0</v>
      </c>
      <c r="I37" s="273">
        <v>0</v>
      </c>
      <c r="J37" s="273">
        <v>0</v>
      </c>
      <c r="K37" s="273">
        <v>0</v>
      </c>
      <c r="L37" s="273">
        <v>0</v>
      </c>
      <c r="M37" s="273">
        <v>0</v>
      </c>
      <c r="N37" s="273">
        <v>0</v>
      </c>
      <c r="O37" s="323">
        <v>1</v>
      </c>
    </row>
    <row r="38" spans="1:15">
      <c r="A38" s="346" t="s">
        <v>1226</v>
      </c>
      <c r="B38" s="273">
        <v>1</v>
      </c>
      <c r="C38" s="273">
        <v>0</v>
      </c>
      <c r="D38" s="273">
        <v>0</v>
      </c>
      <c r="E38" s="273">
        <v>0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323">
        <v>1</v>
      </c>
    </row>
    <row r="39" spans="1:15">
      <c r="A39" s="346" t="s">
        <v>1107</v>
      </c>
      <c r="B39" s="273">
        <v>7</v>
      </c>
      <c r="C39" s="273">
        <v>0</v>
      </c>
      <c r="D39" s="273">
        <v>1</v>
      </c>
      <c r="E39" s="273">
        <v>0</v>
      </c>
      <c r="F39" s="273">
        <v>0</v>
      </c>
      <c r="G39" s="273">
        <v>0</v>
      </c>
      <c r="H39" s="273">
        <v>0</v>
      </c>
      <c r="I39" s="273">
        <v>0</v>
      </c>
      <c r="J39" s="273">
        <v>0</v>
      </c>
      <c r="K39" s="273">
        <v>0</v>
      </c>
      <c r="L39" s="273">
        <v>1</v>
      </c>
      <c r="M39" s="273">
        <v>0</v>
      </c>
      <c r="N39" s="273">
        <v>0</v>
      </c>
      <c r="O39" s="323">
        <v>9</v>
      </c>
    </row>
    <row r="40" spans="1:15">
      <c r="A40" s="346" t="s">
        <v>1108</v>
      </c>
      <c r="B40" s="273">
        <v>0</v>
      </c>
      <c r="C40" s="273">
        <v>0</v>
      </c>
      <c r="D40" s="273">
        <v>0</v>
      </c>
      <c r="E40" s="273">
        <v>0</v>
      </c>
      <c r="F40" s="273">
        <v>0</v>
      </c>
      <c r="G40" s="273">
        <v>0</v>
      </c>
      <c r="H40" s="273">
        <v>0</v>
      </c>
      <c r="I40" s="273">
        <v>1</v>
      </c>
      <c r="J40" s="273">
        <v>1</v>
      </c>
      <c r="K40" s="273">
        <v>0</v>
      </c>
      <c r="L40" s="273">
        <v>0</v>
      </c>
      <c r="M40" s="273">
        <v>0</v>
      </c>
      <c r="N40" s="273">
        <v>0</v>
      </c>
      <c r="O40" s="323">
        <v>2</v>
      </c>
    </row>
    <row r="41" spans="1:15">
      <c r="A41" s="346" t="s">
        <v>1109</v>
      </c>
      <c r="B41" s="273">
        <v>0</v>
      </c>
      <c r="C41" s="273">
        <v>0</v>
      </c>
      <c r="D41" s="273">
        <v>0</v>
      </c>
      <c r="E41" s="273">
        <v>1</v>
      </c>
      <c r="F41" s="273">
        <v>0</v>
      </c>
      <c r="G41" s="273">
        <v>0</v>
      </c>
      <c r="H41" s="273">
        <v>0</v>
      </c>
      <c r="I41" s="273">
        <v>0</v>
      </c>
      <c r="J41" s="273">
        <v>0</v>
      </c>
      <c r="K41" s="273">
        <v>1</v>
      </c>
      <c r="L41" s="273">
        <v>0</v>
      </c>
      <c r="M41" s="273">
        <v>0</v>
      </c>
      <c r="N41" s="273">
        <v>1</v>
      </c>
      <c r="O41" s="323">
        <v>3</v>
      </c>
    </row>
    <row r="42" spans="1:15">
      <c r="A42" s="346" t="s">
        <v>1110</v>
      </c>
      <c r="B42" s="273">
        <v>1</v>
      </c>
      <c r="C42" s="273">
        <v>0</v>
      </c>
      <c r="D42" s="273">
        <v>0</v>
      </c>
      <c r="E42" s="273">
        <v>0</v>
      </c>
      <c r="F42" s="273">
        <v>0</v>
      </c>
      <c r="G42" s="273">
        <v>0</v>
      </c>
      <c r="H42" s="273">
        <v>0</v>
      </c>
      <c r="I42" s="273">
        <v>0</v>
      </c>
      <c r="J42" s="273">
        <v>0</v>
      </c>
      <c r="K42" s="273">
        <v>0</v>
      </c>
      <c r="L42" s="273">
        <v>0</v>
      </c>
      <c r="M42" s="273">
        <v>0</v>
      </c>
      <c r="N42" s="273">
        <v>0</v>
      </c>
      <c r="O42" s="323">
        <v>1</v>
      </c>
    </row>
    <row r="43" spans="1:15">
      <c r="A43" s="346" t="s">
        <v>183</v>
      </c>
      <c r="B43" s="273">
        <v>29</v>
      </c>
      <c r="C43" s="273">
        <v>3</v>
      </c>
      <c r="D43" s="273">
        <v>4</v>
      </c>
      <c r="E43" s="273">
        <v>2</v>
      </c>
      <c r="F43" s="273">
        <v>0</v>
      </c>
      <c r="G43" s="273">
        <v>0</v>
      </c>
      <c r="H43" s="273">
        <v>1</v>
      </c>
      <c r="I43" s="273">
        <v>0</v>
      </c>
      <c r="J43" s="273">
        <v>1</v>
      </c>
      <c r="K43" s="273">
        <v>4</v>
      </c>
      <c r="L43" s="273">
        <v>1</v>
      </c>
      <c r="M43" s="273">
        <v>2</v>
      </c>
      <c r="N43" s="273">
        <v>0</v>
      </c>
      <c r="O43" s="323">
        <v>47</v>
      </c>
    </row>
    <row r="44" spans="1:15">
      <c r="A44" s="346" t="s">
        <v>1227</v>
      </c>
      <c r="B44" s="273">
        <v>0</v>
      </c>
      <c r="C44" s="273">
        <v>0</v>
      </c>
      <c r="D44" s="273">
        <v>0</v>
      </c>
      <c r="E44" s="273">
        <v>0</v>
      </c>
      <c r="F44" s="273">
        <v>0</v>
      </c>
      <c r="G44" s="273">
        <v>0</v>
      </c>
      <c r="H44" s="273">
        <v>0</v>
      </c>
      <c r="I44" s="273">
        <v>0</v>
      </c>
      <c r="J44" s="273">
        <v>1</v>
      </c>
      <c r="K44" s="273">
        <v>0</v>
      </c>
      <c r="L44" s="273">
        <v>0</v>
      </c>
      <c r="M44" s="273">
        <v>0</v>
      </c>
      <c r="N44" s="273">
        <v>0</v>
      </c>
      <c r="O44" s="323">
        <v>1</v>
      </c>
    </row>
    <row r="45" spans="1:15">
      <c r="A45" s="346" t="s">
        <v>1113</v>
      </c>
      <c r="B45" s="273">
        <v>6</v>
      </c>
      <c r="C45" s="273">
        <v>0</v>
      </c>
      <c r="D45" s="273">
        <v>0</v>
      </c>
      <c r="E45" s="273">
        <v>0</v>
      </c>
      <c r="F45" s="273">
        <v>0</v>
      </c>
      <c r="G45" s="273">
        <v>0</v>
      </c>
      <c r="H45" s="273">
        <v>0</v>
      </c>
      <c r="I45" s="273">
        <v>0</v>
      </c>
      <c r="J45" s="273">
        <v>0</v>
      </c>
      <c r="K45" s="273">
        <v>0</v>
      </c>
      <c r="L45" s="273">
        <v>0</v>
      </c>
      <c r="M45" s="273">
        <v>0</v>
      </c>
      <c r="N45" s="273">
        <v>1</v>
      </c>
      <c r="O45" s="323">
        <v>7</v>
      </c>
    </row>
    <row r="46" spans="1:15">
      <c r="A46" s="346" t="s">
        <v>175</v>
      </c>
      <c r="B46" s="273">
        <v>87</v>
      </c>
      <c r="C46" s="273">
        <v>11</v>
      </c>
      <c r="D46" s="273">
        <v>8</v>
      </c>
      <c r="E46" s="273">
        <v>13</v>
      </c>
      <c r="F46" s="273">
        <v>11</v>
      </c>
      <c r="G46" s="273">
        <v>6</v>
      </c>
      <c r="H46" s="273">
        <v>11</v>
      </c>
      <c r="I46" s="273">
        <v>16</v>
      </c>
      <c r="J46" s="273">
        <v>9</v>
      </c>
      <c r="K46" s="273">
        <v>18</v>
      </c>
      <c r="L46" s="273">
        <v>14</v>
      </c>
      <c r="M46" s="273">
        <v>3</v>
      </c>
      <c r="N46" s="273">
        <v>17</v>
      </c>
      <c r="O46" s="323">
        <v>224</v>
      </c>
    </row>
    <row r="47" spans="1:15">
      <c r="A47" s="346" t="s">
        <v>177</v>
      </c>
      <c r="B47" s="273">
        <v>74</v>
      </c>
      <c r="C47" s="273">
        <v>7</v>
      </c>
      <c r="D47" s="273">
        <v>6</v>
      </c>
      <c r="E47" s="273">
        <v>7</v>
      </c>
      <c r="F47" s="273">
        <v>7</v>
      </c>
      <c r="G47" s="273">
        <v>2</v>
      </c>
      <c r="H47" s="273">
        <v>5</v>
      </c>
      <c r="I47" s="273">
        <v>3</v>
      </c>
      <c r="J47" s="273">
        <v>3</v>
      </c>
      <c r="K47" s="273">
        <v>3</v>
      </c>
      <c r="L47" s="273">
        <v>6</v>
      </c>
      <c r="M47" s="273">
        <v>2</v>
      </c>
      <c r="N47" s="273">
        <v>1</v>
      </c>
      <c r="O47" s="323">
        <v>126</v>
      </c>
    </row>
    <row r="48" spans="1:15">
      <c r="A48" s="346" t="s">
        <v>1115</v>
      </c>
      <c r="B48" s="273">
        <v>1</v>
      </c>
      <c r="C48" s="273">
        <v>0</v>
      </c>
      <c r="D48" s="273">
        <v>0</v>
      </c>
      <c r="E48" s="273">
        <v>0</v>
      </c>
      <c r="F48" s="273">
        <v>0</v>
      </c>
      <c r="G48" s="273">
        <v>0</v>
      </c>
      <c r="H48" s="273">
        <v>1</v>
      </c>
      <c r="I48" s="273">
        <v>0</v>
      </c>
      <c r="J48" s="273">
        <v>0</v>
      </c>
      <c r="K48" s="273">
        <v>0</v>
      </c>
      <c r="L48" s="273">
        <v>1</v>
      </c>
      <c r="M48" s="273">
        <v>0</v>
      </c>
      <c r="N48" s="273">
        <v>0</v>
      </c>
      <c r="O48" s="323">
        <v>3</v>
      </c>
    </row>
    <row r="49" spans="1:18">
      <c r="A49" s="346" t="s">
        <v>218</v>
      </c>
      <c r="B49" s="273">
        <v>35</v>
      </c>
      <c r="C49" s="273">
        <v>1</v>
      </c>
      <c r="D49" s="273">
        <v>1</v>
      </c>
      <c r="E49" s="273">
        <v>0</v>
      </c>
      <c r="F49" s="273">
        <v>1</v>
      </c>
      <c r="G49" s="273">
        <v>1</v>
      </c>
      <c r="H49" s="273">
        <v>0</v>
      </c>
      <c r="I49" s="273">
        <v>0</v>
      </c>
      <c r="J49" s="273">
        <v>0</v>
      </c>
      <c r="K49" s="273">
        <v>0</v>
      </c>
      <c r="L49" s="273">
        <v>0</v>
      </c>
      <c r="M49" s="273">
        <v>0</v>
      </c>
      <c r="N49" s="273">
        <v>0</v>
      </c>
      <c r="O49" s="323">
        <v>39</v>
      </c>
      <c r="P49" s="726"/>
      <c r="Q49" s="726"/>
      <c r="R49" s="726"/>
    </row>
    <row r="50" spans="1:18">
      <c r="A50" s="346" t="s">
        <v>1117</v>
      </c>
      <c r="B50" s="273">
        <v>2</v>
      </c>
      <c r="C50" s="273">
        <v>0</v>
      </c>
      <c r="D50" s="273">
        <v>0</v>
      </c>
      <c r="E50" s="273">
        <v>0</v>
      </c>
      <c r="F50" s="273">
        <v>0</v>
      </c>
      <c r="G50" s="273">
        <v>0</v>
      </c>
      <c r="H50" s="273">
        <v>0</v>
      </c>
      <c r="I50" s="273">
        <v>0</v>
      </c>
      <c r="J50" s="273">
        <v>0</v>
      </c>
      <c r="K50" s="273">
        <v>0</v>
      </c>
      <c r="L50" s="273">
        <v>0</v>
      </c>
      <c r="M50" s="273">
        <v>0</v>
      </c>
      <c r="N50" s="273">
        <v>0</v>
      </c>
      <c r="O50" s="323">
        <v>2</v>
      </c>
      <c r="P50" s="726"/>
      <c r="Q50" s="726"/>
      <c r="R50" s="726"/>
    </row>
    <row r="51" spans="1:18">
      <c r="A51" s="346" t="s">
        <v>1120</v>
      </c>
      <c r="B51" s="273">
        <v>1</v>
      </c>
      <c r="C51" s="273">
        <v>0</v>
      </c>
      <c r="D51" s="273">
        <v>0</v>
      </c>
      <c r="E51" s="273">
        <v>0</v>
      </c>
      <c r="F51" s="273">
        <v>0</v>
      </c>
      <c r="G51" s="273">
        <v>0</v>
      </c>
      <c r="H51" s="273">
        <v>0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323">
        <v>1</v>
      </c>
      <c r="P51" s="726"/>
      <c r="Q51" s="726"/>
      <c r="R51" s="726"/>
    </row>
    <row r="52" spans="1:18">
      <c r="A52" s="346" t="s">
        <v>1121</v>
      </c>
      <c r="B52" s="273">
        <v>10</v>
      </c>
      <c r="C52" s="273">
        <v>0</v>
      </c>
      <c r="D52" s="273">
        <v>0</v>
      </c>
      <c r="E52" s="273">
        <v>0</v>
      </c>
      <c r="F52" s="273">
        <v>0</v>
      </c>
      <c r="G52" s="273">
        <v>1</v>
      </c>
      <c r="H52" s="273">
        <v>1</v>
      </c>
      <c r="I52" s="273">
        <v>0</v>
      </c>
      <c r="J52" s="273">
        <v>1</v>
      </c>
      <c r="K52" s="273">
        <v>2</v>
      </c>
      <c r="L52" s="273">
        <v>2</v>
      </c>
      <c r="M52" s="273">
        <v>0</v>
      </c>
      <c r="N52" s="273">
        <v>0</v>
      </c>
      <c r="O52" s="323">
        <v>17</v>
      </c>
      <c r="P52" s="726"/>
      <c r="Q52" s="726"/>
      <c r="R52" s="726"/>
    </row>
    <row r="53" spans="1:18">
      <c r="A53" s="346" t="s">
        <v>1122</v>
      </c>
      <c r="B53" s="273">
        <v>8</v>
      </c>
      <c r="C53" s="273">
        <v>0</v>
      </c>
      <c r="D53" s="273">
        <v>0</v>
      </c>
      <c r="E53" s="273">
        <v>0</v>
      </c>
      <c r="F53" s="273">
        <v>0</v>
      </c>
      <c r="G53" s="273">
        <v>1</v>
      </c>
      <c r="H53" s="273">
        <v>0</v>
      </c>
      <c r="I53" s="273">
        <v>0</v>
      </c>
      <c r="J53" s="273">
        <v>0</v>
      </c>
      <c r="K53" s="273">
        <v>1</v>
      </c>
      <c r="L53" s="273">
        <v>0</v>
      </c>
      <c r="M53" s="273">
        <v>0</v>
      </c>
      <c r="N53" s="273">
        <v>0</v>
      </c>
      <c r="O53" s="323">
        <v>10</v>
      </c>
      <c r="P53" s="726"/>
      <c r="Q53" s="726"/>
      <c r="R53" s="726"/>
    </row>
    <row r="54" spans="1:18">
      <c r="A54" s="346" t="s">
        <v>217</v>
      </c>
      <c r="B54" s="273">
        <v>32</v>
      </c>
      <c r="C54" s="273">
        <v>13</v>
      </c>
      <c r="D54" s="273">
        <v>8</v>
      </c>
      <c r="E54" s="273">
        <v>6</v>
      </c>
      <c r="F54" s="273">
        <v>6</v>
      </c>
      <c r="G54" s="273">
        <v>9</v>
      </c>
      <c r="H54" s="273">
        <v>15</v>
      </c>
      <c r="I54" s="273">
        <v>14</v>
      </c>
      <c r="J54" s="273">
        <v>11</v>
      </c>
      <c r="K54" s="273">
        <v>21</v>
      </c>
      <c r="L54" s="273">
        <v>22</v>
      </c>
      <c r="M54" s="273">
        <v>12</v>
      </c>
      <c r="N54" s="273">
        <v>9</v>
      </c>
      <c r="O54" s="323">
        <v>178</v>
      </c>
      <c r="P54" s="726"/>
      <c r="Q54" s="726"/>
      <c r="R54" s="726"/>
    </row>
    <row r="55" spans="1:18">
      <c r="A55" s="346" t="s">
        <v>1124</v>
      </c>
      <c r="B55" s="273">
        <v>3</v>
      </c>
      <c r="C55" s="273">
        <v>1</v>
      </c>
      <c r="D55" s="273">
        <v>0</v>
      </c>
      <c r="E55" s="273">
        <v>0</v>
      </c>
      <c r="F55" s="273">
        <v>0</v>
      </c>
      <c r="G55" s="273">
        <v>0</v>
      </c>
      <c r="H55" s="273">
        <v>2</v>
      </c>
      <c r="I55" s="273">
        <v>0</v>
      </c>
      <c r="J55" s="273">
        <v>0</v>
      </c>
      <c r="K55" s="273">
        <v>0</v>
      </c>
      <c r="L55" s="273">
        <v>1</v>
      </c>
      <c r="M55" s="273">
        <v>1</v>
      </c>
      <c r="N55" s="273">
        <v>0</v>
      </c>
      <c r="O55" s="323">
        <v>8</v>
      </c>
      <c r="P55" s="726"/>
      <c r="Q55" s="726"/>
      <c r="R55" s="726"/>
    </row>
    <row r="56" spans="1:18">
      <c r="A56" s="346" t="s">
        <v>1125</v>
      </c>
      <c r="B56" s="273">
        <v>1</v>
      </c>
      <c r="C56" s="273">
        <v>0</v>
      </c>
      <c r="D56" s="273">
        <v>0</v>
      </c>
      <c r="E56" s="273">
        <v>0</v>
      </c>
      <c r="F56" s="273">
        <v>0</v>
      </c>
      <c r="G56" s="273">
        <v>0</v>
      </c>
      <c r="H56" s="273">
        <v>0</v>
      </c>
      <c r="I56" s="273">
        <v>0</v>
      </c>
      <c r="J56" s="273">
        <v>0</v>
      </c>
      <c r="K56" s="273">
        <v>0</v>
      </c>
      <c r="L56" s="273">
        <v>0</v>
      </c>
      <c r="M56" s="273">
        <v>0</v>
      </c>
      <c r="N56" s="273">
        <v>0</v>
      </c>
      <c r="O56" s="323">
        <v>1</v>
      </c>
      <c r="P56" s="726"/>
      <c r="Q56" s="726"/>
      <c r="R56" s="726"/>
    </row>
    <row r="57" spans="1:18">
      <c r="A57" s="346" t="s">
        <v>1126</v>
      </c>
      <c r="B57" s="273">
        <v>3</v>
      </c>
      <c r="C57" s="273">
        <v>1</v>
      </c>
      <c r="D57" s="273">
        <v>1</v>
      </c>
      <c r="E57" s="273">
        <v>0</v>
      </c>
      <c r="F57" s="273">
        <v>0</v>
      </c>
      <c r="G57" s="273">
        <v>0</v>
      </c>
      <c r="H57" s="273">
        <v>0</v>
      </c>
      <c r="I57" s="273">
        <v>0</v>
      </c>
      <c r="J57" s="273">
        <v>1</v>
      </c>
      <c r="K57" s="273">
        <v>0</v>
      </c>
      <c r="L57" s="273">
        <v>1</v>
      </c>
      <c r="M57" s="273">
        <v>1</v>
      </c>
      <c r="N57" s="273">
        <v>0</v>
      </c>
      <c r="O57" s="323">
        <v>8</v>
      </c>
      <c r="P57" s="726"/>
      <c r="Q57" s="726"/>
      <c r="R57" s="726"/>
    </row>
    <row r="58" spans="1:18">
      <c r="A58" s="346" t="s">
        <v>1128</v>
      </c>
      <c r="B58" s="273">
        <v>2</v>
      </c>
      <c r="C58" s="273">
        <v>1</v>
      </c>
      <c r="D58" s="273">
        <v>0</v>
      </c>
      <c r="E58" s="273">
        <v>1</v>
      </c>
      <c r="F58" s="273">
        <v>0</v>
      </c>
      <c r="G58" s="273">
        <v>1</v>
      </c>
      <c r="H58" s="273">
        <v>0</v>
      </c>
      <c r="I58" s="273">
        <v>1</v>
      </c>
      <c r="J58" s="273">
        <v>0</v>
      </c>
      <c r="K58" s="273">
        <v>0</v>
      </c>
      <c r="L58" s="273">
        <v>0</v>
      </c>
      <c r="M58" s="273">
        <v>0</v>
      </c>
      <c r="N58" s="273">
        <v>0</v>
      </c>
      <c r="O58" s="323">
        <v>6</v>
      </c>
      <c r="P58" s="176"/>
      <c r="Q58" s="176"/>
      <c r="R58" s="176"/>
    </row>
    <row r="59" spans="1:18">
      <c r="A59" s="346" t="s">
        <v>1130</v>
      </c>
      <c r="B59" s="273">
        <v>0</v>
      </c>
      <c r="C59" s="273">
        <v>0</v>
      </c>
      <c r="D59" s="273">
        <v>0</v>
      </c>
      <c r="E59" s="273">
        <v>0</v>
      </c>
      <c r="F59" s="273">
        <v>0</v>
      </c>
      <c r="G59" s="273">
        <v>0</v>
      </c>
      <c r="H59" s="273">
        <v>0</v>
      </c>
      <c r="I59" s="273">
        <v>0</v>
      </c>
      <c r="J59" s="273">
        <v>1</v>
      </c>
      <c r="K59" s="273">
        <v>0</v>
      </c>
      <c r="L59" s="273">
        <v>0</v>
      </c>
      <c r="M59" s="273">
        <v>0</v>
      </c>
      <c r="N59" s="273">
        <v>0</v>
      </c>
      <c r="O59" s="323">
        <v>1</v>
      </c>
      <c r="P59" s="176"/>
      <c r="Q59" s="176"/>
      <c r="R59" s="176"/>
    </row>
    <row r="60" spans="1:18">
      <c r="A60" s="346" t="s">
        <v>1132</v>
      </c>
      <c r="B60" s="273">
        <v>1</v>
      </c>
      <c r="C60" s="273">
        <v>0</v>
      </c>
      <c r="D60" s="273">
        <v>0</v>
      </c>
      <c r="E60" s="273">
        <v>0</v>
      </c>
      <c r="F60" s="273">
        <v>0</v>
      </c>
      <c r="G60" s="273">
        <v>0</v>
      </c>
      <c r="H60" s="273">
        <v>0</v>
      </c>
      <c r="I60" s="273">
        <v>0</v>
      </c>
      <c r="J60" s="273">
        <v>0</v>
      </c>
      <c r="K60" s="273">
        <v>1</v>
      </c>
      <c r="L60" s="273">
        <v>0</v>
      </c>
      <c r="M60" s="273">
        <v>1</v>
      </c>
      <c r="N60" s="273">
        <v>0</v>
      </c>
      <c r="O60" s="323">
        <v>3</v>
      </c>
      <c r="P60" s="176"/>
      <c r="Q60" s="176"/>
      <c r="R60" s="176"/>
    </row>
    <row r="61" spans="1:18">
      <c r="A61" s="346" t="s">
        <v>1133</v>
      </c>
      <c r="B61" s="273">
        <v>0</v>
      </c>
      <c r="C61" s="273">
        <v>0</v>
      </c>
      <c r="D61" s="273">
        <v>1</v>
      </c>
      <c r="E61" s="273">
        <v>0</v>
      </c>
      <c r="F61" s="273">
        <v>0</v>
      </c>
      <c r="G61" s="273">
        <v>1</v>
      </c>
      <c r="H61" s="273">
        <v>0</v>
      </c>
      <c r="I61" s="273">
        <v>0</v>
      </c>
      <c r="J61" s="273">
        <v>0</v>
      </c>
      <c r="K61" s="273">
        <v>0</v>
      </c>
      <c r="L61" s="273">
        <v>0</v>
      </c>
      <c r="M61" s="273">
        <v>0</v>
      </c>
      <c r="N61" s="273">
        <v>0</v>
      </c>
      <c r="O61" s="323">
        <v>2</v>
      </c>
      <c r="P61" s="176"/>
      <c r="Q61" s="176"/>
      <c r="R61" s="176"/>
    </row>
    <row r="62" spans="1:18">
      <c r="A62" s="346" t="s">
        <v>1134</v>
      </c>
      <c r="B62" s="273">
        <v>1</v>
      </c>
      <c r="C62" s="273">
        <v>0</v>
      </c>
      <c r="D62" s="273">
        <v>0</v>
      </c>
      <c r="E62" s="273">
        <v>0</v>
      </c>
      <c r="F62" s="273">
        <v>0</v>
      </c>
      <c r="G62" s="273">
        <v>0</v>
      </c>
      <c r="H62" s="273">
        <v>0</v>
      </c>
      <c r="I62" s="273">
        <v>0</v>
      </c>
      <c r="J62" s="273">
        <v>0</v>
      </c>
      <c r="K62" s="273">
        <v>0</v>
      </c>
      <c r="L62" s="273">
        <v>0</v>
      </c>
      <c r="M62" s="273">
        <v>0</v>
      </c>
      <c r="N62" s="273">
        <v>0</v>
      </c>
      <c r="O62" s="323">
        <v>1</v>
      </c>
      <c r="P62" s="176"/>
      <c r="Q62" s="176"/>
      <c r="R62" s="176"/>
    </row>
    <row r="63" spans="1:18">
      <c r="A63" s="346" t="s">
        <v>1135</v>
      </c>
      <c r="B63" s="273">
        <v>0</v>
      </c>
      <c r="C63" s="273">
        <v>0</v>
      </c>
      <c r="D63" s="273">
        <v>0</v>
      </c>
      <c r="E63" s="273">
        <v>0</v>
      </c>
      <c r="F63" s="273">
        <v>0</v>
      </c>
      <c r="G63" s="273">
        <v>0</v>
      </c>
      <c r="H63" s="273">
        <v>0</v>
      </c>
      <c r="I63" s="273">
        <v>0</v>
      </c>
      <c r="J63" s="273">
        <v>0</v>
      </c>
      <c r="K63" s="273">
        <v>1</v>
      </c>
      <c r="L63" s="273">
        <v>0</v>
      </c>
      <c r="M63" s="273">
        <v>0</v>
      </c>
      <c r="N63" s="273">
        <v>0</v>
      </c>
      <c r="O63" s="323">
        <v>1</v>
      </c>
      <c r="P63" s="176"/>
      <c r="Q63" s="176"/>
      <c r="R63" s="176"/>
    </row>
    <row r="64" spans="1:18">
      <c r="A64" s="346" t="s">
        <v>193</v>
      </c>
      <c r="B64" s="273">
        <v>32</v>
      </c>
      <c r="C64" s="273">
        <v>2</v>
      </c>
      <c r="D64" s="273">
        <v>5</v>
      </c>
      <c r="E64" s="273">
        <v>2</v>
      </c>
      <c r="F64" s="273">
        <v>0</v>
      </c>
      <c r="G64" s="273">
        <v>1</v>
      </c>
      <c r="H64" s="273">
        <v>1</v>
      </c>
      <c r="I64" s="273">
        <v>2</v>
      </c>
      <c r="J64" s="273">
        <v>4</v>
      </c>
      <c r="K64" s="273">
        <v>1</v>
      </c>
      <c r="L64" s="273">
        <v>2</v>
      </c>
      <c r="M64" s="273">
        <v>1</v>
      </c>
      <c r="N64" s="273">
        <v>1</v>
      </c>
      <c r="O64" s="323">
        <v>54</v>
      </c>
      <c r="P64" s="176"/>
      <c r="Q64" s="176"/>
      <c r="R64" s="176"/>
    </row>
    <row r="65" spans="1:18">
      <c r="A65" s="346" t="s">
        <v>1137</v>
      </c>
      <c r="B65" s="273">
        <v>1</v>
      </c>
      <c r="C65" s="273">
        <v>0</v>
      </c>
      <c r="D65" s="273">
        <v>0</v>
      </c>
      <c r="E65" s="273">
        <v>0</v>
      </c>
      <c r="F65" s="273">
        <v>0</v>
      </c>
      <c r="G65" s="273">
        <v>0</v>
      </c>
      <c r="H65" s="273">
        <v>0</v>
      </c>
      <c r="I65" s="273">
        <v>0</v>
      </c>
      <c r="J65" s="273">
        <v>0</v>
      </c>
      <c r="K65" s="273">
        <v>0</v>
      </c>
      <c r="L65" s="273">
        <v>0</v>
      </c>
      <c r="M65" s="273">
        <v>0</v>
      </c>
      <c r="N65" s="273">
        <v>0</v>
      </c>
      <c r="O65" s="323">
        <v>1</v>
      </c>
      <c r="P65" s="176"/>
      <c r="Q65" s="176"/>
      <c r="R65" s="176"/>
    </row>
    <row r="66" spans="1:18">
      <c r="A66" s="346" t="s">
        <v>1141</v>
      </c>
      <c r="B66" s="273">
        <v>1</v>
      </c>
      <c r="C66" s="273">
        <v>0</v>
      </c>
      <c r="D66" s="273">
        <v>0</v>
      </c>
      <c r="E66" s="273">
        <v>0</v>
      </c>
      <c r="F66" s="273">
        <v>0</v>
      </c>
      <c r="G66" s="273">
        <v>0</v>
      </c>
      <c r="H66" s="273">
        <v>0</v>
      </c>
      <c r="I66" s="273">
        <v>0</v>
      </c>
      <c r="J66" s="273">
        <v>0</v>
      </c>
      <c r="K66" s="273">
        <v>0</v>
      </c>
      <c r="L66" s="273">
        <v>0</v>
      </c>
      <c r="M66" s="273">
        <v>0</v>
      </c>
      <c r="N66" s="273">
        <v>0</v>
      </c>
      <c r="O66" s="323">
        <v>1</v>
      </c>
      <c r="P66" s="176"/>
      <c r="Q66" s="176"/>
      <c r="R66" s="176"/>
    </row>
    <row r="67" spans="1:18">
      <c r="A67" s="346" t="s">
        <v>203</v>
      </c>
      <c r="B67" s="273">
        <v>13</v>
      </c>
      <c r="C67" s="273">
        <v>0</v>
      </c>
      <c r="D67" s="273">
        <v>0</v>
      </c>
      <c r="E67" s="273">
        <v>1</v>
      </c>
      <c r="F67" s="273">
        <v>0</v>
      </c>
      <c r="G67" s="273">
        <v>0</v>
      </c>
      <c r="H67" s="273">
        <v>0</v>
      </c>
      <c r="I67" s="273">
        <v>0</v>
      </c>
      <c r="J67" s="273">
        <v>1</v>
      </c>
      <c r="K67" s="273">
        <v>0</v>
      </c>
      <c r="L67" s="273">
        <v>0</v>
      </c>
      <c r="M67" s="273">
        <v>0</v>
      </c>
      <c r="N67" s="273">
        <v>0</v>
      </c>
      <c r="O67" s="323">
        <v>15</v>
      </c>
      <c r="P67" s="176"/>
      <c r="Q67" s="176"/>
      <c r="R67" s="176"/>
    </row>
    <row r="68" spans="1:18">
      <c r="A68" s="346" t="s">
        <v>1142</v>
      </c>
      <c r="B68" s="273">
        <v>2</v>
      </c>
      <c r="C68" s="273">
        <v>0</v>
      </c>
      <c r="D68" s="273">
        <v>0</v>
      </c>
      <c r="E68" s="273">
        <v>0</v>
      </c>
      <c r="F68" s="273">
        <v>0</v>
      </c>
      <c r="G68" s="273">
        <v>0</v>
      </c>
      <c r="H68" s="273">
        <v>0</v>
      </c>
      <c r="I68" s="273">
        <v>0</v>
      </c>
      <c r="J68" s="273">
        <v>1</v>
      </c>
      <c r="K68" s="273">
        <v>0</v>
      </c>
      <c r="L68" s="273">
        <v>0</v>
      </c>
      <c r="M68" s="273">
        <v>0</v>
      </c>
      <c r="N68" s="273">
        <v>0</v>
      </c>
      <c r="O68" s="323">
        <v>3</v>
      </c>
      <c r="P68" s="176"/>
      <c r="Q68" s="176"/>
      <c r="R68" s="176"/>
    </row>
    <row r="69" spans="1:18">
      <c r="A69" s="346" t="s">
        <v>1143</v>
      </c>
      <c r="B69" s="273">
        <v>0</v>
      </c>
      <c r="C69" s="273">
        <v>0</v>
      </c>
      <c r="D69" s="273">
        <v>0</v>
      </c>
      <c r="E69" s="273">
        <v>0</v>
      </c>
      <c r="F69" s="273">
        <v>1</v>
      </c>
      <c r="G69" s="273">
        <v>0</v>
      </c>
      <c r="H69" s="273">
        <v>0</v>
      </c>
      <c r="I69" s="273">
        <v>0</v>
      </c>
      <c r="J69" s="273">
        <v>0</v>
      </c>
      <c r="K69" s="273">
        <v>0</v>
      </c>
      <c r="L69" s="273">
        <v>0</v>
      </c>
      <c r="M69" s="273">
        <v>0</v>
      </c>
      <c r="N69" s="273">
        <v>0</v>
      </c>
      <c r="O69" s="323">
        <v>1</v>
      </c>
      <c r="P69" s="176"/>
      <c r="Q69" s="176"/>
      <c r="R69" s="176"/>
    </row>
    <row r="70" spans="1:18">
      <c r="A70" s="346" t="s">
        <v>1145</v>
      </c>
      <c r="B70" s="273">
        <v>2</v>
      </c>
      <c r="C70" s="273">
        <v>0</v>
      </c>
      <c r="D70" s="273">
        <v>0</v>
      </c>
      <c r="E70" s="273">
        <v>1</v>
      </c>
      <c r="F70" s="273">
        <v>0</v>
      </c>
      <c r="G70" s="273">
        <v>0</v>
      </c>
      <c r="H70" s="273">
        <v>0</v>
      </c>
      <c r="I70" s="273">
        <v>0</v>
      </c>
      <c r="J70" s="273">
        <v>1</v>
      </c>
      <c r="K70" s="273">
        <v>0</v>
      </c>
      <c r="L70" s="273">
        <v>0</v>
      </c>
      <c r="M70" s="273">
        <v>0</v>
      </c>
      <c r="N70" s="273">
        <v>0</v>
      </c>
      <c r="O70" s="323">
        <v>4</v>
      </c>
      <c r="P70" s="176"/>
      <c r="Q70" s="176"/>
      <c r="R70" s="176"/>
    </row>
    <row r="71" spans="1:18">
      <c r="A71" s="346" t="s">
        <v>1147</v>
      </c>
      <c r="B71" s="273">
        <v>3</v>
      </c>
      <c r="C71" s="273">
        <v>0</v>
      </c>
      <c r="D71" s="273">
        <v>0</v>
      </c>
      <c r="E71" s="273">
        <v>1</v>
      </c>
      <c r="F71" s="273">
        <v>0</v>
      </c>
      <c r="G71" s="273">
        <v>0</v>
      </c>
      <c r="H71" s="273">
        <v>0</v>
      </c>
      <c r="I71" s="273">
        <v>0</v>
      </c>
      <c r="J71" s="273">
        <v>0</v>
      </c>
      <c r="K71" s="273">
        <v>0</v>
      </c>
      <c r="L71" s="273">
        <v>0</v>
      </c>
      <c r="M71" s="273">
        <v>0</v>
      </c>
      <c r="N71" s="273">
        <v>0</v>
      </c>
      <c r="O71" s="323">
        <v>4</v>
      </c>
      <c r="P71" s="176"/>
      <c r="Q71" s="176"/>
      <c r="R71" s="176"/>
    </row>
    <row r="72" spans="1:18">
      <c r="A72" s="346" t="s">
        <v>1148</v>
      </c>
      <c r="B72" s="273">
        <v>2</v>
      </c>
      <c r="C72" s="273">
        <v>0</v>
      </c>
      <c r="D72" s="273">
        <v>0</v>
      </c>
      <c r="E72" s="273">
        <v>0</v>
      </c>
      <c r="F72" s="273">
        <v>0</v>
      </c>
      <c r="G72" s="273">
        <v>0</v>
      </c>
      <c r="H72" s="273">
        <v>0</v>
      </c>
      <c r="I72" s="273">
        <v>1</v>
      </c>
      <c r="J72" s="273">
        <v>0</v>
      </c>
      <c r="K72" s="273">
        <v>0</v>
      </c>
      <c r="L72" s="273">
        <v>0</v>
      </c>
      <c r="M72" s="273">
        <v>0</v>
      </c>
      <c r="N72" s="273">
        <v>0</v>
      </c>
      <c r="O72" s="323">
        <v>3</v>
      </c>
      <c r="P72" s="176"/>
      <c r="Q72" s="176"/>
      <c r="R72" s="176"/>
    </row>
    <row r="73" spans="1:18">
      <c r="A73" s="346" t="s">
        <v>197</v>
      </c>
      <c r="B73" s="273">
        <v>14</v>
      </c>
      <c r="C73" s="273">
        <v>0</v>
      </c>
      <c r="D73" s="273">
        <v>0</v>
      </c>
      <c r="E73" s="273">
        <v>2</v>
      </c>
      <c r="F73" s="273">
        <v>1</v>
      </c>
      <c r="G73" s="273">
        <v>2</v>
      </c>
      <c r="H73" s="273">
        <v>1</v>
      </c>
      <c r="I73" s="273">
        <v>3</v>
      </c>
      <c r="J73" s="273">
        <v>1</v>
      </c>
      <c r="K73" s="273">
        <v>3</v>
      </c>
      <c r="L73" s="273">
        <v>0</v>
      </c>
      <c r="M73" s="273">
        <v>0</v>
      </c>
      <c r="N73" s="273">
        <v>0</v>
      </c>
      <c r="O73" s="323">
        <v>27</v>
      </c>
      <c r="P73" s="176"/>
      <c r="Q73" s="176"/>
      <c r="R73" s="176"/>
    </row>
    <row r="74" spans="1:18">
      <c r="A74" s="346" t="s">
        <v>1149</v>
      </c>
      <c r="B74" s="273">
        <v>5</v>
      </c>
      <c r="C74" s="273">
        <v>1</v>
      </c>
      <c r="D74" s="273">
        <v>0</v>
      </c>
      <c r="E74" s="273">
        <v>0</v>
      </c>
      <c r="F74" s="273">
        <v>0</v>
      </c>
      <c r="G74" s="273">
        <v>1</v>
      </c>
      <c r="H74" s="273">
        <v>0</v>
      </c>
      <c r="I74" s="273">
        <v>0</v>
      </c>
      <c r="J74" s="273">
        <v>1</v>
      </c>
      <c r="K74" s="273">
        <v>0</v>
      </c>
      <c r="L74" s="273">
        <v>0</v>
      </c>
      <c r="M74" s="273">
        <v>0</v>
      </c>
      <c r="N74" s="273">
        <v>1</v>
      </c>
      <c r="O74" s="323">
        <v>9</v>
      </c>
      <c r="P74" s="176"/>
      <c r="Q74" s="176"/>
      <c r="R74" s="176"/>
    </row>
    <row r="75" spans="1:18">
      <c r="A75" s="346" t="s">
        <v>1150</v>
      </c>
      <c r="B75" s="273">
        <v>3</v>
      </c>
      <c r="C75" s="273">
        <v>0</v>
      </c>
      <c r="D75" s="273">
        <v>0</v>
      </c>
      <c r="E75" s="273">
        <v>0</v>
      </c>
      <c r="F75" s="273">
        <v>0</v>
      </c>
      <c r="G75" s="273">
        <v>0</v>
      </c>
      <c r="H75" s="273">
        <v>0</v>
      </c>
      <c r="I75" s="273">
        <v>0</v>
      </c>
      <c r="J75" s="273">
        <v>0</v>
      </c>
      <c r="K75" s="273">
        <v>0</v>
      </c>
      <c r="L75" s="273">
        <v>0</v>
      </c>
      <c r="M75" s="273">
        <v>1</v>
      </c>
      <c r="N75" s="273">
        <v>0</v>
      </c>
      <c r="O75" s="323">
        <v>4</v>
      </c>
      <c r="P75" s="176"/>
      <c r="Q75" s="176"/>
      <c r="R75" s="176"/>
    </row>
    <row r="76" spans="1:18">
      <c r="A76" s="346" t="s">
        <v>189</v>
      </c>
      <c r="B76" s="273">
        <v>2</v>
      </c>
      <c r="C76" s="273">
        <v>0</v>
      </c>
      <c r="D76" s="273">
        <v>0</v>
      </c>
      <c r="E76" s="273">
        <v>0</v>
      </c>
      <c r="F76" s="273">
        <v>0</v>
      </c>
      <c r="G76" s="273">
        <v>0</v>
      </c>
      <c r="H76" s="273">
        <v>0</v>
      </c>
      <c r="I76" s="273">
        <v>0</v>
      </c>
      <c r="J76" s="273">
        <v>0</v>
      </c>
      <c r="K76" s="273">
        <v>0</v>
      </c>
      <c r="L76" s="273">
        <v>0</v>
      </c>
      <c r="M76" s="273">
        <v>0</v>
      </c>
      <c r="N76" s="273">
        <v>0</v>
      </c>
      <c r="O76" s="323">
        <v>2</v>
      </c>
      <c r="P76" s="176"/>
      <c r="Q76" s="176"/>
      <c r="R76" s="176"/>
    </row>
    <row r="77" spans="1:18">
      <c r="A77" s="346" t="s">
        <v>1152</v>
      </c>
      <c r="B77" s="273">
        <v>1</v>
      </c>
      <c r="C77" s="273">
        <v>0</v>
      </c>
      <c r="D77" s="273">
        <v>0</v>
      </c>
      <c r="E77" s="273">
        <v>0</v>
      </c>
      <c r="F77" s="273">
        <v>0</v>
      </c>
      <c r="G77" s="273">
        <v>0</v>
      </c>
      <c r="H77" s="273">
        <v>0</v>
      </c>
      <c r="I77" s="273">
        <v>0</v>
      </c>
      <c r="J77" s="273">
        <v>0</v>
      </c>
      <c r="K77" s="273">
        <v>0</v>
      </c>
      <c r="L77" s="273">
        <v>0</v>
      </c>
      <c r="M77" s="273">
        <v>0</v>
      </c>
      <c r="N77" s="273">
        <v>0</v>
      </c>
      <c r="O77" s="323">
        <v>1</v>
      </c>
      <c r="P77" s="176"/>
      <c r="Q77" s="176"/>
      <c r="R77" s="176"/>
    </row>
    <row r="78" spans="1:18">
      <c r="A78" s="346" t="s">
        <v>1153</v>
      </c>
      <c r="B78" s="273">
        <v>1</v>
      </c>
      <c r="C78" s="273">
        <v>0</v>
      </c>
      <c r="D78" s="273">
        <v>2</v>
      </c>
      <c r="E78" s="273">
        <v>0</v>
      </c>
      <c r="F78" s="273">
        <v>0</v>
      </c>
      <c r="G78" s="273">
        <v>0</v>
      </c>
      <c r="H78" s="273">
        <v>0</v>
      </c>
      <c r="I78" s="273">
        <v>0</v>
      </c>
      <c r="J78" s="273">
        <v>0</v>
      </c>
      <c r="K78" s="273">
        <v>0</v>
      </c>
      <c r="L78" s="273">
        <v>0</v>
      </c>
      <c r="M78" s="273">
        <v>2</v>
      </c>
      <c r="N78" s="273">
        <v>1</v>
      </c>
      <c r="O78" s="323">
        <v>6</v>
      </c>
      <c r="P78" s="176"/>
      <c r="Q78" s="176"/>
      <c r="R78" s="176"/>
    </row>
    <row r="79" spans="1:18">
      <c r="A79" s="346" t="s">
        <v>205</v>
      </c>
      <c r="B79" s="273">
        <v>11</v>
      </c>
      <c r="C79" s="273">
        <v>1</v>
      </c>
      <c r="D79" s="273">
        <v>1</v>
      </c>
      <c r="E79" s="273">
        <v>1</v>
      </c>
      <c r="F79" s="273">
        <v>2</v>
      </c>
      <c r="G79" s="273">
        <v>1</v>
      </c>
      <c r="H79" s="273">
        <v>1</v>
      </c>
      <c r="I79" s="273">
        <v>4</v>
      </c>
      <c r="J79" s="273">
        <v>2</v>
      </c>
      <c r="K79" s="273">
        <v>0</v>
      </c>
      <c r="L79" s="273">
        <v>2</v>
      </c>
      <c r="M79" s="273">
        <v>2</v>
      </c>
      <c r="N79" s="273">
        <v>0</v>
      </c>
      <c r="O79" s="323">
        <v>28</v>
      </c>
      <c r="P79" s="176"/>
      <c r="Q79" s="176"/>
      <c r="R79" s="176"/>
    </row>
    <row r="80" spans="1:18">
      <c r="A80" s="346" t="s">
        <v>1155</v>
      </c>
      <c r="B80" s="273">
        <v>5</v>
      </c>
      <c r="C80" s="273">
        <v>1</v>
      </c>
      <c r="D80" s="273">
        <v>0</v>
      </c>
      <c r="E80" s="273">
        <v>0</v>
      </c>
      <c r="F80" s="273">
        <v>0</v>
      </c>
      <c r="G80" s="273">
        <v>0</v>
      </c>
      <c r="H80" s="273">
        <v>0</v>
      </c>
      <c r="I80" s="273">
        <v>0</v>
      </c>
      <c r="J80" s="273">
        <v>0</v>
      </c>
      <c r="K80" s="273">
        <v>0</v>
      </c>
      <c r="L80" s="273">
        <v>0</v>
      </c>
      <c r="M80" s="273">
        <v>0</v>
      </c>
      <c r="N80" s="273">
        <v>0</v>
      </c>
      <c r="O80" s="323">
        <v>6</v>
      </c>
      <c r="P80" s="176"/>
      <c r="Q80" s="176"/>
      <c r="R80" s="176"/>
    </row>
    <row r="81" spans="1:18">
      <c r="A81" s="346" t="s">
        <v>1159</v>
      </c>
      <c r="B81" s="273">
        <v>0</v>
      </c>
      <c r="C81" s="273">
        <v>0</v>
      </c>
      <c r="D81" s="273">
        <v>0</v>
      </c>
      <c r="E81" s="273">
        <v>0</v>
      </c>
      <c r="F81" s="273">
        <v>0</v>
      </c>
      <c r="G81" s="273">
        <v>0</v>
      </c>
      <c r="H81" s="273">
        <v>1</v>
      </c>
      <c r="I81" s="273">
        <v>0</v>
      </c>
      <c r="J81" s="273">
        <v>0</v>
      </c>
      <c r="K81" s="273">
        <v>0</v>
      </c>
      <c r="L81" s="273">
        <v>0</v>
      </c>
      <c r="M81" s="273">
        <v>0</v>
      </c>
      <c r="N81" s="273">
        <v>0</v>
      </c>
      <c r="O81" s="323">
        <v>1</v>
      </c>
      <c r="P81" s="176"/>
      <c r="Q81" s="176"/>
      <c r="R81" s="176"/>
    </row>
    <row r="82" spans="1:18">
      <c r="A82" s="346" t="s">
        <v>1240</v>
      </c>
      <c r="B82" s="273">
        <v>1</v>
      </c>
      <c r="C82" s="273">
        <v>0</v>
      </c>
      <c r="D82" s="273">
        <v>0</v>
      </c>
      <c r="E82" s="273">
        <v>0</v>
      </c>
      <c r="F82" s="273">
        <v>0</v>
      </c>
      <c r="G82" s="273">
        <v>0</v>
      </c>
      <c r="H82" s="273">
        <v>1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323">
        <v>2</v>
      </c>
      <c r="P82" s="176"/>
      <c r="Q82" s="176"/>
      <c r="R82" s="176"/>
    </row>
    <row r="83" spans="1:18">
      <c r="A83" s="346" t="s">
        <v>209</v>
      </c>
      <c r="B83" s="273">
        <v>14</v>
      </c>
      <c r="C83" s="273">
        <v>2</v>
      </c>
      <c r="D83" s="273">
        <v>1</v>
      </c>
      <c r="E83" s="273">
        <v>0</v>
      </c>
      <c r="F83" s="273">
        <v>0</v>
      </c>
      <c r="G83" s="273">
        <v>0</v>
      </c>
      <c r="H83" s="273">
        <v>0</v>
      </c>
      <c r="I83" s="273">
        <v>1</v>
      </c>
      <c r="J83" s="273">
        <v>0</v>
      </c>
      <c r="K83" s="273">
        <v>0</v>
      </c>
      <c r="L83" s="273">
        <v>0</v>
      </c>
      <c r="M83" s="273">
        <v>1</v>
      </c>
      <c r="N83" s="273">
        <v>0</v>
      </c>
      <c r="O83" s="323">
        <v>19</v>
      </c>
      <c r="P83" s="176"/>
      <c r="Q83" s="176"/>
      <c r="R83" s="176"/>
    </row>
    <row r="84" spans="1:18">
      <c r="A84" s="346" t="s">
        <v>1243</v>
      </c>
      <c r="B84" s="273">
        <v>0</v>
      </c>
      <c r="C84" s="273">
        <v>0</v>
      </c>
      <c r="D84" s="273">
        <v>0</v>
      </c>
      <c r="E84" s="273">
        <v>0</v>
      </c>
      <c r="F84" s="273">
        <v>0</v>
      </c>
      <c r="G84" s="273">
        <v>0</v>
      </c>
      <c r="H84" s="273">
        <v>1</v>
      </c>
      <c r="I84" s="273">
        <v>0</v>
      </c>
      <c r="J84" s="273">
        <v>0</v>
      </c>
      <c r="K84" s="273">
        <v>0</v>
      </c>
      <c r="L84" s="273">
        <v>0</v>
      </c>
      <c r="M84" s="273">
        <v>0</v>
      </c>
      <c r="N84" s="273">
        <v>0</v>
      </c>
      <c r="O84" s="323">
        <v>1</v>
      </c>
      <c r="P84" s="176"/>
      <c r="Q84" s="176"/>
      <c r="R84" s="176"/>
    </row>
    <row r="85" spans="1:18">
      <c r="A85" s="346" t="s">
        <v>1161</v>
      </c>
      <c r="B85" s="273">
        <v>4</v>
      </c>
      <c r="C85" s="273">
        <v>0</v>
      </c>
      <c r="D85" s="273">
        <v>0</v>
      </c>
      <c r="E85" s="273">
        <v>0</v>
      </c>
      <c r="F85" s="273">
        <v>0</v>
      </c>
      <c r="G85" s="273">
        <v>0</v>
      </c>
      <c r="H85" s="273">
        <v>0</v>
      </c>
      <c r="I85" s="273">
        <v>0</v>
      </c>
      <c r="J85" s="273">
        <v>0</v>
      </c>
      <c r="K85" s="273">
        <v>0</v>
      </c>
      <c r="L85" s="273">
        <v>0</v>
      </c>
      <c r="M85" s="273">
        <v>0</v>
      </c>
      <c r="N85" s="273">
        <v>0</v>
      </c>
      <c r="O85" s="323">
        <v>4</v>
      </c>
      <c r="P85" s="176"/>
      <c r="Q85" s="176"/>
      <c r="R85" s="176"/>
    </row>
    <row r="86" spans="1:18">
      <c r="A86" s="346" t="s">
        <v>1162</v>
      </c>
      <c r="B86" s="273">
        <v>0</v>
      </c>
      <c r="C86" s="273">
        <v>0</v>
      </c>
      <c r="D86" s="273">
        <v>1</v>
      </c>
      <c r="E86" s="273">
        <v>0</v>
      </c>
      <c r="F86" s="273">
        <v>0</v>
      </c>
      <c r="G86" s="273">
        <v>0</v>
      </c>
      <c r="H86" s="273">
        <v>0</v>
      </c>
      <c r="I86" s="273">
        <v>0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323">
        <v>1</v>
      </c>
      <c r="P86" s="176"/>
      <c r="Q86" s="176"/>
      <c r="R86" s="176"/>
    </row>
    <row r="87" spans="1:18">
      <c r="A87" s="346" t="s">
        <v>1163</v>
      </c>
      <c r="B87" s="273">
        <v>1</v>
      </c>
      <c r="C87" s="273">
        <v>1</v>
      </c>
      <c r="D87" s="273">
        <v>0</v>
      </c>
      <c r="E87" s="273">
        <v>0</v>
      </c>
      <c r="F87" s="273">
        <v>0</v>
      </c>
      <c r="G87" s="273">
        <v>0</v>
      </c>
      <c r="H87" s="273">
        <v>0</v>
      </c>
      <c r="I87" s="273">
        <v>0</v>
      </c>
      <c r="J87" s="273">
        <v>0</v>
      </c>
      <c r="K87" s="273">
        <v>0</v>
      </c>
      <c r="L87" s="273">
        <v>0</v>
      </c>
      <c r="M87" s="273">
        <v>0</v>
      </c>
      <c r="N87" s="273">
        <v>0</v>
      </c>
      <c r="O87" s="323">
        <v>2</v>
      </c>
      <c r="P87" s="176"/>
      <c r="Q87" s="176"/>
      <c r="R87" s="176"/>
    </row>
    <row r="88" spans="1:18">
      <c r="A88" s="346" t="s">
        <v>1164</v>
      </c>
      <c r="B88" s="273">
        <v>2</v>
      </c>
      <c r="C88" s="273">
        <v>0</v>
      </c>
      <c r="D88" s="273">
        <v>0</v>
      </c>
      <c r="E88" s="273">
        <v>0</v>
      </c>
      <c r="F88" s="273">
        <v>0</v>
      </c>
      <c r="G88" s="273">
        <v>0</v>
      </c>
      <c r="H88" s="273">
        <v>0</v>
      </c>
      <c r="I88" s="273">
        <v>0</v>
      </c>
      <c r="J88" s="273">
        <v>0</v>
      </c>
      <c r="K88" s="273">
        <v>0</v>
      </c>
      <c r="L88" s="273">
        <v>0</v>
      </c>
      <c r="M88" s="273">
        <v>0</v>
      </c>
      <c r="N88" s="273">
        <v>0</v>
      </c>
      <c r="O88" s="323">
        <v>2</v>
      </c>
      <c r="P88" s="176"/>
      <c r="Q88" s="176"/>
      <c r="R88" s="176"/>
    </row>
    <row r="89" spans="1:18">
      <c r="A89" s="346" t="s">
        <v>1168</v>
      </c>
      <c r="B89" s="273">
        <v>1</v>
      </c>
      <c r="C89" s="273">
        <v>0</v>
      </c>
      <c r="D89" s="273">
        <v>1</v>
      </c>
      <c r="E89" s="273">
        <v>0</v>
      </c>
      <c r="F89" s="273">
        <v>0</v>
      </c>
      <c r="G89" s="273">
        <v>0</v>
      </c>
      <c r="H89" s="273">
        <v>0</v>
      </c>
      <c r="I89" s="273">
        <v>0</v>
      </c>
      <c r="J89" s="273">
        <v>1</v>
      </c>
      <c r="K89" s="273">
        <v>0</v>
      </c>
      <c r="L89" s="273">
        <v>0</v>
      </c>
      <c r="M89" s="273">
        <v>0</v>
      </c>
      <c r="N89" s="273">
        <v>0</v>
      </c>
      <c r="O89" s="323">
        <v>3</v>
      </c>
      <c r="P89" s="176"/>
      <c r="Q89" s="176"/>
      <c r="R89" s="176"/>
    </row>
    <row r="90" spans="1:18">
      <c r="A90" s="346" t="s">
        <v>1170</v>
      </c>
      <c r="B90" s="273">
        <v>5</v>
      </c>
      <c r="C90" s="273">
        <v>0</v>
      </c>
      <c r="D90" s="273">
        <v>1</v>
      </c>
      <c r="E90" s="273">
        <v>1</v>
      </c>
      <c r="F90" s="273">
        <v>1</v>
      </c>
      <c r="G90" s="273">
        <v>1</v>
      </c>
      <c r="H90" s="273">
        <v>0</v>
      </c>
      <c r="I90" s="273">
        <v>0</v>
      </c>
      <c r="J90" s="273">
        <v>0</v>
      </c>
      <c r="K90" s="273">
        <v>0</v>
      </c>
      <c r="L90" s="273">
        <v>1</v>
      </c>
      <c r="M90" s="273">
        <v>1</v>
      </c>
      <c r="N90" s="273">
        <v>0</v>
      </c>
      <c r="O90" s="323">
        <v>11</v>
      </c>
      <c r="P90" s="176"/>
      <c r="Q90" s="176"/>
      <c r="R90" s="176"/>
    </row>
    <row r="91" spans="1:18">
      <c r="A91" s="346" t="s">
        <v>1174</v>
      </c>
      <c r="B91" s="273">
        <v>1</v>
      </c>
      <c r="C91" s="273">
        <v>0</v>
      </c>
      <c r="D91" s="273">
        <v>0</v>
      </c>
      <c r="E91" s="273">
        <v>0</v>
      </c>
      <c r="F91" s="273">
        <v>0</v>
      </c>
      <c r="G91" s="273">
        <v>1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323">
        <v>2</v>
      </c>
      <c r="P91" s="176"/>
      <c r="Q91" s="176"/>
      <c r="R91" s="176"/>
    </row>
    <row r="92" spans="1:18">
      <c r="A92" s="346" t="s">
        <v>1175</v>
      </c>
      <c r="B92" s="273">
        <v>7</v>
      </c>
      <c r="C92" s="273">
        <v>1</v>
      </c>
      <c r="D92" s="273">
        <v>1</v>
      </c>
      <c r="E92" s="273">
        <v>2</v>
      </c>
      <c r="F92" s="273">
        <v>2</v>
      </c>
      <c r="G92" s="273">
        <v>1</v>
      </c>
      <c r="H92" s="273">
        <v>1</v>
      </c>
      <c r="I92" s="273">
        <v>1</v>
      </c>
      <c r="J92" s="273">
        <v>0</v>
      </c>
      <c r="K92" s="273">
        <v>1</v>
      </c>
      <c r="L92" s="273">
        <v>1</v>
      </c>
      <c r="M92" s="273">
        <v>0</v>
      </c>
      <c r="N92" s="273">
        <v>0</v>
      </c>
      <c r="O92" s="323">
        <v>18</v>
      </c>
      <c r="P92" s="176"/>
      <c r="Q92" s="176"/>
      <c r="R92" s="176"/>
    </row>
    <row r="93" spans="1:18">
      <c r="A93" s="346" t="s">
        <v>1247</v>
      </c>
      <c r="B93" s="273">
        <v>1</v>
      </c>
      <c r="C93" s="273">
        <v>0</v>
      </c>
      <c r="D93" s="273">
        <v>0</v>
      </c>
      <c r="E93" s="273">
        <v>0</v>
      </c>
      <c r="F93" s="273">
        <v>0</v>
      </c>
      <c r="G93" s="273">
        <v>0</v>
      </c>
      <c r="H93" s="273">
        <v>0</v>
      </c>
      <c r="I93" s="273">
        <v>0</v>
      </c>
      <c r="J93" s="273">
        <v>0</v>
      </c>
      <c r="K93" s="273">
        <v>0</v>
      </c>
      <c r="L93" s="273">
        <v>0</v>
      </c>
      <c r="M93" s="273">
        <v>0</v>
      </c>
      <c r="N93" s="273">
        <v>0</v>
      </c>
      <c r="O93" s="323">
        <v>1</v>
      </c>
      <c r="P93" s="176"/>
      <c r="Q93" s="176"/>
      <c r="R93" s="176"/>
    </row>
    <row r="94" spans="1:18">
      <c r="A94" s="346" t="s">
        <v>1176</v>
      </c>
      <c r="B94" s="273">
        <v>10</v>
      </c>
      <c r="C94" s="273">
        <v>0</v>
      </c>
      <c r="D94" s="273">
        <v>0</v>
      </c>
      <c r="E94" s="273">
        <v>0</v>
      </c>
      <c r="F94" s="273">
        <v>0</v>
      </c>
      <c r="G94" s="273">
        <v>0</v>
      </c>
      <c r="H94" s="273">
        <v>1</v>
      </c>
      <c r="I94" s="273">
        <v>1</v>
      </c>
      <c r="J94" s="273">
        <v>1</v>
      </c>
      <c r="K94" s="273">
        <v>1</v>
      </c>
      <c r="L94" s="273">
        <v>0</v>
      </c>
      <c r="M94" s="273">
        <v>0</v>
      </c>
      <c r="N94" s="273">
        <v>0</v>
      </c>
      <c r="O94" s="323">
        <v>14</v>
      </c>
      <c r="P94" s="176"/>
      <c r="Q94" s="176"/>
      <c r="R94" s="176"/>
    </row>
    <row r="95" spans="1:18">
      <c r="A95" s="346" t="s">
        <v>1177</v>
      </c>
      <c r="B95" s="273">
        <v>1</v>
      </c>
      <c r="C95" s="273">
        <v>0</v>
      </c>
      <c r="D95" s="273">
        <v>1</v>
      </c>
      <c r="E95" s="273">
        <v>0</v>
      </c>
      <c r="F95" s="273">
        <v>0</v>
      </c>
      <c r="G95" s="273">
        <v>2</v>
      </c>
      <c r="H95" s="273">
        <v>0</v>
      </c>
      <c r="I95" s="273">
        <v>0</v>
      </c>
      <c r="J95" s="273">
        <v>2</v>
      </c>
      <c r="K95" s="273">
        <v>0</v>
      </c>
      <c r="L95" s="273">
        <v>1</v>
      </c>
      <c r="M95" s="273">
        <v>0</v>
      </c>
      <c r="N95" s="273">
        <v>1</v>
      </c>
      <c r="O95" s="323">
        <v>8</v>
      </c>
      <c r="P95" s="176"/>
      <c r="Q95" s="176"/>
      <c r="R95" s="176"/>
    </row>
    <row r="96" spans="1:18">
      <c r="A96" s="346" t="s">
        <v>1178</v>
      </c>
      <c r="B96" s="273">
        <v>5</v>
      </c>
      <c r="C96" s="273">
        <v>0</v>
      </c>
      <c r="D96" s="273">
        <v>1</v>
      </c>
      <c r="E96" s="273">
        <v>0</v>
      </c>
      <c r="F96" s="273">
        <v>0</v>
      </c>
      <c r="G96" s="273">
        <v>1</v>
      </c>
      <c r="H96" s="273">
        <v>0</v>
      </c>
      <c r="I96" s="273">
        <v>0</v>
      </c>
      <c r="J96" s="273">
        <v>0</v>
      </c>
      <c r="K96" s="273">
        <v>0</v>
      </c>
      <c r="L96" s="273">
        <v>0</v>
      </c>
      <c r="M96" s="273">
        <v>0</v>
      </c>
      <c r="N96" s="273">
        <v>0</v>
      </c>
      <c r="O96" s="323">
        <v>7</v>
      </c>
      <c r="P96" s="176"/>
      <c r="Q96" s="176"/>
      <c r="R96" s="176"/>
    </row>
    <row r="97" spans="1:18">
      <c r="A97" s="346" t="s">
        <v>1179</v>
      </c>
      <c r="B97" s="273">
        <v>2</v>
      </c>
      <c r="C97" s="273">
        <v>0</v>
      </c>
      <c r="D97" s="273">
        <v>0</v>
      </c>
      <c r="E97" s="273">
        <v>0</v>
      </c>
      <c r="F97" s="273">
        <v>0</v>
      </c>
      <c r="G97" s="273">
        <v>0</v>
      </c>
      <c r="H97" s="273">
        <v>0</v>
      </c>
      <c r="I97" s="273">
        <v>2</v>
      </c>
      <c r="J97" s="273">
        <v>0</v>
      </c>
      <c r="K97" s="273">
        <v>0</v>
      </c>
      <c r="L97" s="273">
        <v>0</v>
      </c>
      <c r="M97" s="273">
        <v>2</v>
      </c>
      <c r="N97" s="273">
        <v>0</v>
      </c>
      <c r="O97" s="323">
        <v>6</v>
      </c>
      <c r="P97" s="176"/>
      <c r="Q97" s="176"/>
      <c r="R97" s="176"/>
    </row>
    <row r="98" spans="1:18">
      <c r="A98" s="346" t="s">
        <v>1180</v>
      </c>
      <c r="B98" s="273">
        <v>0</v>
      </c>
      <c r="C98" s="273">
        <v>0</v>
      </c>
      <c r="D98" s="273">
        <v>0</v>
      </c>
      <c r="E98" s="273">
        <v>1</v>
      </c>
      <c r="F98" s="273">
        <v>1</v>
      </c>
      <c r="G98" s="273">
        <v>0</v>
      </c>
      <c r="H98" s="273">
        <v>0</v>
      </c>
      <c r="I98" s="273">
        <v>1</v>
      </c>
      <c r="J98" s="273">
        <v>0</v>
      </c>
      <c r="K98" s="273">
        <v>0</v>
      </c>
      <c r="L98" s="273">
        <v>0</v>
      </c>
      <c r="M98" s="273">
        <v>0</v>
      </c>
      <c r="N98" s="273">
        <v>0</v>
      </c>
      <c r="O98" s="323">
        <v>3</v>
      </c>
      <c r="P98" s="176"/>
      <c r="Q98" s="176"/>
      <c r="R98" s="176"/>
    </row>
    <row r="99" spans="1:18">
      <c r="A99" s="346" t="s">
        <v>173</v>
      </c>
      <c r="B99" s="273">
        <v>215</v>
      </c>
      <c r="C99" s="273">
        <v>12</v>
      </c>
      <c r="D99" s="273">
        <v>7</v>
      </c>
      <c r="E99" s="273">
        <v>1</v>
      </c>
      <c r="F99" s="273">
        <v>8</v>
      </c>
      <c r="G99" s="273">
        <v>6</v>
      </c>
      <c r="H99" s="273">
        <v>7</v>
      </c>
      <c r="I99" s="273">
        <v>3</v>
      </c>
      <c r="J99" s="273">
        <v>5</v>
      </c>
      <c r="K99" s="273">
        <v>3</v>
      </c>
      <c r="L99" s="273">
        <v>3</v>
      </c>
      <c r="M99" s="273">
        <v>6</v>
      </c>
      <c r="N99" s="273">
        <v>4</v>
      </c>
      <c r="O99" s="323">
        <v>280</v>
      </c>
      <c r="P99" s="176"/>
      <c r="Q99" s="176"/>
      <c r="R99" s="176"/>
    </row>
    <row r="100" spans="1:18">
      <c r="A100" s="346" t="s">
        <v>201</v>
      </c>
      <c r="B100" s="273">
        <v>10</v>
      </c>
      <c r="C100" s="273">
        <v>1</v>
      </c>
      <c r="D100" s="273">
        <v>4</v>
      </c>
      <c r="E100" s="273">
        <v>0</v>
      </c>
      <c r="F100" s="273">
        <v>0</v>
      </c>
      <c r="G100" s="273">
        <v>1</v>
      </c>
      <c r="H100" s="273">
        <v>3</v>
      </c>
      <c r="I100" s="273">
        <v>1</v>
      </c>
      <c r="J100" s="273">
        <v>0</v>
      </c>
      <c r="K100" s="273">
        <v>1</v>
      </c>
      <c r="L100" s="273">
        <v>1</v>
      </c>
      <c r="M100" s="273">
        <v>0</v>
      </c>
      <c r="N100" s="273">
        <v>1</v>
      </c>
      <c r="O100" s="323">
        <v>23</v>
      </c>
      <c r="P100" s="176"/>
      <c r="Q100" s="176"/>
      <c r="R100" s="176"/>
    </row>
    <row r="101" spans="1:18">
      <c r="A101" s="346" t="s">
        <v>1181</v>
      </c>
      <c r="B101" s="273">
        <v>1</v>
      </c>
      <c r="C101" s="273">
        <v>0</v>
      </c>
      <c r="D101" s="273">
        <v>0</v>
      </c>
      <c r="E101" s="273">
        <v>0</v>
      </c>
      <c r="F101" s="273">
        <v>0</v>
      </c>
      <c r="G101" s="273">
        <v>0</v>
      </c>
      <c r="H101" s="273">
        <v>0</v>
      </c>
      <c r="I101" s="273">
        <v>0</v>
      </c>
      <c r="J101" s="273">
        <v>1</v>
      </c>
      <c r="K101" s="273">
        <v>0</v>
      </c>
      <c r="L101" s="273">
        <v>0</v>
      </c>
      <c r="M101" s="273">
        <v>0</v>
      </c>
      <c r="N101" s="273">
        <v>0</v>
      </c>
      <c r="O101" s="323">
        <v>2</v>
      </c>
      <c r="P101" s="176"/>
      <c r="Q101" s="176"/>
      <c r="R101" s="176"/>
    </row>
    <row r="102" spans="1:18">
      <c r="A102" s="71"/>
      <c r="B102" s="279"/>
      <c r="C102" s="279"/>
      <c r="D102" s="279"/>
      <c r="E102" s="279"/>
      <c r="F102" s="279"/>
      <c r="G102" s="279"/>
      <c r="H102" s="279"/>
      <c r="I102" s="279"/>
      <c r="J102" s="279"/>
      <c r="K102" s="279"/>
      <c r="L102" s="279"/>
      <c r="M102" s="279"/>
      <c r="N102" s="279"/>
      <c r="O102" s="325"/>
      <c r="P102" s="176"/>
      <c r="Q102" s="176"/>
      <c r="R102" s="176"/>
    </row>
    <row r="103" spans="1:18" ht="13.9" thickBot="1">
      <c r="A103" s="61" t="s">
        <v>40</v>
      </c>
      <c r="B103" s="326">
        <v>1062</v>
      </c>
      <c r="C103" s="326">
        <v>98</v>
      </c>
      <c r="D103" s="326">
        <v>96</v>
      </c>
      <c r="E103" s="326">
        <v>72</v>
      </c>
      <c r="F103" s="326">
        <v>72</v>
      </c>
      <c r="G103" s="326">
        <v>83</v>
      </c>
      <c r="H103" s="326">
        <v>81</v>
      </c>
      <c r="I103" s="326">
        <v>77</v>
      </c>
      <c r="J103" s="326">
        <v>90</v>
      </c>
      <c r="K103" s="326">
        <v>107</v>
      </c>
      <c r="L103" s="326">
        <v>88</v>
      </c>
      <c r="M103" s="326">
        <v>65</v>
      </c>
      <c r="N103" s="326">
        <v>55</v>
      </c>
      <c r="O103" s="327">
        <v>2046</v>
      </c>
      <c r="P103" s="176"/>
      <c r="Q103" s="176"/>
      <c r="R103" s="176"/>
    </row>
    <row r="104" spans="1:18">
      <c r="P104" s="176"/>
      <c r="Q104" s="176"/>
      <c r="R104" s="176"/>
    </row>
    <row r="105" spans="1:18">
      <c r="P105" s="176"/>
      <c r="Q105" s="176"/>
      <c r="R105" s="176"/>
    </row>
  </sheetData>
  <autoFilter ref="A4:O4" xr:uid="{00000000-0009-0000-0000-000013000000}"/>
  <mergeCells count="1">
    <mergeCell ref="B3:N3"/>
  </mergeCells>
  <phoneticPr fontId="8" type="noConversion"/>
  <hyperlinks>
    <hyperlink ref="Q2" location="Home!A1" display="Home" xr:uid="{00000000-0004-0000-1300-000000000000}"/>
  </hyperlinks>
  <pageMargins left="0.7" right="0.7" top="0.75" bottom="0.75" header="0.3" footer="0.3"/>
  <pageSetup scale="78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zoomScaleNormal="100" workbookViewId="0">
      <pane xSplit="1" ySplit="4" topLeftCell="B35" activePane="bottomRight" state="frozen"/>
      <selection pane="bottomRight" activeCell="A51" sqref="A51"/>
      <selection pane="bottomLeft" activeCell="A5" sqref="A5"/>
      <selection pane="topRight" activeCell="B1" sqref="B1"/>
    </sheetView>
  </sheetViews>
  <sheetFormatPr defaultColWidth="8.7109375" defaultRowHeight="13.15"/>
  <cols>
    <col min="1" max="1" width="24.7109375" style="173" customWidth="1"/>
    <col min="2" max="14" width="5.7109375" style="173" customWidth="1"/>
    <col min="15" max="15" width="12.7109375" style="173" bestFit="1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3"/>
  </cols>
  <sheetData>
    <row r="1" spans="1:18" ht="13.9" thickBot="1">
      <c r="A1" s="68" t="s">
        <v>1249</v>
      </c>
      <c r="B1" s="898"/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  <c r="O1" s="376" t="s">
        <v>260</v>
      </c>
      <c r="P1" s="385"/>
      <c r="Q1" s="726"/>
      <c r="R1" s="385"/>
    </row>
    <row r="2" spans="1:18" ht="15" thickTop="1" thickBot="1">
      <c r="A2" s="69" t="s">
        <v>1250</v>
      </c>
      <c r="B2" s="899"/>
      <c r="C2" s="899"/>
      <c r="D2" s="899"/>
      <c r="E2" s="899"/>
      <c r="F2" s="899"/>
      <c r="G2" s="899"/>
      <c r="H2" s="899"/>
      <c r="I2" s="899"/>
      <c r="J2" s="899"/>
      <c r="K2" s="899"/>
      <c r="L2" s="899"/>
      <c r="M2" s="899"/>
      <c r="N2" s="899"/>
      <c r="O2" s="900"/>
      <c r="P2" s="385"/>
      <c r="Q2" s="208" t="s">
        <v>18</v>
      </c>
      <c r="R2" s="385"/>
    </row>
    <row r="3" spans="1:18" ht="13.9" thickTop="1">
      <c r="A3" s="356">
        <f>COUNTA(A5:A44)</f>
        <v>40</v>
      </c>
      <c r="B3" s="720" t="s">
        <v>42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0"/>
      <c r="P3" s="726"/>
      <c r="Q3" s="385"/>
      <c r="R3" s="726"/>
    </row>
    <row r="4" spans="1:18" ht="52.9">
      <c r="A4" s="251" t="str">
        <f>CONCATENATE("Language (N=",A3,")")</f>
        <v>Language (N=40)</v>
      </c>
      <c r="B4" s="220" t="s">
        <v>43</v>
      </c>
      <c r="C4" s="220" t="s">
        <v>44</v>
      </c>
      <c r="D4" s="220" t="s">
        <v>45</v>
      </c>
      <c r="E4" s="221" t="s">
        <v>46</v>
      </c>
      <c r="F4" s="221" t="s">
        <v>47</v>
      </c>
      <c r="G4" s="221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250" t="s">
        <v>1251</v>
      </c>
      <c r="P4" s="726"/>
      <c r="Q4" s="726"/>
      <c r="R4" s="726"/>
    </row>
    <row r="5" spans="1:18">
      <c r="A5" s="346" t="s">
        <v>266</v>
      </c>
      <c r="B5" s="273">
        <v>1</v>
      </c>
      <c r="C5" s="273">
        <v>0</v>
      </c>
      <c r="D5" s="273">
        <v>0</v>
      </c>
      <c r="E5" s="273">
        <v>0</v>
      </c>
      <c r="F5" s="273">
        <v>0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323">
        <v>1</v>
      </c>
      <c r="P5" s="726"/>
      <c r="Q5" s="726"/>
      <c r="R5" s="726"/>
    </row>
    <row r="6" spans="1:18">
      <c r="A6" s="346" t="s">
        <v>188</v>
      </c>
      <c r="B6" s="273">
        <v>9</v>
      </c>
      <c r="C6" s="273">
        <v>1</v>
      </c>
      <c r="D6" s="273">
        <v>2</v>
      </c>
      <c r="E6" s="273">
        <v>0</v>
      </c>
      <c r="F6" s="273">
        <v>0</v>
      </c>
      <c r="G6" s="273">
        <v>2</v>
      </c>
      <c r="H6" s="273">
        <v>0</v>
      </c>
      <c r="I6" s="273">
        <v>0</v>
      </c>
      <c r="J6" s="273">
        <v>0</v>
      </c>
      <c r="K6" s="273">
        <v>0</v>
      </c>
      <c r="L6" s="273">
        <v>1</v>
      </c>
      <c r="M6" s="273">
        <v>1</v>
      </c>
      <c r="N6" s="273">
        <v>0</v>
      </c>
      <c r="O6" s="323">
        <v>16</v>
      </c>
      <c r="P6" s="726"/>
      <c r="Q6" s="726"/>
      <c r="R6" s="726"/>
    </row>
    <row r="7" spans="1:18">
      <c r="A7" s="346" t="s">
        <v>269</v>
      </c>
      <c r="B7" s="273">
        <v>1</v>
      </c>
      <c r="C7" s="273">
        <v>0</v>
      </c>
      <c r="D7" s="273">
        <v>0</v>
      </c>
      <c r="E7" s="273">
        <v>0</v>
      </c>
      <c r="F7" s="273">
        <v>0</v>
      </c>
      <c r="G7" s="273">
        <v>0</v>
      </c>
      <c r="H7" s="273">
        <v>0</v>
      </c>
      <c r="I7" s="273">
        <v>0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323">
        <v>1</v>
      </c>
      <c r="P7" s="726"/>
      <c r="Q7" s="726"/>
      <c r="R7" s="726"/>
    </row>
    <row r="8" spans="1:18">
      <c r="A8" s="346" t="s">
        <v>194</v>
      </c>
      <c r="B8" s="273">
        <v>1</v>
      </c>
      <c r="C8" s="273">
        <v>0</v>
      </c>
      <c r="D8" s="273">
        <v>0</v>
      </c>
      <c r="E8" s="273">
        <v>0</v>
      </c>
      <c r="F8" s="273">
        <v>1</v>
      </c>
      <c r="G8" s="273">
        <v>2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323">
        <v>4</v>
      </c>
      <c r="P8" s="726"/>
      <c r="Q8" s="726"/>
      <c r="R8" s="726"/>
    </row>
    <row r="9" spans="1:18">
      <c r="A9" s="346" t="s">
        <v>278</v>
      </c>
      <c r="B9" s="273">
        <v>0</v>
      </c>
      <c r="C9" s="273">
        <v>0</v>
      </c>
      <c r="D9" s="273">
        <v>0</v>
      </c>
      <c r="E9" s="273">
        <v>0</v>
      </c>
      <c r="F9" s="273">
        <v>0</v>
      </c>
      <c r="G9" s="273">
        <v>0</v>
      </c>
      <c r="H9" s="273">
        <v>0</v>
      </c>
      <c r="I9" s="273">
        <v>1</v>
      </c>
      <c r="J9" s="273">
        <v>1</v>
      </c>
      <c r="K9" s="273">
        <v>1</v>
      </c>
      <c r="L9" s="273">
        <v>0</v>
      </c>
      <c r="M9" s="273">
        <v>0</v>
      </c>
      <c r="N9" s="273">
        <v>0</v>
      </c>
      <c r="O9" s="323">
        <v>3</v>
      </c>
      <c r="P9" s="726"/>
      <c r="Q9" s="726"/>
      <c r="R9" s="726"/>
    </row>
    <row r="10" spans="1:18">
      <c r="A10" s="346" t="s">
        <v>285</v>
      </c>
      <c r="B10" s="273">
        <v>1</v>
      </c>
      <c r="C10" s="273">
        <v>0</v>
      </c>
      <c r="D10" s="273">
        <v>0</v>
      </c>
      <c r="E10" s="273">
        <v>0</v>
      </c>
      <c r="F10" s="273">
        <v>0</v>
      </c>
      <c r="G10" s="273">
        <v>0</v>
      </c>
      <c r="H10" s="273">
        <v>0</v>
      </c>
      <c r="I10" s="273">
        <v>0</v>
      </c>
      <c r="J10" s="273">
        <v>0</v>
      </c>
      <c r="K10" s="273">
        <v>0</v>
      </c>
      <c r="L10" s="273">
        <v>0</v>
      </c>
      <c r="M10" s="273">
        <v>0</v>
      </c>
      <c r="N10" s="273">
        <v>0</v>
      </c>
      <c r="O10" s="323">
        <v>1</v>
      </c>
      <c r="P10" s="726"/>
      <c r="Q10" s="726"/>
      <c r="R10" s="726"/>
    </row>
    <row r="11" spans="1:18">
      <c r="A11" s="346" t="s">
        <v>184</v>
      </c>
      <c r="B11" s="273">
        <v>8</v>
      </c>
      <c r="C11" s="273">
        <v>0</v>
      </c>
      <c r="D11" s="273">
        <v>1</v>
      </c>
      <c r="E11" s="273">
        <v>0</v>
      </c>
      <c r="F11" s="273">
        <v>0</v>
      </c>
      <c r="G11" s="273">
        <v>0</v>
      </c>
      <c r="H11" s="273">
        <v>0</v>
      </c>
      <c r="I11" s="273">
        <v>0</v>
      </c>
      <c r="J11" s="273">
        <v>1</v>
      </c>
      <c r="K11" s="273">
        <v>2</v>
      </c>
      <c r="L11" s="273">
        <v>1</v>
      </c>
      <c r="M11" s="273">
        <v>0</v>
      </c>
      <c r="N11" s="273">
        <v>0</v>
      </c>
      <c r="O11" s="323">
        <v>13</v>
      </c>
      <c r="P11" s="726"/>
      <c r="Q11" s="726"/>
      <c r="R11" s="726"/>
    </row>
    <row r="12" spans="1:18">
      <c r="A12" s="346" t="s">
        <v>186</v>
      </c>
      <c r="B12" s="273">
        <v>2</v>
      </c>
      <c r="C12" s="273">
        <v>0</v>
      </c>
      <c r="D12" s="273">
        <v>1</v>
      </c>
      <c r="E12" s="273">
        <v>0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1</v>
      </c>
      <c r="M12" s="273">
        <v>0</v>
      </c>
      <c r="N12" s="273">
        <v>0</v>
      </c>
      <c r="O12" s="323">
        <v>4</v>
      </c>
      <c r="P12" s="726"/>
      <c r="Q12" s="726"/>
      <c r="R12" s="726"/>
    </row>
    <row r="13" spans="1:18">
      <c r="A13" s="346" t="s">
        <v>296</v>
      </c>
      <c r="B13" s="273">
        <v>0</v>
      </c>
      <c r="C13" s="273">
        <v>0</v>
      </c>
      <c r="D13" s="273">
        <v>0</v>
      </c>
      <c r="E13" s="273">
        <v>0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1</v>
      </c>
      <c r="M13" s="273">
        <v>0</v>
      </c>
      <c r="N13" s="273">
        <v>0</v>
      </c>
      <c r="O13" s="323">
        <v>1</v>
      </c>
      <c r="P13" s="726"/>
      <c r="Q13" s="726"/>
      <c r="R13" s="726"/>
    </row>
    <row r="14" spans="1:18">
      <c r="A14" s="346" t="s">
        <v>298</v>
      </c>
      <c r="B14" s="273">
        <v>0</v>
      </c>
      <c r="C14" s="273">
        <v>0</v>
      </c>
      <c r="D14" s="273">
        <v>1</v>
      </c>
      <c r="E14" s="273">
        <v>0</v>
      </c>
      <c r="F14" s="273">
        <v>0</v>
      </c>
      <c r="G14" s="273">
        <v>0</v>
      </c>
      <c r="H14" s="273">
        <v>0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323">
        <v>1</v>
      </c>
      <c r="P14" s="726"/>
      <c r="Q14" s="726"/>
      <c r="R14" s="726"/>
    </row>
    <row r="15" spans="1:18">
      <c r="A15" s="346" t="s">
        <v>216</v>
      </c>
      <c r="B15" s="273">
        <v>211</v>
      </c>
      <c r="C15" s="273">
        <v>24</v>
      </c>
      <c r="D15" s="273">
        <v>23</v>
      </c>
      <c r="E15" s="273">
        <v>18</v>
      </c>
      <c r="F15" s="273">
        <v>22</v>
      </c>
      <c r="G15" s="273">
        <v>21</v>
      </c>
      <c r="H15" s="273">
        <v>39</v>
      </c>
      <c r="I15" s="273">
        <v>25</v>
      </c>
      <c r="J15" s="273">
        <v>32</v>
      </c>
      <c r="K15" s="273">
        <v>36</v>
      </c>
      <c r="L15" s="273">
        <v>37</v>
      </c>
      <c r="M15" s="273">
        <v>22</v>
      </c>
      <c r="N15" s="273">
        <v>22</v>
      </c>
      <c r="O15" s="323">
        <v>532</v>
      </c>
      <c r="P15" s="726"/>
      <c r="Q15" s="726"/>
      <c r="R15" s="726"/>
    </row>
    <row r="16" spans="1:18">
      <c r="A16" s="346" t="s">
        <v>302</v>
      </c>
      <c r="B16" s="273">
        <v>3</v>
      </c>
      <c r="C16" s="273">
        <v>0</v>
      </c>
      <c r="D16" s="273">
        <v>0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323">
        <v>3</v>
      </c>
      <c r="P16" s="726"/>
      <c r="Q16" s="726"/>
      <c r="R16" s="726"/>
    </row>
    <row r="17" spans="1:15">
      <c r="A17" s="346" t="s">
        <v>303</v>
      </c>
      <c r="B17" s="273">
        <v>0</v>
      </c>
      <c r="C17" s="273">
        <v>1</v>
      </c>
      <c r="D17" s="273">
        <v>0</v>
      </c>
      <c r="E17" s="273">
        <v>0</v>
      </c>
      <c r="F17" s="273">
        <v>0</v>
      </c>
      <c r="G17" s="273">
        <v>0</v>
      </c>
      <c r="H17" s="273">
        <v>0</v>
      </c>
      <c r="I17" s="273">
        <v>0</v>
      </c>
      <c r="J17" s="273">
        <v>0</v>
      </c>
      <c r="K17" s="273">
        <v>0</v>
      </c>
      <c r="L17" s="273">
        <v>0</v>
      </c>
      <c r="M17" s="273">
        <v>0</v>
      </c>
      <c r="N17" s="273">
        <v>0</v>
      </c>
      <c r="O17" s="323">
        <v>1</v>
      </c>
    </row>
    <row r="18" spans="1:15">
      <c r="A18" s="346" t="s">
        <v>192</v>
      </c>
      <c r="B18" s="273">
        <v>2</v>
      </c>
      <c r="C18" s="273">
        <v>0</v>
      </c>
      <c r="D18" s="273">
        <v>0</v>
      </c>
      <c r="E18" s="273">
        <v>1</v>
      </c>
      <c r="F18" s="273">
        <v>1</v>
      </c>
      <c r="G18" s="273">
        <v>1</v>
      </c>
      <c r="H18" s="273">
        <v>0</v>
      </c>
      <c r="I18" s="273">
        <v>0</v>
      </c>
      <c r="J18" s="273">
        <v>3</v>
      </c>
      <c r="K18" s="273">
        <v>0</v>
      </c>
      <c r="L18" s="273">
        <v>1</v>
      </c>
      <c r="M18" s="273">
        <v>0</v>
      </c>
      <c r="N18" s="273">
        <v>0</v>
      </c>
      <c r="O18" s="323">
        <v>9</v>
      </c>
    </row>
    <row r="19" spans="1:15">
      <c r="A19" s="346" t="s">
        <v>307</v>
      </c>
      <c r="B19" s="273">
        <v>1</v>
      </c>
      <c r="C19" s="273">
        <v>0</v>
      </c>
      <c r="D19" s="273">
        <v>0</v>
      </c>
      <c r="E19" s="273">
        <v>0</v>
      </c>
      <c r="F19" s="273">
        <v>0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0</v>
      </c>
      <c r="O19" s="323">
        <v>1</v>
      </c>
    </row>
    <row r="20" spans="1:15">
      <c r="A20" s="346" t="s">
        <v>308</v>
      </c>
      <c r="B20" s="273">
        <v>0</v>
      </c>
      <c r="C20" s="273">
        <v>0</v>
      </c>
      <c r="D20" s="273">
        <v>0</v>
      </c>
      <c r="E20" s="273">
        <v>1</v>
      </c>
      <c r="F20" s="273">
        <v>0</v>
      </c>
      <c r="G20" s="273">
        <v>0</v>
      </c>
      <c r="H20" s="273">
        <v>0</v>
      </c>
      <c r="I20" s="273">
        <v>0</v>
      </c>
      <c r="J20" s="273">
        <v>0</v>
      </c>
      <c r="K20" s="273">
        <v>1</v>
      </c>
      <c r="L20" s="273">
        <v>0</v>
      </c>
      <c r="M20" s="273">
        <v>0</v>
      </c>
      <c r="N20" s="273">
        <v>1</v>
      </c>
      <c r="O20" s="323">
        <v>3</v>
      </c>
    </row>
    <row r="21" spans="1:15">
      <c r="A21" s="346" t="s">
        <v>176</v>
      </c>
      <c r="B21" s="273">
        <v>98</v>
      </c>
      <c r="C21" s="273">
        <v>10</v>
      </c>
      <c r="D21" s="273">
        <v>7</v>
      </c>
      <c r="E21" s="273">
        <v>10</v>
      </c>
      <c r="F21" s="273">
        <v>7</v>
      </c>
      <c r="G21" s="273">
        <v>7</v>
      </c>
      <c r="H21" s="273">
        <v>8</v>
      </c>
      <c r="I21" s="273">
        <v>16</v>
      </c>
      <c r="J21" s="273">
        <v>8</v>
      </c>
      <c r="K21" s="273">
        <v>17</v>
      </c>
      <c r="L21" s="273">
        <v>11</v>
      </c>
      <c r="M21" s="273">
        <v>3</v>
      </c>
      <c r="N21" s="273">
        <v>13</v>
      </c>
      <c r="O21" s="323">
        <v>215</v>
      </c>
    </row>
    <row r="22" spans="1:15">
      <c r="A22" s="346" t="s">
        <v>224</v>
      </c>
      <c r="B22" s="273">
        <v>1</v>
      </c>
      <c r="C22" s="273">
        <v>1</v>
      </c>
      <c r="D22" s="273">
        <v>1</v>
      </c>
      <c r="E22" s="273">
        <v>1</v>
      </c>
      <c r="F22" s="273">
        <v>0</v>
      </c>
      <c r="G22" s="273">
        <v>0</v>
      </c>
      <c r="H22" s="273">
        <v>0</v>
      </c>
      <c r="I22" s="273">
        <v>0</v>
      </c>
      <c r="J22" s="273">
        <v>0</v>
      </c>
      <c r="K22" s="273">
        <v>1</v>
      </c>
      <c r="L22" s="273">
        <v>0</v>
      </c>
      <c r="M22" s="273">
        <v>0</v>
      </c>
      <c r="N22" s="273">
        <v>1</v>
      </c>
      <c r="O22" s="323">
        <v>6</v>
      </c>
    </row>
    <row r="23" spans="1:15">
      <c r="A23" s="346" t="s">
        <v>190</v>
      </c>
      <c r="B23" s="273">
        <v>5</v>
      </c>
      <c r="C23" s="273">
        <v>0</v>
      </c>
      <c r="D23" s="273">
        <v>0</v>
      </c>
      <c r="E23" s="273">
        <v>0</v>
      </c>
      <c r="F23" s="273">
        <v>0</v>
      </c>
      <c r="G23" s="273">
        <v>1</v>
      </c>
      <c r="H23" s="273">
        <v>0</v>
      </c>
      <c r="I23" s="273">
        <v>0</v>
      </c>
      <c r="J23" s="273">
        <v>1</v>
      </c>
      <c r="K23" s="273">
        <v>1</v>
      </c>
      <c r="L23" s="273">
        <v>2</v>
      </c>
      <c r="M23" s="273">
        <v>0</v>
      </c>
      <c r="N23" s="273">
        <v>0</v>
      </c>
      <c r="O23" s="323">
        <v>10</v>
      </c>
    </row>
    <row r="24" spans="1:15">
      <c r="A24" s="346" t="s">
        <v>311</v>
      </c>
      <c r="B24" s="273">
        <v>0</v>
      </c>
      <c r="C24" s="273">
        <v>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1</v>
      </c>
      <c r="K24" s="273">
        <v>0</v>
      </c>
      <c r="L24" s="273">
        <v>0</v>
      </c>
      <c r="M24" s="273">
        <v>0</v>
      </c>
      <c r="N24" s="273">
        <v>0</v>
      </c>
      <c r="O24" s="323">
        <v>1</v>
      </c>
    </row>
    <row r="25" spans="1:15">
      <c r="A25" s="346" t="s">
        <v>202</v>
      </c>
      <c r="B25" s="273">
        <v>8</v>
      </c>
      <c r="C25" s="273">
        <v>0</v>
      </c>
      <c r="D25" s="273">
        <v>0</v>
      </c>
      <c r="E25" s="273">
        <v>0</v>
      </c>
      <c r="F25" s="273">
        <v>1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323">
        <v>9</v>
      </c>
    </row>
    <row r="26" spans="1:15">
      <c r="A26" s="346" t="s">
        <v>313</v>
      </c>
      <c r="B26" s="273">
        <v>0</v>
      </c>
      <c r="C26" s="273">
        <v>0</v>
      </c>
      <c r="D26" s="273">
        <v>0</v>
      </c>
      <c r="E26" s="273">
        <v>0</v>
      </c>
      <c r="F26" s="273">
        <v>0</v>
      </c>
      <c r="G26" s="273">
        <v>0</v>
      </c>
      <c r="H26" s="273">
        <v>1</v>
      </c>
      <c r="I26" s="273">
        <v>0</v>
      </c>
      <c r="J26" s="273">
        <v>0</v>
      </c>
      <c r="K26" s="273">
        <v>0</v>
      </c>
      <c r="L26" s="273">
        <v>1</v>
      </c>
      <c r="M26" s="273">
        <v>0</v>
      </c>
      <c r="N26" s="273">
        <v>0</v>
      </c>
      <c r="O26" s="323">
        <v>2</v>
      </c>
    </row>
    <row r="27" spans="1:15">
      <c r="A27" s="346" t="s">
        <v>210</v>
      </c>
      <c r="B27" s="273">
        <v>5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0</v>
      </c>
      <c r="I27" s="273">
        <v>0</v>
      </c>
      <c r="J27" s="273">
        <v>0</v>
      </c>
      <c r="K27" s="273">
        <v>0</v>
      </c>
      <c r="L27" s="273">
        <v>0</v>
      </c>
      <c r="M27" s="273">
        <v>0</v>
      </c>
      <c r="N27" s="273">
        <v>0</v>
      </c>
      <c r="O27" s="323">
        <v>5</v>
      </c>
    </row>
    <row r="28" spans="1:15">
      <c r="A28" s="346" t="s">
        <v>198</v>
      </c>
      <c r="B28" s="273">
        <v>1</v>
      </c>
      <c r="C28" s="273">
        <v>2</v>
      </c>
      <c r="D28" s="273">
        <v>2</v>
      </c>
      <c r="E28" s="273">
        <v>0</v>
      </c>
      <c r="F28" s="273">
        <v>1</v>
      </c>
      <c r="G28" s="273">
        <v>0</v>
      </c>
      <c r="H28" s="273">
        <v>0</v>
      </c>
      <c r="I28" s="273">
        <v>0</v>
      </c>
      <c r="J28" s="273">
        <v>0</v>
      </c>
      <c r="K28" s="273">
        <v>1</v>
      </c>
      <c r="L28" s="273">
        <v>0</v>
      </c>
      <c r="M28" s="273">
        <v>0</v>
      </c>
      <c r="N28" s="273">
        <v>0</v>
      </c>
      <c r="O28" s="323">
        <v>7</v>
      </c>
    </row>
    <row r="29" spans="1:15">
      <c r="A29" s="346" t="s">
        <v>208</v>
      </c>
      <c r="B29" s="273">
        <v>2</v>
      </c>
      <c r="C29" s="273">
        <v>1</v>
      </c>
      <c r="D29" s="273">
        <v>0</v>
      </c>
      <c r="E29" s="273">
        <v>1</v>
      </c>
      <c r="F29" s="273">
        <v>0</v>
      </c>
      <c r="G29" s="273">
        <v>1</v>
      </c>
      <c r="H29" s="273">
        <v>0</v>
      </c>
      <c r="I29" s="273">
        <v>1</v>
      </c>
      <c r="J29" s="273">
        <v>0</v>
      </c>
      <c r="K29" s="273">
        <v>0</v>
      </c>
      <c r="L29" s="273">
        <v>0</v>
      </c>
      <c r="M29" s="273">
        <v>0</v>
      </c>
      <c r="N29" s="273">
        <v>0</v>
      </c>
      <c r="O29" s="323">
        <v>6</v>
      </c>
    </row>
    <row r="30" spans="1:15">
      <c r="A30" s="346" t="s">
        <v>200</v>
      </c>
      <c r="B30" s="273">
        <v>1</v>
      </c>
      <c r="C30" s="273">
        <v>0</v>
      </c>
      <c r="D30" s="273">
        <v>0</v>
      </c>
      <c r="E30" s="273">
        <v>0</v>
      </c>
      <c r="F30" s="273">
        <v>0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0</v>
      </c>
      <c r="M30" s="273">
        <v>0</v>
      </c>
      <c r="N30" s="273">
        <v>0</v>
      </c>
      <c r="O30" s="323">
        <v>1</v>
      </c>
    </row>
    <row r="31" spans="1:15">
      <c r="A31" s="346" t="s">
        <v>343</v>
      </c>
      <c r="B31" s="273">
        <v>1</v>
      </c>
      <c r="C31" s="273">
        <v>0</v>
      </c>
      <c r="D31" s="273">
        <v>0</v>
      </c>
      <c r="E31" s="273">
        <v>0</v>
      </c>
      <c r="F31" s="273">
        <v>0</v>
      </c>
      <c r="G31" s="273">
        <v>0</v>
      </c>
      <c r="H31" s="273">
        <v>0</v>
      </c>
      <c r="I31" s="273">
        <v>0</v>
      </c>
      <c r="J31" s="273">
        <v>0</v>
      </c>
      <c r="K31" s="273">
        <v>0</v>
      </c>
      <c r="L31" s="273">
        <v>0</v>
      </c>
      <c r="M31" s="273">
        <v>0</v>
      </c>
      <c r="N31" s="273">
        <v>0</v>
      </c>
      <c r="O31" s="323">
        <v>1</v>
      </c>
    </row>
    <row r="32" spans="1:15">
      <c r="A32" s="346" t="s">
        <v>225</v>
      </c>
      <c r="B32" s="273">
        <v>4</v>
      </c>
      <c r="C32" s="273">
        <v>0</v>
      </c>
      <c r="D32" s="273">
        <v>0</v>
      </c>
      <c r="E32" s="273">
        <v>0</v>
      </c>
      <c r="F32" s="273">
        <v>0</v>
      </c>
      <c r="G32" s="273">
        <v>0</v>
      </c>
      <c r="H32" s="273">
        <v>0</v>
      </c>
      <c r="I32" s="273">
        <v>0</v>
      </c>
      <c r="J32" s="273">
        <v>0</v>
      </c>
      <c r="K32" s="273">
        <v>0</v>
      </c>
      <c r="L32" s="273">
        <v>0</v>
      </c>
      <c r="M32" s="273">
        <v>1</v>
      </c>
      <c r="N32" s="273">
        <v>0</v>
      </c>
      <c r="O32" s="323">
        <v>5</v>
      </c>
    </row>
    <row r="33" spans="1:15">
      <c r="A33" s="346" t="s">
        <v>178</v>
      </c>
      <c r="B33" s="273">
        <v>81</v>
      </c>
      <c r="C33" s="273">
        <v>5</v>
      </c>
      <c r="D33" s="273">
        <v>4</v>
      </c>
      <c r="E33" s="273">
        <v>2</v>
      </c>
      <c r="F33" s="273">
        <v>5</v>
      </c>
      <c r="G33" s="273">
        <v>5</v>
      </c>
      <c r="H33" s="273">
        <v>2</v>
      </c>
      <c r="I33" s="273">
        <v>5</v>
      </c>
      <c r="J33" s="273">
        <v>3</v>
      </c>
      <c r="K33" s="273">
        <v>8</v>
      </c>
      <c r="L33" s="273">
        <v>4</v>
      </c>
      <c r="M33" s="273">
        <v>4</v>
      </c>
      <c r="N33" s="273">
        <v>2</v>
      </c>
      <c r="O33" s="323">
        <v>130</v>
      </c>
    </row>
    <row r="34" spans="1:15">
      <c r="A34" s="346" t="s">
        <v>204</v>
      </c>
      <c r="B34" s="273">
        <v>1</v>
      </c>
      <c r="C34" s="273">
        <v>0</v>
      </c>
      <c r="D34" s="273">
        <v>1</v>
      </c>
      <c r="E34" s="273">
        <v>0</v>
      </c>
      <c r="F34" s="273">
        <v>0</v>
      </c>
      <c r="G34" s="273">
        <v>0</v>
      </c>
      <c r="H34" s="273">
        <v>0</v>
      </c>
      <c r="I34" s="273">
        <v>0</v>
      </c>
      <c r="J34" s="273">
        <v>0</v>
      </c>
      <c r="K34" s="273">
        <v>0</v>
      </c>
      <c r="L34" s="273">
        <v>0</v>
      </c>
      <c r="M34" s="273">
        <v>1</v>
      </c>
      <c r="N34" s="273">
        <v>0</v>
      </c>
      <c r="O34" s="323">
        <v>3</v>
      </c>
    </row>
    <row r="35" spans="1:15">
      <c r="A35" s="346" t="s">
        <v>180</v>
      </c>
      <c r="B35" s="273">
        <v>26</v>
      </c>
      <c r="C35" s="273">
        <v>2</v>
      </c>
      <c r="D35" s="273">
        <v>2</v>
      </c>
      <c r="E35" s="273">
        <v>2</v>
      </c>
      <c r="F35" s="273">
        <v>2</v>
      </c>
      <c r="G35" s="273">
        <v>1</v>
      </c>
      <c r="H35" s="273">
        <v>2</v>
      </c>
      <c r="I35" s="273">
        <v>6</v>
      </c>
      <c r="J35" s="273">
        <v>3</v>
      </c>
      <c r="K35" s="273">
        <v>1</v>
      </c>
      <c r="L35" s="273">
        <v>2</v>
      </c>
      <c r="M35" s="273">
        <v>2</v>
      </c>
      <c r="N35" s="273">
        <v>0</v>
      </c>
      <c r="O35" s="323">
        <v>51</v>
      </c>
    </row>
    <row r="36" spans="1:15">
      <c r="A36" s="346" t="s">
        <v>174</v>
      </c>
      <c r="B36" s="273">
        <v>559</v>
      </c>
      <c r="C36" s="273">
        <v>50</v>
      </c>
      <c r="D36" s="273">
        <v>46</v>
      </c>
      <c r="E36" s="273">
        <v>34</v>
      </c>
      <c r="F36" s="273">
        <v>32</v>
      </c>
      <c r="G36" s="273">
        <v>42</v>
      </c>
      <c r="H36" s="273">
        <v>26</v>
      </c>
      <c r="I36" s="273">
        <v>22</v>
      </c>
      <c r="J36" s="273">
        <v>34</v>
      </c>
      <c r="K36" s="273">
        <v>38</v>
      </c>
      <c r="L36" s="273">
        <v>25</v>
      </c>
      <c r="M36" s="273">
        <v>31</v>
      </c>
      <c r="N36" s="273">
        <v>16</v>
      </c>
      <c r="O36" s="323">
        <v>955</v>
      </c>
    </row>
    <row r="37" spans="1:15">
      <c r="A37" s="346" t="s">
        <v>369</v>
      </c>
      <c r="B37" s="273">
        <v>1</v>
      </c>
      <c r="C37" s="273">
        <v>0</v>
      </c>
      <c r="D37" s="273">
        <v>0</v>
      </c>
      <c r="E37" s="273">
        <v>0</v>
      </c>
      <c r="F37" s="273">
        <v>0</v>
      </c>
      <c r="G37" s="273">
        <v>0</v>
      </c>
      <c r="H37" s="273">
        <v>0</v>
      </c>
      <c r="I37" s="273">
        <v>0</v>
      </c>
      <c r="J37" s="273">
        <v>0</v>
      </c>
      <c r="K37" s="273">
        <v>0</v>
      </c>
      <c r="L37" s="273">
        <v>0</v>
      </c>
      <c r="M37" s="273">
        <v>0</v>
      </c>
      <c r="N37" s="273">
        <v>0</v>
      </c>
      <c r="O37" s="323">
        <v>1</v>
      </c>
    </row>
    <row r="38" spans="1:15">
      <c r="A38" s="346" t="s">
        <v>206</v>
      </c>
      <c r="B38" s="273">
        <v>2</v>
      </c>
      <c r="C38" s="273">
        <v>0</v>
      </c>
      <c r="D38" s="273">
        <v>0</v>
      </c>
      <c r="E38" s="273">
        <v>0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323">
        <v>2</v>
      </c>
    </row>
    <row r="39" spans="1:15">
      <c r="A39" s="346" t="s">
        <v>221</v>
      </c>
      <c r="B39" s="273">
        <v>6</v>
      </c>
      <c r="C39" s="273">
        <v>0</v>
      </c>
      <c r="D39" s="273">
        <v>1</v>
      </c>
      <c r="E39" s="273">
        <v>0</v>
      </c>
      <c r="F39" s="273">
        <v>0</v>
      </c>
      <c r="G39" s="273">
        <v>0</v>
      </c>
      <c r="H39" s="273">
        <v>0</v>
      </c>
      <c r="I39" s="273">
        <v>0</v>
      </c>
      <c r="J39" s="273">
        <v>0</v>
      </c>
      <c r="K39" s="273">
        <v>0</v>
      </c>
      <c r="L39" s="273">
        <v>0</v>
      </c>
      <c r="M39" s="273">
        <v>0</v>
      </c>
      <c r="N39" s="273">
        <v>0</v>
      </c>
      <c r="O39" s="323">
        <v>7</v>
      </c>
    </row>
    <row r="40" spans="1:15">
      <c r="A40" s="346" t="s">
        <v>220</v>
      </c>
      <c r="B40" s="273">
        <v>7</v>
      </c>
      <c r="C40" s="273">
        <v>0</v>
      </c>
      <c r="D40" s="273">
        <v>0</v>
      </c>
      <c r="E40" s="273">
        <v>0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0</v>
      </c>
      <c r="O40" s="323">
        <v>7</v>
      </c>
    </row>
    <row r="41" spans="1:15">
      <c r="A41" s="346" t="s">
        <v>372</v>
      </c>
      <c r="B41" s="273">
        <v>0</v>
      </c>
      <c r="C41" s="273">
        <v>0</v>
      </c>
      <c r="D41" s="273">
        <v>0</v>
      </c>
      <c r="E41" s="273">
        <v>0</v>
      </c>
      <c r="F41" s="273">
        <v>0</v>
      </c>
      <c r="G41" s="273">
        <v>0</v>
      </c>
      <c r="H41" s="273">
        <v>0</v>
      </c>
      <c r="I41" s="273">
        <v>0</v>
      </c>
      <c r="J41" s="273">
        <v>1</v>
      </c>
      <c r="K41" s="273">
        <v>0</v>
      </c>
      <c r="L41" s="273">
        <v>0</v>
      </c>
      <c r="M41" s="273">
        <v>0</v>
      </c>
      <c r="N41" s="273">
        <v>0</v>
      </c>
      <c r="O41" s="323">
        <v>1</v>
      </c>
    </row>
    <row r="42" spans="1:15">
      <c r="A42" s="346" t="s">
        <v>196</v>
      </c>
      <c r="B42" s="273">
        <v>2</v>
      </c>
      <c r="C42" s="273">
        <v>0</v>
      </c>
      <c r="D42" s="273">
        <v>0</v>
      </c>
      <c r="E42" s="273">
        <v>2</v>
      </c>
      <c r="F42" s="273">
        <v>0</v>
      </c>
      <c r="G42" s="273">
        <v>0</v>
      </c>
      <c r="H42" s="273">
        <v>0</v>
      </c>
      <c r="I42" s="273">
        <v>0</v>
      </c>
      <c r="J42" s="273">
        <v>2</v>
      </c>
      <c r="K42" s="273">
        <v>0</v>
      </c>
      <c r="L42" s="273">
        <v>0</v>
      </c>
      <c r="M42" s="273">
        <v>0</v>
      </c>
      <c r="N42" s="273">
        <v>0</v>
      </c>
      <c r="O42" s="323">
        <v>6</v>
      </c>
    </row>
    <row r="43" spans="1:15" ht="12.6" customHeight="1">
      <c r="A43" s="346" t="s">
        <v>182</v>
      </c>
      <c r="B43" s="273">
        <v>10</v>
      </c>
      <c r="C43" s="273">
        <v>1</v>
      </c>
      <c r="D43" s="273">
        <v>4</v>
      </c>
      <c r="E43" s="273">
        <v>0</v>
      </c>
      <c r="F43" s="273">
        <v>0</v>
      </c>
      <c r="G43" s="273">
        <v>0</v>
      </c>
      <c r="H43" s="273">
        <v>3</v>
      </c>
      <c r="I43" s="273">
        <v>1</v>
      </c>
      <c r="J43" s="273">
        <v>0</v>
      </c>
      <c r="K43" s="273">
        <v>0</v>
      </c>
      <c r="L43" s="273">
        <v>1</v>
      </c>
      <c r="M43" s="273">
        <v>0</v>
      </c>
      <c r="N43" s="273">
        <v>0</v>
      </c>
      <c r="O43" s="323">
        <v>20</v>
      </c>
    </row>
    <row r="44" spans="1:15">
      <c r="A44" s="346" t="s">
        <v>382</v>
      </c>
      <c r="B44" s="273">
        <v>1</v>
      </c>
      <c r="C44" s="273">
        <v>0</v>
      </c>
      <c r="D44" s="273">
        <v>0</v>
      </c>
      <c r="E44" s="273">
        <v>0</v>
      </c>
      <c r="F44" s="273">
        <v>0</v>
      </c>
      <c r="G44" s="273">
        <v>0</v>
      </c>
      <c r="H44" s="273">
        <v>0</v>
      </c>
      <c r="I44" s="273">
        <v>0</v>
      </c>
      <c r="J44" s="273">
        <v>0</v>
      </c>
      <c r="K44" s="273">
        <v>0</v>
      </c>
      <c r="L44" s="273">
        <v>0</v>
      </c>
      <c r="M44" s="273">
        <v>0</v>
      </c>
      <c r="N44" s="273">
        <v>0</v>
      </c>
      <c r="O44" s="323">
        <v>1</v>
      </c>
    </row>
    <row r="45" spans="1:15">
      <c r="A45" s="71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324"/>
    </row>
    <row r="46" spans="1:15" ht="13.9" thickBot="1">
      <c r="A46" s="75" t="s">
        <v>40</v>
      </c>
      <c r="B46" s="326">
        <v>1062</v>
      </c>
      <c r="C46" s="326">
        <v>98</v>
      </c>
      <c r="D46" s="326">
        <v>96</v>
      </c>
      <c r="E46" s="326">
        <v>72</v>
      </c>
      <c r="F46" s="326">
        <v>72</v>
      </c>
      <c r="G46" s="326">
        <v>83</v>
      </c>
      <c r="H46" s="326">
        <v>81</v>
      </c>
      <c r="I46" s="326">
        <v>77</v>
      </c>
      <c r="J46" s="326">
        <v>90</v>
      </c>
      <c r="K46" s="326">
        <v>107</v>
      </c>
      <c r="L46" s="326">
        <v>88</v>
      </c>
      <c r="M46" s="326">
        <v>65</v>
      </c>
      <c r="N46" s="326">
        <v>55</v>
      </c>
      <c r="O46" s="327">
        <v>2046</v>
      </c>
    </row>
  </sheetData>
  <autoFilter ref="A4:O4" xr:uid="{00000000-0009-0000-0000-000014000000}"/>
  <mergeCells count="1">
    <mergeCell ref="B3:N3"/>
  </mergeCells>
  <phoneticPr fontId="8" type="noConversion"/>
  <hyperlinks>
    <hyperlink ref="Q2" location="Home!A1" display="Home" xr:uid="{00000000-0004-0000-1400-000000000000}"/>
  </hyperlinks>
  <pageMargins left="0.7" right="0.7" top="0.75" bottom="0.75" header="0.3" footer="0.3"/>
  <pageSetup scale="83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16"/>
  <sheetViews>
    <sheetView zoomScale="110" zoomScaleNormal="110" workbookViewId="0">
      <pane xSplit="1" ySplit="4" topLeftCell="B5" activePane="bottomRight" state="frozen"/>
      <selection pane="bottomRight" activeCell="A19" sqref="A19"/>
      <selection pane="bottomLeft" activeCell="A5" sqref="A5"/>
      <selection pane="topRight" activeCell="B1" sqref="B1"/>
    </sheetView>
  </sheetViews>
  <sheetFormatPr defaultColWidth="4.7109375" defaultRowHeight="13.15"/>
  <cols>
    <col min="1" max="1" width="13.7109375" style="177" customWidth="1"/>
    <col min="2" max="14" width="5.7109375" style="177" customWidth="1"/>
    <col min="15" max="15" width="12.7109375" style="177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4.7109375" style="177"/>
  </cols>
  <sheetData>
    <row r="1" spans="1:18" s="168" customFormat="1" ht="13.9" thickBot="1">
      <c r="A1" s="89" t="s">
        <v>1265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376" t="s">
        <v>260</v>
      </c>
      <c r="P1" s="385"/>
      <c r="Q1" s="726"/>
      <c r="R1" s="385"/>
    </row>
    <row r="2" spans="1:18" s="168" customFormat="1" ht="15" thickTop="1" thickBot="1">
      <c r="A2" s="3" t="s">
        <v>1263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3"/>
      <c r="P2" s="385"/>
      <c r="Q2" s="208" t="s">
        <v>18</v>
      </c>
      <c r="R2" s="385"/>
    </row>
    <row r="3" spans="1:18" s="168" customFormat="1" ht="13.9" thickTop="1">
      <c r="A3" s="3"/>
      <c r="B3" s="720" t="s">
        <v>42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4"/>
      <c r="P3" s="726"/>
      <c r="Q3" s="385"/>
      <c r="R3" s="726"/>
    </row>
    <row r="4" spans="1:18" s="168" customFormat="1" ht="53.45" thickBot="1">
      <c r="A4" s="5" t="s">
        <v>1266</v>
      </c>
      <c r="B4" s="220" t="s">
        <v>43</v>
      </c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8" t="s">
        <v>1251</v>
      </c>
      <c r="P4" s="726"/>
      <c r="Q4" s="726"/>
      <c r="R4" s="726"/>
    </row>
    <row r="5" spans="1:18">
      <c r="A5" s="90">
        <v>44044</v>
      </c>
      <c r="B5" s="328">
        <v>975</v>
      </c>
      <c r="C5" s="328">
        <v>65</v>
      </c>
      <c r="D5" s="328">
        <v>59</v>
      </c>
      <c r="E5" s="328">
        <v>45</v>
      </c>
      <c r="F5" s="328">
        <v>44</v>
      </c>
      <c r="G5" s="328">
        <v>58</v>
      </c>
      <c r="H5" s="328">
        <v>50</v>
      </c>
      <c r="I5" s="328">
        <v>46</v>
      </c>
      <c r="J5" s="328">
        <v>61</v>
      </c>
      <c r="K5" s="328">
        <v>67</v>
      </c>
      <c r="L5" s="328">
        <v>57</v>
      </c>
      <c r="M5" s="328">
        <v>40</v>
      </c>
      <c r="N5" s="328">
        <v>30</v>
      </c>
      <c r="O5" s="329">
        <v>1597</v>
      </c>
      <c r="P5" s="726"/>
      <c r="Q5" s="726"/>
      <c r="R5" s="726"/>
    </row>
    <row r="6" spans="1:18">
      <c r="A6" s="91">
        <v>44075</v>
      </c>
      <c r="B6" s="273">
        <v>44</v>
      </c>
      <c r="C6" s="273">
        <v>12</v>
      </c>
      <c r="D6" s="273">
        <v>16</v>
      </c>
      <c r="E6" s="273">
        <v>13</v>
      </c>
      <c r="F6" s="273">
        <v>8</v>
      </c>
      <c r="G6" s="273">
        <v>10</v>
      </c>
      <c r="H6" s="273">
        <v>13</v>
      </c>
      <c r="I6" s="273">
        <v>12</v>
      </c>
      <c r="J6" s="273">
        <v>13</v>
      </c>
      <c r="K6" s="273">
        <v>15</v>
      </c>
      <c r="L6" s="273">
        <v>18</v>
      </c>
      <c r="M6" s="273">
        <v>12</v>
      </c>
      <c r="N6" s="273">
        <v>13</v>
      </c>
      <c r="O6" s="323">
        <v>199</v>
      </c>
      <c r="P6" s="726"/>
      <c r="Q6" s="726"/>
      <c r="R6" s="726"/>
    </row>
    <row r="7" spans="1:18">
      <c r="A7" s="91">
        <v>44105</v>
      </c>
      <c r="B7" s="273">
        <v>30</v>
      </c>
      <c r="C7" s="273">
        <v>12</v>
      </c>
      <c r="D7" s="273">
        <v>12</v>
      </c>
      <c r="E7" s="273">
        <v>10</v>
      </c>
      <c r="F7" s="273">
        <v>14</v>
      </c>
      <c r="G7" s="273">
        <v>9</v>
      </c>
      <c r="H7" s="273">
        <v>12</v>
      </c>
      <c r="I7" s="273">
        <v>13</v>
      </c>
      <c r="J7" s="273">
        <v>13</v>
      </c>
      <c r="K7" s="273">
        <v>15</v>
      </c>
      <c r="L7" s="273">
        <v>9</v>
      </c>
      <c r="M7" s="273">
        <v>10</v>
      </c>
      <c r="N7" s="273">
        <v>8</v>
      </c>
      <c r="O7" s="323">
        <v>167</v>
      </c>
      <c r="P7" s="726"/>
      <c r="Q7" s="726"/>
      <c r="R7" s="726"/>
    </row>
    <row r="8" spans="1:18">
      <c r="A8" s="91">
        <v>44136</v>
      </c>
      <c r="B8" s="273">
        <v>13</v>
      </c>
      <c r="C8" s="273">
        <v>9</v>
      </c>
      <c r="D8" s="273">
        <v>9</v>
      </c>
      <c r="E8" s="273">
        <v>4</v>
      </c>
      <c r="F8" s="273">
        <v>6</v>
      </c>
      <c r="G8" s="273">
        <v>6</v>
      </c>
      <c r="H8" s="273">
        <v>6</v>
      </c>
      <c r="I8" s="273">
        <v>6</v>
      </c>
      <c r="J8" s="273">
        <v>3</v>
      </c>
      <c r="K8" s="273">
        <v>10</v>
      </c>
      <c r="L8" s="273">
        <v>3</v>
      </c>
      <c r="M8" s="273">
        <v>3</v>
      </c>
      <c r="N8" s="273">
        <v>4</v>
      </c>
      <c r="O8" s="323">
        <v>82</v>
      </c>
      <c r="P8" s="726"/>
      <c r="Q8" s="726"/>
      <c r="R8" s="726"/>
    </row>
    <row r="9" spans="1:18">
      <c r="A9" s="91">
        <v>44166</v>
      </c>
      <c r="B9" s="273">
        <v>0</v>
      </c>
      <c r="C9" s="273">
        <v>0</v>
      </c>
      <c r="D9" s="273">
        <v>0</v>
      </c>
      <c r="E9" s="273">
        <v>0</v>
      </c>
      <c r="F9" s="273">
        <v>0</v>
      </c>
      <c r="G9" s="273">
        <v>0</v>
      </c>
      <c r="H9" s="273">
        <v>0</v>
      </c>
      <c r="I9" s="273">
        <v>0</v>
      </c>
      <c r="J9" s="273">
        <v>0</v>
      </c>
      <c r="K9" s="273">
        <v>0</v>
      </c>
      <c r="L9" s="273">
        <v>1</v>
      </c>
      <c r="M9" s="273">
        <v>0</v>
      </c>
      <c r="N9" s="273">
        <v>0</v>
      </c>
      <c r="O9" s="323">
        <v>1</v>
      </c>
      <c r="P9" s="726"/>
      <c r="Q9" s="726"/>
      <c r="R9" s="726"/>
    </row>
    <row r="10" spans="1:18">
      <c r="A10" s="91">
        <v>44197</v>
      </c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323"/>
      <c r="P10" s="726"/>
      <c r="Q10" s="726"/>
      <c r="R10" s="726"/>
    </row>
    <row r="11" spans="1:18">
      <c r="A11" s="91">
        <v>44228</v>
      </c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323"/>
      <c r="P11" s="726"/>
      <c r="Q11" s="726"/>
      <c r="R11" s="726"/>
    </row>
    <row r="12" spans="1:18">
      <c r="A12" s="91">
        <v>44256</v>
      </c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323"/>
      <c r="P12" s="726"/>
      <c r="Q12" s="726"/>
      <c r="R12" s="726"/>
    </row>
    <row r="13" spans="1:18">
      <c r="A13" s="91">
        <v>44287</v>
      </c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323"/>
      <c r="P13" s="726"/>
      <c r="Q13" s="726"/>
      <c r="R13" s="726"/>
    </row>
    <row r="14" spans="1:18">
      <c r="A14" s="91">
        <v>44317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323"/>
      <c r="P14" s="726"/>
      <c r="Q14" s="726"/>
      <c r="R14" s="726"/>
    </row>
    <row r="15" spans="1:18">
      <c r="A15" s="91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323"/>
      <c r="P15" s="726"/>
      <c r="Q15" s="726"/>
      <c r="R15" s="726"/>
    </row>
    <row r="16" spans="1:18" ht="13.9" thickBot="1">
      <c r="A16" s="92" t="s">
        <v>40</v>
      </c>
      <c r="B16" s="326">
        <v>1062</v>
      </c>
      <c r="C16" s="326">
        <v>98</v>
      </c>
      <c r="D16" s="326">
        <v>96</v>
      </c>
      <c r="E16" s="326">
        <v>72</v>
      </c>
      <c r="F16" s="326">
        <v>72</v>
      </c>
      <c r="G16" s="326">
        <v>83</v>
      </c>
      <c r="H16" s="326">
        <v>81</v>
      </c>
      <c r="I16" s="326">
        <v>77</v>
      </c>
      <c r="J16" s="326">
        <v>90</v>
      </c>
      <c r="K16" s="326">
        <v>107</v>
      </c>
      <c r="L16" s="326">
        <v>88</v>
      </c>
      <c r="M16" s="326">
        <v>65</v>
      </c>
      <c r="N16" s="326">
        <v>55</v>
      </c>
      <c r="O16" s="327">
        <v>2046</v>
      </c>
      <c r="P16" s="726"/>
      <c r="Q16" s="726"/>
      <c r="R16" s="726"/>
    </row>
  </sheetData>
  <autoFilter ref="A4:O4" xr:uid="{00000000-0009-0000-0000-000015000000}"/>
  <mergeCells count="1">
    <mergeCell ref="B3:N3"/>
  </mergeCells>
  <phoneticPr fontId="8" type="noConversion"/>
  <hyperlinks>
    <hyperlink ref="Q2" location="Home!A1" display="Home" xr:uid="{00000000-0004-0000-1500-000000000000}"/>
  </hyperlinks>
  <pageMargins left="0.7" right="0.7" top="0.75" bottom="0.75" header="0.3" footer="0.3"/>
  <pageSetup scale="9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337"/>
  <sheetViews>
    <sheetView zoomScale="110" zoomScaleNormal="110" workbookViewId="0">
      <pane xSplit="3" ySplit="5" topLeftCell="D324" activePane="bottomRight" state="frozen"/>
      <selection pane="bottomRight" activeCell="B332" sqref="B332"/>
      <selection pane="bottomLeft" activeCell="A5" sqref="A5"/>
      <selection pane="topRight" activeCell="D1" sqref="D1"/>
    </sheetView>
  </sheetViews>
  <sheetFormatPr defaultColWidth="7.7109375" defaultRowHeight="13.15"/>
  <cols>
    <col min="1" max="1" width="8.7109375" style="163" customWidth="1"/>
    <col min="2" max="2" width="48.140625" style="163" customWidth="1"/>
    <col min="3" max="3" width="14.140625" style="163" customWidth="1"/>
    <col min="4" max="4" width="13.140625" style="178" customWidth="1"/>
    <col min="5" max="5" width="13.140625" style="171" customWidth="1"/>
    <col min="6" max="6" width="3.28515625" style="161" customWidth="1"/>
    <col min="7" max="7" width="8.7109375" style="161" customWidth="1"/>
    <col min="8" max="16384" width="7.7109375" style="163"/>
  </cols>
  <sheetData>
    <row r="1" spans="1:7" ht="12.75" customHeight="1" thickBot="1">
      <c r="A1" s="76" t="s">
        <v>1267</v>
      </c>
      <c r="B1" s="904"/>
      <c r="C1" s="905"/>
      <c r="D1" s="20"/>
      <c r="E1" s="377" t="s">
        <v>260</v>
      </c>
      <c r="F1" s="385"/>
      <c r="G1" s="726"/>
    </row>
    <row r="2" spans="1:7" ht="15" thickTop="1" thickBot="1">
      <c r="A2" s="77" t="s">
        <v>1250</v>
      </c>
      <c r="B2" s="906"/>
      <c r="C2" s="906"/>
      <c r="D2" s="78"/>
      <c r="E2" s="79"/>
      <c r="F2" s="385"/>
      <c r="G2" s="208" t="s">
        <v>18</v>
      </c>
    </row>
    <row r="3" spans="1:7" ht="12.4" customHeight="1" thickTop="1">
      <c r="A3" s="907"/>
      <c r="B3" s="908"/>
      <c r="C3" s="721" t="s">
        <v>1056</v>
      </c>
      <c r="D3" s="722"/>
      <c r="E3" s="723"/>
      <c r="F3" s="726"/>
      <c r="G3" s="385"/>
    </row>
    <row r="4" spans="1:7" ht="12.4" hidden="1" customHeight="1" thickTop="1">
      <c r="A4" s="907"/>
      <c r="B4" s="908"/>
      <c r="C4" s="625"/>
      <c r="D4" s="626"/>
      <c r="E4" s="627"/>
      <c r="F4" s="726"/>
      <c r="G4" s="385"/>
    </row>
    <row r="5" spans="1:7" ht="52.9">
      <c r="A5" s="205" t="s">
        <v>386</v>
      </c>
      <c r="B5" s="252" t="s">
        <v>134</v>
      </c>
      <c r="C5" s="12" t="s">
        <v>1251</v>
      </c>
      <c r="D5" s="12" t="s">
        <v>1207</v>
      </c>
      <c r="E5" s="14" t="s">
        <v>1268</v>
      </c>
      <c r="F5" s="726"/>
      <c r="G5" s="726"/>
    </row>
    <row r="6" spans="1:7" ht="12" customHeight="1">
      <c r="A6" s="122" t="s">
        <v>395</v>
      </c>
      <c r="B6" s="99" t="s">
        <v>396</v>
      </c>
      <c r="C6" s="330">
        <v>49</v>
      </c>
      <c r="D6" s="274">
        <v>547</v>
      </c>
      <c r="E6" s="909">
        <f t="shared" ref="E6:E68" si="0">C6/D6</f>
        <v>8.957952468007313E-2</v>
      </c>
      <c r="F6" s="726"/>
      <c r="G6" s="726"/>
    </row>
    <row r="7" spans="1:7">
      <c r="A7" s="122" t="s">
        <v>397</v>
      </c>
      <c r="B7" s="99" t="s">
        <v>398</v>
      </c>
      <c r="C7" s="330">
        <v>58</v>
      </c>
      <c r="D7" s="274">
        <v>1041</v>
      </c>
      <c r="E7" s="909">
        <f t="shared" si="0"/>
        <v>5.5715658021133527E-2</v>
      </c>
      <c r="F7" s="726"/>
      <c r="G7" s="726"/>
    </row>
    <row r="8" spans="1:7">
      <c r="A8" s="122" t="s">
        <v>399</v>
      </c>
      <c r="B8" s="99" t="s">
        <v>400</v>
      </c>
      <c r="C8" s="330">
        <v>69</v>
      </c>
      <c r="D8" s="274">
        <v>554</v>
      </c>
      <c r="E8" s="909">
        <f t="shared" si="0"/>
        <v>0.12454873646209386</v>
      </c>
      <c r="F8" s="726"/>
      <c r="G8" s="726"/>
    </row>
    <row r="9" spans="1:7">
      <c r="A9" s="122" t="s">
        <v>401</v>
      </c>
      <c r="B9" s="99" t="s">
        <v>402</v>
      </c>
      <c r="C9" s="330">
        <v>32</v>
      </c>
      <c r="D9" s="274">
        <v>335</v>
      </c>
      <c r="E9" s="909">
        <f t="shared" si="0"/>
        <v>9.5522388059701493E-2</v>
      </c>
      <c r="F9" s="726"/>
      <c r="G9" s="726"/>
    </row>
    <row r="10" spans="1:7">
      <c r="A10" s="122" t="s">
        <v>403</v>
      </c>
      <c r="B10" s="99" t="s">
        <v>404</v>
      </c>
      <c r="C10" s="330">
        <v>38</v>
      </c>
      <c r="D10" s="274">
        <v>404</v>
      </c>
      <c r="E10" s="909">
        <f t="shared" si="0"/>
        <v>9.405940594059406E-2</v>
      </c>
      <c r="F10" s="726"/>
      <c r="G10" s="726"/>
    </row>
    <row r="11" spans="1:7">
      <c r="A11" s="122" t="s">
        <v>405</v>
      </c>
      <c r="B11" s="99" t="s">
        <v>406</v>
      </c>
      <c r="C11" s="330">
        <v>22</v>
      </c>
      <c r="D11" s="274">
        <v>745</v>
      </c>
      <c r="E11" s="909">
        <f t="shared" si="0"/>
        <v>2.9530201342281879E-2</v>
      </c>
      <c r="F11" s="726"/>
      <c r="G11" s="726"/>
    </row>
    <row r="12" spans="1:7">
      <c r="A12" s="122" t="s">
        <v>407</v>
      </c>
      <c r="B12" s="99" t="s">
        <v>408</v>
      </c>
      <c r="C12" s="330">
        <v>42</v>
      </c>
      <c r="D12" s="274">
        <v>363</v>
      </c>
      <c r="E12" s="909">
        <f t="shared" si="0"/>
        <v>0.11570247933884298</v>
      </c>
      <c r="F12" s="726"/>
      <c r="G12" s="726"/>
    </row>
    <row r="13" spans="1:7">
      <c r="A13" s="122" t="s">
        <v>409</v>
      </c>
      <c r="B13" s="99" t="s">
        <v>410</v>
      </c>
      <c r="C13" s="330">
        <v>125</v>
      </c>
      <c r="D13" s="274">
        <v>1384</v>
      </c>
      <c r="E13" s="909">
        <f t="shared" si="0"/>
        <v>9.0317919075144512E-2</v>
      </c>
      <c r="F13" s="726"/>
      <c r="G13" s="726"/>
    </row>
    <row r="14" spans="1:7">
      <c r="A14" s="122" t="s">
        <v>411</v>
      </c>
      <c r="B14" s="99" t="s">
        <v>412</v>
      </c>
      <c r="C14" s="330">
        <v>32</v>
      </c>
      <c r="D14" s="274">
        <v>530</v>
      </c>
      <c r="E14" s="909">
        <f t="shared" si="0"/>
        <v>6.0377358490566038E-2</v>
      </c>
      <c r="F14" s="726"/>
      <c r="G14" s="726"/>
    </row>
    <row r="15" spans="1:7">
      <c r="A15" s="122" t="s">
        <v>413</v>
      </c>
      <c r="B15" s="99" t="s">
        <v>414</v>
      </c>
      <c r="C15" s="330">
        <v>49</v>
      </c>
      <c r="D15" s="274">
        <v>486</v>
      </c>
      <c r="E15" s="909">
        <f t="shared" si="0"/>
        <v>0.10082304526748971</v>
      </c>
      <c r="F15" s="726"/>
      <c r="G15" s="726"/>
    </row>
    <row r="16" spans="1:7">
      <c r="A16" s="122" t="s">
        <v>415</v>
      </c>
      <c r="B16" s="99" t="s">
        <v>416</v>
      </c>
      <c r="C16" s="330">
        <v>118</v>
      </c>
      <c r="D16" s="274">
        <v>2262</v>
      </c>
      <c r="E16" s="909">
        <f t="shared" si="0"/>
        <v>5.2166224580017684E-2</v>
      </c>
      <c r="F16" s="726"/>
      <c r="G16" s="726"/>
    </row>
    <row r="17" spans="1:5">
      <c r="A17" s="122" t="s">
        <v>417</v>
      </c>
      <c r="B17" s="99" t="s">
        <v>418</v>
      </c>
      <c r="C17" s="330">
        <v>2</v>
      </c>
      <c r="D17" s="274">
        <v>1211</v>
      </c>
      <c r="E17" s="909">
        <f t="shared" si="0"/>
        <v>1.6515276630883566E-3</v>
      </c>
    </row>
    <row r="18" spans="1:5">
      <c r="A18" s="122" t="s">
        <v>419</v>
      </c>
      <c r="B18" s="99" t="s">
        <v>420</v>
      </c>
      <c r="C18" s="330">
        <v>24</v>
      </c>
      <c r="D18" s="274">
        <v>590</v>
      </c>
      <c r="E18" s="909">
        <f t="shared" si="0"/>
        <v>4.0677966101694912E-2</v>
      </c>
    </row>
    <row r="19" spans="1:5">
      <c r="A19" s="122" t="s">
        <v>421</v>
      </c>
      <c r="B19" s="99" t="s">
        <v>422</v>
      </c>
      <c r="C19" s="330">
        <v>14</v>
      </c>
      <c r="D19" s="274">
        <v>308</v>
      </c>
      <c r="E19" s="909">
        <f t="shared" si="0"/>
        <v>4.5454545454545456E-2</v>
      </c>
    </row>
    <row r="20" spans="1:5">
      <c r="A20" s="122" t="s">
        <v>423</v>
      </c>
      <c r="B20" s="99" t="s">
        <v>424</v>
      </c>
      <c r="C20" s="330">
        <v>68</v>
      </c>
      <c r="D20" s="274">
        <v>1472</v>
      </c>
      <c r="E20" s="909">
        <f t="shared" si="0"/>
        <v>4.619565217391304E-2</v>
      </c>
    </row>
    <row r="21" spans="1:5">
      <c r="A21" s="122" t="s">
        <v>425</v>
      </c>
      <c r="B21" s="99" t="s">
        <v>426</v>
      </c>
      <c r="C21" s="330">
        <v>43</v>
      </c>
      <c r="D21" s="274">
        <v>709</v>
      </c>
      <c r="E21" s="909">
        <f t="shared" si="0"/>
        <v>6.0648801128349791E-2</v>
      </c>
    </row>
    <row r="22" spans="1:5">
      <c r="A22" s="122" t="s">
        <v>427</v>
      </c>
      <c r="B22" s="99" t="s">
        <v>428</v>
      </c>
      <c r="C22" s="330">
        <v>33</v>
      </c>
      <c r="D22" s="274">
        <v>648</v>
      </c>
      <c r="E22" s="909">
        <f t="shared" si="0"/>
        <v>5.0925925925925923E-2</v>
      </c>
    </row>
    <row r="23" spans="1:5">
      <c r="A23" s="122" t="s">
        <v>429</v>
      </c>
      <c r="B23" s="99" t="s">
        <v>430</v>
      </c>
      <c r="C23" s="330">
        <v>114</v>
      </c>
      <c r="D23" s="274">
        <v>2061</v>
      </c>
      <c r="E23" s="909">
        <f t="shared" si="0"/>
        <v>5.5312954876273655E-2</v>
      </c>
    </row>
    <row r="24" spans="1:5">
      <c r="A24" s="122" t="s">
        <v>431</v>
      </c>
      <c r="B24" s="99" t="s">
        <v>432</v>
      </c>
      <c r="C24" s="330">
        <v>39</v>
      </c>
      <c r="D24" s="274">
        <v>1245</v>
      </c>
      <c r="E24" s="909">
        <f t="shared" si="0"/>
        <v>3.1325301204819279E-2</v>
      </c>
    </row>
    <row r="25" spans="1:5">
      <c r="A25" s="122" t="s">
        <v>433</v>
      </c>
      <c r="B25" s="99" t="s">
        <v>434</v>
      </c>
      <c r="C25" s="330">
        <v>8</v>
      </c>
      <c r="D25" s="274">
        <v>684</v>
      </c>
      <c r="E25" s="909">
        <f t="shared" si="0"/>
        <v>1.1695906432748537E-2</v>
      </c>
    </row>
    <row r="26" spans="1:5">
      <c r="A26" s="122" t="s">
        <v>435</v>
      </c>
      <c r="B26" s="99" t="s">
        <v>436</v>
      </c>
      <c r="C26" s="330">
        <v>12</v>
      </c>
      <c r="D26" s="274">
        <v>760</v>
      </c>
      <c r="E26" s="909">
        <f t="shared" si="0"/>
        <v>1.5789473684210527E-2</v>
      </c>
    </row>
    <row r="27" spans="1:5">
      <c r="A27" s="122" t="s">
        <v>437</v>
      </c>
      <c r="B27" s="99" t="s">
        <v>438</v>
      </c>
      <c r="C27" s="330">
        <v>8</v>
      </c>
      <c r="D27" s="274">
        <v>317</v>
      </c>
      <c r="E27" s="909">
        <f t="shared" si="0"/>
        <v>2.5236593059936908E-2</v>
      </c>
    </row>
    <row r="28" spans="1:5">
      <c r="A28" s="122" t="s">
        <v>439</v>
      </c>
      <c r="B28" s="99" t="s">
        <v>440</v>
      </c>
      <c r="C28" s="330">
        <v>14</v>
      </c>
      <c r="D28" s="274">
        <v>397</v>
      </c>
      <c r="E28" s="909">
        <f t="shared" si="0"/>
        <v>3.5264483627204031E-2</v>
      </c>
    </row>
    <row r="29" spans="1:5">
      <c r="A29" s="122" t="s">
        <v>441</v>
      </c>
      <c r="B29" s="99" t="s">
        <v>442</v>
      </c>
      <c r="C29" s="330">
        <v>38</v>
      </c>
      <c r="D29" s="274">
        <v>840</v>
      </c>
      <c r="E29" s="909">
        <f t="shared" si="0"/>
        <v>4.5238095238095237E-2</v>
      </c>
    </row>
    <row r="30" spans="1:5">
      <c r="A30" s="122" t="s">
        <v>443</v>
      </c>
      <c r="B30" s="99" t="s">
        <v>444</v>
      </c>
      <c r="C30" s="330">
        <v>121</v>
      </c>
      <c r="D30" s="274">
        <v>2001</v>
      </c>
      <c r="E30" s="909">
        <f t="shared" si="0"/>
        <v>6.0469765117441281E-2</v>
      </c>
    </row>
    <row r="31" spans="1:5">
      <c r="A31" s="122" t="s">
        <v>445</v>
      </c>
      <c r="B31" s="99" t="s">
        <v>446</v>
      </c>
      <c r="C31" s="330">
        <v>61</v>
      </c>
      <c r="D31" s="274">
        <v>2430</v>
      </c>
      <c r="E31" s="909">
        <f t="shared" si="0"/>
        <v>2.5102880658436213E-2</v>
      </c>
    </row>
    <row r="32" spans="1:5">
      <c r="A32" s="122" t="s">
        <v>447</v>
      </c>
      <c r="B32" s="99" t="s">
        <v>448</v>
      </c>
      <c r="C32" s="330">
        <v>8</v>
      </c>
      <c r="D32" s="274">
        <v>597</v>
      </c>
      <c r="E32" s="909">
        <f t="shared" si="0"/>
        <v>1.340033500837521E-2</v>
      </c>
    </row>
    <row r="33" spans="1:5">
      <c r="A33" s="122" t="s">
        <v>449</v>
      </c>
      <c r="B33" s="99" t="s">
        <v>450</v>
      </c>
      <c r="C33" s="330">
        <v>96</v>
      </c>
      <c r="D33" s="274">
        <v>1152</v>
      </c>
      <c r="E33" s="909">
        <f t="shared" si="0"/>
        <v>8.3333333333333329E-2</v>
      </c>
    </row>
    <row r="34" spans="1:5">
      <c r="A34" s="122" t="s">
        <v>451</v>
      </c>
      <c r="B34" s="99" t="s">
        <v>452</v>
      </c>
      <c r="C34" s="330">
        <v>1</v>
      </c>
      <c r="D34" s="274">
        <v>48</v>
      </c>
      <c r="E34" s="909">
        <f t="shared" si="0"/>
        <v>2.0833333333333332E-2</v>
      </c>
    </row>
    <row r="35" spans="1:5">
      <c r="A35" s="122" t="s">
        <v>453</v>
      </c>
      <c r="B35" s="99" t="s">
        <v>454</v>
      </c>
      <c r="C35" s="330">
        <v>55</v>
      </c>
      <c r="D35" s="274">
        <v>697</v>
      </c>
      <c r="E35" s="909">
        <f t="shared" si="0"/>
        <v>7.8909612625538014E-2</v>
      </c>
    </row>
    <row r="36" spans="1:5">
      <c r="A36" s="122" t="s">
        <v>455</v>
      </c>
      <c r="B36" s="99" t="s">
        <v>456</v>
      </c>
      <c r="C36" s="330">
        <v>20</v>
      </c>
      <c r="D36" s="274">
        <v>483</v>
      </c>
      <c r="E36" s="909">
        <f t="shared" si="0"/>
        <v>4.1407867494824016E-2</v>
      </c>
    </row>
    <row r="37" spans="1:5">
      <c r="A37" s="122" t="s">
        <v>457</v>
      </c>
      <c r="B37" s="99" t="s">
        <v>458</v>
      </c>
      <c r="C37" s="330">
        <v>60</v>
      </c>
      <c r="D37" s="274">
        <v>678</v>
      </c>
      <c r="E37" s="909">
        <f t="shared" si="0"/>
        <v>8.8495575221238937E-2</v>
      </c>
    </row>
    <row r="38" spans="1:5">
      <c r="A38" s="122" t="s">
        <v>459</v>
      </c>
      <c r="B38" s="99" t="s">
        <v>460</v>
      </c>
      <c r="C38" s="330">
        <v>36</v>
      </c>
      <c r="D38" s="274">
        <v>750</v>
      </c>
      <c r="E38" s="909">
        <f t="shared" si="0"/>
        <v>4.8000000000000001E-2</v>
      </c>
    </row>
    <row r="39" spans="1:5">
      <c r="A39" s="122" t="s">
        <v>461</v>
      </c>
      <c r="B39" s="99" t="s">
        <v>462</v>
      </c>
      <c r="C39" s="330">
        <v>34</v>
      </c>
      <c r="D39" s="274">
        <v>467</v>
      </c>
      <c r="E39" s="909">
        <f t="shared" si="0"/>
        <v>7.2805139186295498E-2</v>
      </c>
    </row>
    <row r="40" spans="1:5">
      <c r="A40" s="122" t="s">
        <v>463</v>
      </c>
      <c r="B40" s="99" t="s">
        <v>464</v>
      </c>
      <c r="C40" s="330">
        <v>8</v>
      </c>
      <c r="D40" s="274">
        <v>294</v>
      </c>
      <c r="E40" s="909">
        <f t="shared" si="0"/>
        <v>2.7210884353741496E-2</v>
      </c>
    </row>
    <row r="41" spans="1:5">
      <c r="A41" s="122" t="s">
        <v>465</v>
      </c>
      <c r="B41" s="99" t="s">
        <v>466</v>
      </c>
      <c r="C41" s="330">
        <v>25</v>
      </c>
      <c r="D41" s="274">
        <v>449</v>
      </c>
      <c r="E41" s="909">
        <f t="shared" si="0"/>
        <v>5.5679287305122498E-2</v>
      </c>
    </row>
    <row r="42" spans="1:5">
      <c r="A42" s="122" t="s">
        <v>467</v>
      </c>
      <c r="B42" s="99" t="s">
        <v>468</v>
      </c>
      <c r="C42" s="330">
        <v>48</v>
      </c>
      <c r="D42" s="274">
        <v>808</v>
      </c>
      <c r="E42" s="909">
        <f t="shared" si="0"/>
        <v>5.9405940594059403E-2</v>
      </c>
    </row>
    <row r="43" spans="1:5">
      <c r="A43" s="122" t="s">
        <v>469</v>
      </c>
      <c r="B43" s="99" t="s">
        <v>470</v>
      </c>
      <c r="C43" s="330">
        <v>30</v>
      </c>
      <c r="D43" s="274">
        <v>495</v>
      </c>
      <c r="E43" s="909">
        <f t="shared" si="0"/>
        <v>6.0606060606060608E-2</v>
      </c>
    </row>
    <row r="44" spans="1:5">
      <c r="A44" s="122" t="s">
        <v>471</v>
      </c>
      <c r="B44" s="99" t="s">
        <v>472</v>
      </c>
      <c r="C44" s="330">
        <v>43</v>
      </c>
      <c r="D44" s="274">
        <v>664</v>
      </c>
      <c r="E44" s="909">
        <f t="shared" si="0"/>
        <v>6.4759036144578314E-2</v>
      </c>
    </row>
    <row r="45" spans="1:5">
      <c r="A45" s="122" t="s">
        <v>473</v>
      </c>
      <c r="B45" s="99" t="s">
        <v>474</v>
      </c>
      <c r="C45" s="330">
        <v>60</v>
      </c>
      <c r="D45" s="274">
        <v>689</v>
      </c>
      <c r="E45" s="909">
        <f t="shared" si="0"/>
        <v>8.7082728592162553E-2</v>
      </c>
    </row>
    <row r="46" spans="1:5">
      <c r="A46" s="122" t="s">
        <v>475</v>
      </c>
      <c r="B46" s="99" t="s">
        <v>476</v>
      </c>
      <c r="C46" s="330">
        <v>102</v>
      </c>
      <c r="D46" s="274">
        <v>536</v>
      </c>
      <c r="E46" s="909">
        <f t="shared" si="0"/>
        <v>0.19029850746268656</v>
      </c>
    </row>
    <row r="47" spans="1:5">
      <c r="A47" s="122" t="s">
        <v>477</v>
      </c>
      <c r="B47" s="99" t="s">
        <v>478</v>
      </c>
      <c r="C47" s="330">
        <v>70</v>
      </c>
      <c r="D47" s="274">
        <v>1209</v>
      </c>
      <c r="E47" s="909">
        <f t="shared" si="0"/>
        <v>5.7899090157154671E-2</v>
      </c>
    </row>
    <row r="48" spans="1:5">
      <c r="A48" s="122" t="s">
        <v>479</v>
      </c>
      <c r="B48" s="99" t="s">
        <v>480</v>
      </c>
      <c r="C48" s="330">
        <v>14</v>
      </c>
      <c r="D48" s="274">
        <v>211</v>
      </c>
      <c r="E48" s="909">
        <f t="shared" si="0"/>
        <v>6.6350710900473939E-2</v>
      </c>
    </row>
    <row r="49" spans="1:5">
      <c r="A49" s="122" t="s">
        <v>481</v>
      </c>
      <c r="B49" s="99" t="s">
        <v>482</v>
      </c>
      <c r="C49" s="330">
        <v>10</v>
      </c>
      <c r="D49" s="274">
        <v>388</v>
      </c>
      <c r="E49" s="909">
        <f t="shared" si="0"/>
        <v>2.5773195876288658E-2</v>
      </c>
    </row>
    <row r="50" spans="1:5">
      <c r="A50" s="122" t="s">
        <v>483</v>
      </c>
      <c r="B50" s="99" t="s">
        <v>484</v>
      </c>
      <c r="C50" s="330">
        <v>10</v>
      </c>
      <c r="D50" s="274">
        <v>378</v>
      </c>
      <c r="E50" s="909">
        <f t="shared" si="0"/>
        <v>2.6455026455026454E-2</v>
      </c>
    </row>
    <row r="51" spans="1:5">
      <c r="A51" s="122" t="s">
        <v>485</v>
      </c>
      <c r="B51" s="99" t="s">
        <v>486</v>
      </c>
      <c r="C51" s="330">
        <v>21</v>
      </c>
      <c r="D51" s="274">
        <v>618</v>
      </c>
      <c r="E51" s="909">
        <f t="shared" si="0"/>
        <v>3.3980582524271843E-2</v>
      </c>
    </row>
    <row r="52" spans="1:5">
      <c r="A52" s="122" t="s">
        <v>487</v>
      </c>
      <c r="B52" s="99" t="s">
        <v>488</v>
      </c>
      <c r="C52" s="330">
        <v>41</v>
      </c>
      <c r="D52" s="274">
        <v>501</v>
      </c>
      <c r="E52" s="909">
        <f t="shared" si="0"/>
        <v>8.1836327345309379E-2</v>
      </c>
    </row>
    <row r="53" spans="1:5">
      <c r="A53" s="122" t="s">
        <v>489</v>
      </c>
      <c r="B53" s="99" t="s">
        <v>490</v>
      </c>
      <c r="C53" s="330">
        <v>0</v>
      </c>
      <c r="D53" s="274">
        <v>59</v>
      </c>
      <c r="E53" s="909">
        <f t="shared" si="0"/>
        <v>0</v>
      </c>
    </row>
    <row r="54" spans="1:5">
      <c r="A54" s="122" t="s">
        <v>491</v>
      </c>
      <c r="B54" s="99" t="s">
        <v>492</v>
      </c>
      <c r="C54" s="330">
        <v>50</v>
      </c>
      <c r="D54" s="274">
        <v>516</v>
      </c>
      <c r="E54" s="909">
        <f t="shared" si="0"/>
        <v>9.6899224806201556E-2</v>
      </c>
    </row>
    <row r="55" spans="1:5">
      <c r="A55" s="122" t="s">
        <v>493</v>
      </c>
      <c r="B55" s="99" t="s">
        <v>494</v>
      </c>
      <c r="C55" s="330">
        <v>27</v>
      </c>
      <c r="D55" s="274">
        <v>1282</v>
      </c>
      <c r="E55" s="909">
        <f t="shared" si="0"/>
        <v>2.1060842433697349E-2</v>
      </c>
    </row>
    <row r="56" spans="1:5">
      <c r="A56" s="122" t="s">
        <v>495</v>
      </c>
      <c r="B56" s="99" t="s">
        <v>496</v>
      </c>
      <c r="C56" s="330">
        <v>48</v>
      </c>
      <c r="D56" s="274">
        <v>697</v>
      </c>
      <c r="E56" s="909">
        <f t="shared" si="0"/>
        <v>6.886657101865136E-2</v>
      </c>
    </row>
    <row r="57" spans="1:5">
      <c r="A57" s="122" t="s">
        <v>497</v>
      </c>
      <c r="B57" s="99" t="s">
        <v>498</v>
      </c>
      <c r="C57" s="330">
        <v>35</v>
      </c>
      <c r="D57" s="274">
        <v>609</v>
      </c>
      <c r="E57" s="909">
        <f t="shared" si="0"/>
        <v>5.7471264367816091E-2</v>
      </c>
    </row>
    <row r="58" spans="1:5">
      <c r="A58" s="122" t="s">
        <v>499</v>
      </c>
      <c r="B58" s="99" t="s">
        <v>500</v>
      </c>
      <c r="C58" s="330">
        <v>48</v>
      </c>
      <c r="D58" s="274">
        <v>826</v>
      </c>
      <c r="E58" s="909">
        <f t="shared" si="0"/>
        <v>5.8111380145278453E-2</v>
      </c>
    </row>
    <row r="59" spans="1:5">
      <c r="A59" s="122" t="s">
        <v>501</v>
      </c>
      <c r="B59" s="99" t="s">
        <v>502</v>
      </c>
      <c r="C59" s="330">
        <v>15</v>
      </c>
      <c r="D59" s="274">
        <v>434</v>
      </c>
      <c r="E59" s="909">
        <f t="shared" si="0"/>
        <v>3.4562211981566823E-2</v>
      </c>
    </row>
    <row r="60" spans="1:5">
      <c r="A60" s="122" t="s">
        <v>503</v>
      </c>
      <c r="B60" s="99" t="s">
        <v>504</v>
      </c>
      <c r="C60" s="330">
        <v>79</v>
      </c>
      <c r="D60" s="274">
        <v>698</v>
      </c>
      <c r="E60" s="909">
        <f t="shared" si="0"/>
        <v>0.11318051575931232</v>
      </c>
    </row>
    <row r="61" spans="1:5">
      <c r="A61" s="122" t="s">
        <v>505</v>
      </c>
      <c r="B61" s="99" t="s">
        <v>506</v>
      </c>
      <c r="C61" s="330">
        <v>41</v>
      </c>
      <c r="D61" s="274">
        <v>709</v>
      </c>
      <c r="E61" s="909">
        <f t="shared" si="0"/>
        <v>5.7827926657263752E-2</v>
      </c>
    </row>
    <row r="62" spans="1:5">
      <c r="A62" s="122" t="s">
        <v>507</v>
      </c>
      <c r="B62" s="99" t="s">
        <v>508</v>
      </c>
      <c r="C62" s="330">
        <v>42</v>
      </c>
      <c r="D62" s="274">
        <v>604</v>
      </c>
      <c r="E62" s="909">
        <f t="shared" si="0"/>
        <v>6.9536423841059597E-2</v>
      </c>
    </row>
    <row r="63" spans="1:5">
      <c r="A63" s="122" t="s">
        <v>509</v>
      </c>
      <c r="B63" s="99" t="s">
        <v>510</v>
      </c>
      <c r="C63" s="330">
        <v>41</v>
      </c>
      <c r="D63" s="274">
        <v>608</v>
      </c>
      <c r="E63" s="909">
        <f t="shared" si="0"/>
        <v>6.7434210526315791E-2</v>
      </c>
    </row>
    <row r="64" spans="1:5">
      <c r="A64" s="122" t="s">
        <v>511</v>
      </c>
      <c r="B64" s="99" t="s">
        <v>512</v>
      </c>
      <c r="C64" s="330">
        <v>31</v>
      </c>
      <c r="D64" s="274">
        <v>698</v>
      </c>
      <c r="E64" s="909">
        <f t="shared" si="0"/>
        <v>4.4412607449856735E-2</v>
      </c>
    </row>
    <row r="65" spans="1:5">
      <c r="A65" s="122" t="s">
        <v>513</v>
      </c>
      <c r="B65" s="99" t="s">
        <v>514</v>
      </c>
      <c r="C65" s="330">
        <v>67</v>
      </c>
      <c r="D65" s="274">
        <v>1334</v>
      </c>
      <c r="E65" s="909">
        <f t="shared" si="0"/>
        <v>5.0224887556221891E-2</v>
      </c>
    </row>
    <row r="66" spans="1:5">
      <c r="A66" s="122" t="s">
        <v>515</v>
      </c>
      <c r="B66" s="99" t="s">
        <v>516</v>
      </c>
      <c r="C66" s="330">
        <v>1</v>
      </c>
      <c r="D66" s="274">
        <v>147</v>
      </c>
      <c r="E66" s="909">
        <f t="shared" si="0"/>
        <v>6.8027210884353739E-3</v>
      </c>
    </row>
    <row r="67" spans="1:5">
      <c r="A67" s="122" t="s">
        <v>517</v>
      </c>
      <c r="B67" s="99" t="s">
        <v>518</v>
      </c>
      <c r="C67" s="330">
        <v>96</v>
      </c>
      <c r="D67" s="274">
        <v>1546</v>
      </c>
      <c r="E67" s="909">
        <f t="shared" si="0"/>
        <v>6.2095730918499355E-2</v>
      </c>
    </row>
    <row r="68" spans="1:5">
      <c r="A68" s="122" t="s">
        <v>519</v>
      </c>
      <c r="B68" s="99" t="s">
        <v>520</v>
      </c>
      <c r="C68" s="330">
        <v>17</v>
      </c>
      <c r="D68" s="274">
        <v>426</v>
      </c>
      <c r="E68" s="909">
        <f t="shared" si="0"/>
        <v>3.9906103286384977E-2</v>
      </c>
    </row>
    <row r="69" spans="1:5">
      <c r="A69" s="122" t="s">
        <v>521</v>
      </c>
      <c r="B69" s="99" t="s">
        <v>522</v>
      </c>
      <c r="C69" s="330">
        <v>44</v>
      </c>
      <c r="D69" s="274">
        <v>513</v>
      </c>
      <c r="E69" s="909">
        <f t="shared" ref="E69:E132" si="1">C69/D69</f>
        <v>8.5769980506822607E-2</v>
      </c>
    </row>
    <row r="70" spans="1:5">
      <c r="A70" s="122" t="s">
        <v>523</v>
      </c>
      <c r="B70" s="99" t="s">
        <v>524</v>
      </c>
      <c r="C70" s="330">
        <v>81</v>
      </c>
      <c r="D70" s="274">
        <v>1176</v>
      </c>
      <c r="E70" s="909">
        <f t="shared" si="1"/>
        <v>6.8877551020408156E-2</v>
      </c>
    </row>
    <row r="71" spans="1:5">
      <c r="A71" s="122" t="s">
        <v>525</v>
      </c>
      <c r="B71" s="99" t="s">
        <v>526</v>
      </c>
      <c r="C71" s="330">
        <v>72</v>
      </c>
      <c r="D71" s="274">
        <v>671</v>
      </c>
      <c r="E71" s="909">
        <f t="shared" si="1"/>
        <v>0.10730253353204174</v>
      </c>
    </row>
    <row r="72" spans="1:5">
      <c r="A72" s="122" t="s">
        <v>527</v>
      </c>
      <c r="B72" s="99" t="s">
        <v>528</v>
      </c>
      <c r="C72" s="330">
        <v>49</v>
      </c>
      <c r="D72" s="274">
        <v>619</v>
      </c>
      <c r="E72" s="909">
        <f t="shared" si="1"/>
        <v>7.9159935379644594E-2</v>
      </c>
    </row>
    <row r="73" spans="1:5">
      <c r="A73" s="122" t="s">
        <v>529</v>
      </c>
      <c r="B73" s="99" t="s">
        <v>530</v>
      </c>
      <c r="C73" s="330">
        <v>28</v>
      </c>
      <c r="D73" s="274">
        <v>587</v>
      </c>
      <c r="E73" s="909">
        <f t="shared" si="1"/>
        <v>4.770017035775128E-2</v>
      </c>
    </row>
    <row r="74" spans="1:5">
      <c r="A74" s="122" t="s">
        <v>531</v>
      </c>
      <c r="B74" s="99" t="s">
        <v>532</v>
      </c>
      <c r="C74" s="330">
        <v>72</v>
      </c>
      <c r="D74" s="274">
        <v>2282</v>
      </c>
      <c r="E74" s="909">
        <f t="shared" si="1"/>
        <v>3.1551270815074493E-2</v>
      </c>
    </row>
    <row r="75" spans="1:5">
      <c r="A75" s="122" t="s">
        <v>533</v>
      </c>
      <c r="B75" s="99" t="s">
        <v>534</v>
      </c>
      <c r="C75" s="330">
        <v>37</v>
      </c>
      <c r="D75" s="274">
        <v>655</v>
      </c>
      <c r="E75" s="909">
        <f t="shared" si="1"/>
        <v>5.6488549618320609E-2</v>
      </c>
    </row>
    <row r="76" spans="1:5">
      <c r="A76" s="122" t="s">
        <v>535</v>
      </c>
      <c r="B76" s="99" t="s">
        <v>536</v>
      </c>
      <c r="C76" s="330">
        <v>0</v>
      </c>
      <c r="D76" s="274">
        <v>119</v>
      </c>
      <c r="E76" s="909">
        <f t="shared" si="1"/>
        <v>0</v>
      </c>
    </row>
    <row r="77" spans="1:5">
      <c r="A77" s="122" t="s">
        <v>537</v>
      </c>
      <c r="B77" s="99" t="s">
        <v>538</v>
      </c>
      <c r="C77" s="330">
        <v>3</v>
      </c>
      <c r="D77" s="274">
        <v>111</v>
      </c>
      <c r="E77" s="909">
        <f t="shared" si="1"/>
        <v>2.7027027027027029E-2</v>
      </c>
    </row>
    <row r="78" spans="1:5">
      <c r="A78" s="122" t="s">
        <v>539</v>
      </c>
      <c r="B78" s="99" t="s">
        <v>540</v>
      </c>
      <c r="C78" s="330">
        <v>3</v>
      </c>
      <c r="D78" s="274">
        <v>564</v>
      </c>
      <c r="E78" s="909">
        <f t="shared" si="1"/>
        <v>5.3191489361702126E-3</v>
      </c>
    </row>
    <row r="79" spans="1:5">
      <c r="A79" s="122" t="s">
        <v>541</v>
      </c>
      <c r="B79" s="99" t="s">
        <v>542</v>
      </c>
      <c r="C79" s="330">
        <v>37</v>
      </c>
      <c r="D79" s="274">
        <v>893</v>
      </c>
      <c r="E79" s="909">
        <f t="shared" si="1"/>
        <v>4.1433370660694288E-2</v>
      </c>
    </row>
    <row r="80" spans="1:5">
      <c r="A80" s="122" t="s">
        <v>543</v>
      </c>
      <c r="B80" s="99" t="s">
        <v>544</v>
      </c>
      <c r="C80" s="330">
        <v>51</v>
      </c>
      <c r="D80" s="274">
        <v>499</v>
      </c>
      <c r="E80" s="909">
        <f t="shared" si="1"/>
        <v>0.10220440881763528</v>
      </c>
    </row>
    <row r="81" spans="1:5">
      <c r="A81" s="122" t="s">
        <v>545</v>
      </c>
      <c r="B81" s="99" t="s">
        <v>546</v>
      </c>
      <c r="C81" s="330">
        <v>78</v>
      </c>
      <c r="D81" s="274">
        <v>572</v>
      </c>
      <c r="E81" s="909">
        <f t="shared" si="1"/>
        <v>0.13636363636363635</v>
      </c>
    </row>
    <row r="82" spans="1:5">
      <c r="A82" s="122" t="s">
        <v>547</v>
      </c>
      <c r="B82" s="99" t="s">
        <v>548</v>
      </c>
      <c r="C82" s="330">
        <v>139</v>
      </c>
      <c r="D82" s="274">
        <v>2524</v>
      </c>
      <c r="E82" s="909">
        <f t="shared" si="1"/>
        <v>5.5071315372424726E-2</v>
      </c>
    </row>
    <row r="83" spans="1:5">
      <c r="A83" s="122" t="s">
        <v>549</v>
      </c>
      <c r="B83" s="99" t="s">
        <v>550</v>
      </c>
      <c r="C83" s="330">
        <v>37</v>
      </c>
      <c r="D83" s="274">
        <v>1019</v>
      </c>
      <c r="E83" s="909">
        <f t="shared" si="1"/>
        <v>3.6310107948969578E-2</v>
      </c>
    </row>
    <row r="84" spans="1:5">
      <c r="A84" s="122" t="s">
        <v>551</v>
      </c>
      <c r="B84" s="99" t="s">
        <v>552</v>
      </c>
      <c r="C84" s="330">
        <v>27</v>
      </c>
      <c r="D84" s="274">
        <v>508</v>
      </c>
      <c r="E84" s="909">
        <f t="shared" si="1"/>
        <v>5.3149606299212601E-2</v>
      </c>
    </row>
    <row r="85" spans="1:5">
      <c r="A85" s="122" t="s">
        <v>553</v>
      </c>
      <c r="B85" s="99" t="s">
        <v>554</v>
      </c>
      <c r="C85" s="330">
        <v>7</v>
      </c>
      <c r="D85" s="274">
        <v>418</v>
      </c>
      <c r="E85" s="909">
        <f t="shared" si="1"/>
        <v>1.6746411483253589E-2</v>
      </c>
    </row>
    <row r="86" spans="1:5">
      <c r="A86" s="122" t="s">
        <v>555</v>
      </c>
      <c r="B86" s="99" t="s">
        <v>556</v>
      </c>
      <c r="C86" s="330">
        <v>14</v>
      </c>
      <c r="D86" s="274">
        <v>703</v>
      </c>
      <c r="E86" s="909">
        <f t="shared" si="1"/>
        <v>1.9914651493598862E-2</v>
      </c>
    </row>
    <row r="87" spans="1:5">
      <c r="A87" s="122" t="s">
        <v>557</v>
      </c>
      <c r="B87" s="99" t="s">
        <v>558</v>
      </c>
      <c r="C87" s="330">
        <v>24</v>
      </c>
      <c r="D87" s="274">
        <v>563</v>
      </c>
      <c r="E87" s="909">
        <f t="shared" si="1"/>
        <v>4.2628774422735348E-2</v>
      </c>
    </row>
    <row r="88" spans="1:5">
      <c r="A88" s="122" t="s">
        <v>559</v>
      </c>
      <c r="B88" s="99" t="s">
        <v>560</v>
      </c>
      <c r="C88" s="330">
        <v>96</v>
      </c>
      <c r="D88" s="274">
        <v>1563</v>
      </c>
      <c r="E88" s="909">
        <f t="shared" si="1"/>
        <v>6.1420345489443376E-2</v>
      </c>
    </row>
    <row r="89" spans="1:5">
      <c r="A89" s="122" t="s">
        <v>561</v>
      </c>
      <c r="B89" s="99" t="s">
        <v>562</v>
      </c>
      <c r="C89" s="330">
        <v>6</v>
      </c>
      <c r="D89" s="274">
        <v>511</v>
      </c>
      <c r="E89" s="909">
        <f t="shared" si="1"/>
        <v>1.1741682974559686E-2</v>
      </c>
    </row>
    <row r="90" spans="1:5">
      <c r="A90" s="122" t="s">
        <v>563</v>
      </c>
      <c r="B90" s="99" t="s">
        <v>564</v>
      </c>
      <c r="C90" s="330">
        <v>11</v>
      </c>
      <c r="D90" s="274">
        <v>749</v>
      </c>
      <c r="E90" s="909">
        <f t="shared" si="1"/>
        <v>1.4686248331108143E-2</v>
      </c>
    </row>
    <row r="91" spans="1:5">
      <c r="A91" s="122" t="s">
        <v>565</v>
      </c>
      <c r="B91" s="99" t="s">
        <v>566</v>
      </c>
      <c r="C91" s="330">
        <v>21</v>
      </c>
      <c r="D91" s="274">
        <v>2263</v>
      </c>
      <c r="E91" s="909">
        <f t="shared" si="1"/>
        <v>9.2797171895713654E-3</v>
      </c>
    </row>
    <row r="92" spans="1:5">
      <c r="A92" s="122" t="s">
        <v>567</v>
      </c>
      <c r="B92" s="99" t="s">
        <v>568</v>
      </c>
      <c r="C92" s="330">
        <v>11</v>
      </c>
      <c r="D92" s="274">
        <v>751</v>
      </c>
      <c r="E92" s="909">
        <f t="shared" si="1"/>
        <v>1.4647137150466045E-2</v>
      </c>
    </row>
    <row r="93" spans="1:5">
      <c r="A93" s="122" t="s">
        <v>569</v>
      </c>
      <c r="B93" s="99" t="s">
        <v>570</v>
      </c>
      <c r="C93" s="330">
        <v>3</v>
      </c>
      <c r="D93" s="274">
        <v>602</v>
      </c>
      <c r="E93" s="909">
        <f t="shared" si="1"/>
        <v>4.9833887043189366E-3</v>
      </c>
    </row>
    <row r="94" spans="1:5">
      <c r="A94" s="122" t="s">
        <v>571</v>
      </c>
      <c r="B94" s="99" t="s">
        <v>572</v>
      </c>
      <c r="C94" s="330">
        <v>16</v>
      </c>
      <c r="D94" s="274">
        <v>1319</v>
      </c>
      <c r="E94" s="909">
        <f t="shared" si="1"/>
        <v>1.2130401819560273E-2</v>
      </c>
    </row>
    <row r="95" spans="1:5">
      <c r="A95" s="122" t="s">
        <v>573</v>
      </c>
      <c r="B95" s="99" t="s">
        <v>574</v>
      </c>
      <c r="C95" s="330">
        <v>29</v>
      </c>
      <c r="D95" s="274">
        <v>573</v>
      </c>
      <c r="E95" s="909">
        <f t="shared" si="1"/>
        <v>5.06108202443281E-2</v>
      </c>
    </row>
    <row r="96" spans="1:5">
      <c r="A96" s="122" t="s">
        <v>575</v>
      </c>
      <c r="B96" s="99" t="s">
        <v>576</v>
      </c>
      <c r="C96" s="330">
        <v>30</v>
      </c>
      <c r="D96" s="274">
        <v>571</v>
      </c>
      <c r="E96" s="909">
        <f t="shared" si="1"/>
        <v>5.2539404553415062E-2</v>
      </c>
    </row>
    <row r="97" spans="1:5">
      <c r="A97" s="122" t="s">
        <v>577</v>
      </c>
      <c r="B97" s="99" t="s">
        <v>578</v>
      </c>
      <c r="C97" s="330">
        <v>61</v>
      </c>
      <c r="D97" s="274">
        <v>782</v>
      </c>
      <c r="E97" s="909">
        <f t="shared" si="1"/>
        <v>7.8005115089514063E-2</v>
      </c>
    </row>
    <row r="98" spans="1:5">
      <c r="A98" s="122" t="s">
        <v>579</v>
      </c>
      <c r="B98" s="99" t="s">
        <v>580</v>
      </c>
      <c r="C98" s="330">
        <v>28</v>
      </c>
      <c r="D98" s="274">
        <v>510</v>
      </c>
      <c r="E98" s="909">
        <f t="shared" si="1"/>
        <v>5.4901960784313725E-2</v>
      </c>
    </row>
    <row r="99" spans="1:5">
      <c r="A99" s="122" t="s">
        <v>581</v>
      </c>
      <c r="B99" s="99" t="s">
        <v>582</v>
      </c>
      <c r="C99" s="330">
        <v>132</v>
      </c>
      <c r="D99" s="274">
        <v>1921</v>
      </c>
      <c r="E99" s="909">
        <f t="shared" si="1"/>
        <v>6.8714211348256116E-2</v>
      </c>
    </row>
    <row r="100" spans="1:5">
      <c r="A100" s="122" t="s">
        <v>583</v>
      </c>
      <c r="B100" s="99" t="s">
        <v>584</v>
      </c>
      <c r="C100" s="330">
        <v>52</v>
      </c>
      <c r="D100" s="274">
        <v>558</v>
      </c>
      <c r="E100" s="909">
        <f t="shared" si="1"/>
        <v>9.3189964157706098E-2</v>
      </c>
    </row>
    <row r="101" spans="1:5">
      <c r="A101" s="122" t="s">
        <v>585</v>
      </c>
      <c r="B101" s="99" t="s">
        <v>586</v>
      </c>
      <c r="C101" s="330">
        <v>6</v>
      </c>
      <c r="D101" s="274">
        <v>501</v>
      </c>
      <c r="E101" s="909">
        <f t="shared" si="1"/>
        <v>1.1976047904191617E-2</v>
      </c>
    </row>
    <row r="102" spans="1:5">
      <c r="A102" s="122" t="s">
        <v>587</v>
      </c>
      <c r="B102" s="99" t="s">
        <v>588</v>
      </c>
      <c r="C102" s="330">
        <v>32</v>
      </c>
      <c r="D102" s="274">
        <v>601</v>
      </c>
      <c r="E102" s="909">
        <f t="shared" si="1"/>
        <v>5.3244592346089852E-2</v>
      </c>
    </row>
    <row r="103" spans="1:5">
      <c r="A103" s="122" t="s">
        <v>589</v>
      </c>
      <c r="B103" s="99" t="s">
        <v>590</v>
      </c>
      <c r="C103" s="330">
        <v>25</v>
      </c>
      <c r="D103" s="274">
        <v>705</v>
      </c>
      <c r="E103" s="909">
        <f t="shared" si="1"/>
        <v>3.5460992907801421E-2</v>
      </c>
    </row>
    <row r="104" spans="1:5">
      <c r="A104" s="122" t="s">
        <v>591</v>
      </c>
      <c r="B104" s="99" t="s">
        <v>592</v>
      </c>
      <c r="C104" s="330">
        <v>13</v>
      </c>
      <c r="D104" s="274">
        <v>620</v>
      </c>
      <c r="E104" s="909">
        <f t="shared" si="1"/>
        <v>2.0967741935483872E-2</v>
      </c>
    </row>
    <row r="105" spans="1:5">
      <c r="A105" s="122" t="s">
        <v>593</v>
      </c>
      <c r="B105" s="99" t="s">
        <v>594</v>
      </c>
      <c r="C105" s="330">
        <v>135</v>
      </c>
      <c r="D105" s="274">
        <v>1797</v>
      </c>
      <c r="E105" s="909">
        <f t="shared" si="1"/>
        <v>7.512520868113523E-2</v>
      </c>
    </row>
    <row r="106" spans="1:5">
      <c r="A106" s="122" t="s">
        <v>595</v>
      </c>
      <c r="B106" s="99" t="s">
        <v>596</v>
      </c>
      <c r="C106" s="330">
        <v>74</v>
      </c>
      <c r="D106" s="274">
        <v>530</v>
      </c>
      <c r="E106" s="909">
        <f t="shared" si="1"/>
        <v>0.13962264150943396</v>
      </c>
    </row>
    <row r="107" spans="1:5">
      <c r="A107" s="122" t="s">
        <v>597</v>
      </c>
      <c r="B107" s="99" t="s">
        <v>598</v>
      </c>
      <c r="C107" s="330">
        <v>122</v>
      </c>
      <c r="D107" s="274">
        <v>1774</v>
      </c>
      <c r="E107" s="909">
        <f t="shared" si="1"/>
        <v>6.8771138669673049E-2</v>
      </c>
    </row>
    <row r="108" spans="1:5">
      <c r="A108" s="122" t="s">
        <v>599</v>
      </c>
      <c r="B108" s="99" t="s">
        <v>600</v>
      </c>
      <c r="C108" s="330">
        <v>79</v>
      </c>
      <c r="D108" s="274">
        <v>783</v>
      </c>
      <c r="E108" s="909">
        <f t="shared" si="1"/>
        <v>0.10089399744572158</v>
      </c>
    </row>
    <row r="109" spans="1:5">
      <c r="A109" s="122" t="s">
        <v>601</v>
      </c>
      <c r="B109" s="99" t="s">
        <v>602</v>
      </c>
      <c r="C109" s="330">
        <v>168</v>
      </c>
      <c r="D109" s="274">
        <v>2349</v>
      </c>
      <c r="E109" s="909">
        <f t="shared" si="1"/>
        <v>7.151979565772669E-2</v>
      </c>
    </row>
    <row r="110" spans="1:5">
      <c r="A110" s="122" t="s">
        <v>603</v>
      </c>
      <c r="B110" s="99" t="s">
        <v>604</v>
      </c>
      <c r="C110" s="330">
        <v>250</v>
      </c>
      <c r="D110" s="274">
        <v>1891</v>
      </c>
      <c r="E110" s="909">
        <f t="shared" si="1"/>
        <v>0.13220518244315177</v>
      </c>
    </row>
    <row r="111" spans="1:5">
      <c r="A111" s="122" t="s">
        <v>605</v>
      </c>
      <c r="B111" s="99" t="s">
        <v>606</v>
      </c>
      <c r="C111" s="330">
        <v>135</v>
      </c>
      <c r="D111" s="274">
        <v>2095</v>
      </c>
      <c r="E111" s="909">
        <f t="shared" si="1"/>
        <v>6.4439140811455853E-2</v>
      </c>
    </row>
    <row r="112" spans="1:5">
      <c r="A112" s="122" t="s">
        <v>607</v>
      </c>
      <c r="B112" s="99" t="s">
        <v>608</v>
      </c>
      <c r="C112" s="330">
        <v>0</v>
      </c>
      <c r="D112" s="274">
        <v>210</v>
      </c>
      <c r="E112" s="909">
        <f t="shared" si="1"/>
        <v>0</v>
      </c>
    </row>
    <row r="113" spans="1:5">
      <c r="A113" s="122" t="s">
        <v>609</v>
      </c>
      <c r="B113" s="99" t="s">
        <v>610</v>
      </c>
      <c r="C113" s="330">
        <v>36</v>
      </c>
      <c r="D113" s="274">
        <v>431</v>
      </c>
      <c r="E113" s="909">
        <f t="shared" si="1"/>
        <v>8.3526682134570762E-2</v>
      </c>
    </row>
    <row r="114" spans="1:5">
      <c r="A114" s="122" t="s">
        <v>611</v>
      </c>
      <c r="B114" s="99" t="s">
        <v>612</v>
      </c>
      <c r="C114" s="330">
        <v>81</v>
      </c>
      <c r="D114" s="274">
        <v>695</v>
      </c>
      <c r="E114" s="909">
        <f t="shared" si="1"/>
        <v>0.11654676258992806</v>
      </c>
    </row>
    <row r="115" spans="1:5">
      <c r="A115" s="122" t="s">
        <v>613</v>
      </c>
      <c r="B115" s="99" t="s">
        <v>614</v>
      </c>
      <c r="C115" s="330">
        <v>58</v>
      </c>
      <c r="D115" s="274">
        <v>1360</v>
      </c>
      <c r="E115" s="909">
        <f t="shared" si="1"/>
        <v>4.2647058823529413E-2</v>
      </c>
    </row>
    <row r="116" spans="1:5">
      <c r="A116" s="122" t="s">
        <v>615</v>
      </c>
      <c r="B116" s="99" t="s">
        <v>616</v>
      </c>
      <c r="C116" s="330">
        <v>46</v>
      </c>
      <c r="D116" s="274">
        <v>511</v>
      </c>
      <c r="E116" s="909">
        <f t="shared" si="1"/>
        <v>9.0019569471624261E-2</v>
      </c>
    </row>
    <row r="117" spans="1:5">
      <c r="A117" s="122" t="s">
        <v>617</v>
      </c>
      <c r="B117" s="99" t="s">
        <v>618</v>
      </c>
      <c r="C117" s="330">
        <v>43</v>
      </c>
      <c r="D117" s="274">
        <v>624</v>
      </c>
      <c r="E117" s="909">
        <f t="shared" si="1"/>
        <v>6.8910256410256415E-2</v>
      </c>
    </row>
    <row r="118" spans="1:5">
      <c r="A118" s="122" t="s">
        <v>619</v>
      </c>
      <c r="B118" s="99" t="s">
        <v>620</v>
      </c>
      <c r="C118" s="330">
        <v>22</v>
      </c>
      <c r="D118" s="274">
        <v>611</v>
      </c>
      <c r="E118" s="909">
        <f t="shared" si="1"/>
        <v>3.6006546644844518E-2</v>
      </c>
    </row>
    <row r="119" spans="1:5">
      <c r="A119" s="122" t="s">
        <v>621</v>
      </c>
      <c r="B119" s="99" t="s">
        <v>622</v>
      </c>
      <c r="C119" s="330">
        <v>34</v>
      </c>
      <c r="D119" s="274">
        <v>732</v>
      </c>
      <c r="E119" s="909">
        <f t="shared" si="1"/>
        <v>4.6448087431693992E-2</v>
      </c>
    </row>
    <row r="120" spans="1:5">
      <c r="A120" s="122" t="s">
        <v>623</v>
      </c>
      <c r="B120" s="99" t="s">
        <v>624</v>
      </c>
      <c r="C120" s="330">
        <v>96</v>
      </c>
      <c r="D120" s="274">
        <v>1257</v>
      </c>
      <c r="E120" s="909">
        <f t="shared" si="1"/>
        <v>7.6372315035799526E-2</v>
      </c>
    </row>
    <row r="121" spans="1:5">
      <c r="A121" s="122" t="s">
        <v>625</v>
      </c>
      <c r="B121" s="99" t="s">
        <v>626</v>
      </c>
      <c r="C121" s="330">
        <v>45</v>
      </c>
      <c r="D121" s="274">
        <v>713</v>
      </c>
      <c r="E121" s="909">
        <f t="shared" si="1"/>
        <v>6.311360448807854E-2</v>
      </c>
    </row>
    <row r="122" spans="1:5">
      <c r="A122" s="122" t="s">
        <v>627</v>
      </c>
      <c r="B122" s="99" t="s">
        <v>628</v>
      </c>
      <c r="C122" s="330">
        <v>45</v>
      </c>
      <c r="D122" s="274">
        <v>1174</v>
      </c>
      <c r="E122" s="909">
        <f t="shared" si="1"/>
        <v>3.8330494037478707E-2</v>
      </c>
    </row>
    <row r="123" spans="1:5">
      <c r="A123" s="122" t="s">
        <v>629</v>
      </c>
      <c r="B123" s="99" t="s">
        <v>630</v>
      </c>
      <c r="C123" s="330">
        <v>145</v>
      </c>
      <c r="D123" s="274">
        <v>2216</v>
      </c>
      <c r="E123" s="909">
        <f t="shared" si="1"/>
        <v>6.5433212996389892E-2</v>
      </c>
    </row>
    <row r="124" spans="1:5">
      <c r="A124" s="122" t="s">
        <v>631</v>
      </c>
      <c r="B124" s="99" t="s">
        <v>632</v>
      </c>
      <c r="C124" s="330">
        <v>50</v>
      </c>
      <c r="D124" s="274">
        <v>2319</v>
      </c>
      <c r="E124" s="909">
        <f t="shared" si="1"/>
        <v>2.1561017680034499E-2</v>
      </c>
    </row>
    <row r="125" spans="1:5">
      <c r="A125" s="122" t="s">
        <v>633</v>
      </c>
      <c r="B125" s="99" t="s">
        <v>634</v>
      </c>
      <c r="C125" s="330">
        <v>80</v>
      </c>
      <c r="D125" s="274">
        <v>573</v>
      </c>
      <c r="E125" s="909">
        <f t="shared" si="1"/>
        <v>0.13961605584642234</v>
      </c>
    </row>
    <row r="126" spans="1:5">
      <c r="A126" s="122" t="s">
        <v>635</v>
      </c>
      <c r="B126" s="99" t="s">
        <v>636</v>
      </c>
      <c r="C126" s="330">
        <v>44</v>
      </c>
      <c r="D126" s="274">
        <v>508</v>
      </c>
      <c r="E126" s="909">
        <f t="shared" si="1"/>
        <v>8.6614173228346455E-2</v>
      </c>
    </row>
    <row r="127" spans="1:5">
      <c r="A127" s="122" t="s">
        <v>637</v>
      </c>
      <c r="B127" s="99" t="s">
        <v>638</v>
      </c>
      <c r="C127" s="330">
        <v>37</v>
      </c>
      <c r="D127" s="274">
        <v>486</v>
      </c>
      <c r="E127" s="909">
        <f t="shared" si="1"/>
        <v>7.6131687242798354E-2</v>
      </c>
    </row>
    <row r="128" spans="1:5">
      <c r="A128" s="122" t="s">
        <v>639</v>
      </c>
      <c r="B128" s="99" t="s">
        <v>640</v>
      </c>
      <c r="C128" s="330">
        <v>23</v>
      </c>
      <c r="D128" s="274">
        <v>556</v>
      </c>
      <c r="E128" s="909">
        <f t="shared" si="1"/>
        <v>4.1366906474820143E-2</v>
      </c>
    </row>
    <row r="129" spans="1:5">
      <c r="A129" s="122" t="s">
        <v>641</v>
      </c>
      <c r="B129" s="99" t="s">
        <v>642</v>
      </c>
      <c r="C129" s="330">
        <v>45</v>
      </c>
      <c r="D129" s="274">
        <v>1345</v>
      </c>
      <c r="E129" s="909">
        <f t="shared" si="1"/>
        <v>3.3457249070631967E-2</v>
      </c>
    </row>
    <row r="130" spans="1:5">
      <c r="A130" s="122" t="s">
        <v>643</v>
      </c>
      <c r="B130" s="99" t="s">
        <v>644</v>
      </c>
      <c r="C130" s="330">
        <v>9</v>
      </c>
      <c r="D130" s="274">
        <v>760</v>
      </c>
      <c r="E130" s="909">
        <f t="shared" si="1"/>
        <v>1.1842105263157895E-2</v>
      </c>
    </row>
    <row r="131" spans="1:5">
      <c r="A131" s="122" t="s">
        <v>645</v>
      </c>
      <c r="B131" s="99" t="s">
        <v>646</v>
      </c>
      <c r="C131" s="330">
        <v>34</v>
      </c>
      <c r="D131" s="274">
        <v>1016</v>
      </c>
      <c r="E131" s="909">
        <f t="shared" si="1"/>
        <v>3.3464566929133861E-2</v>
      </c>
    </row>
    <row r="132" spans="1:5">
      <c r="A132" s="122" t="s">
        <v>647</v>
      </c>
      <c r="B132" s="99" t="s">
        <v>648</v>
      </c>
      <c r="C132" s="330">
        <v>23</v>
      </c>
      <c r="D132" s="274">
        <v>502</v>
      </c>
      <c r="E132" s="909">
        <f t="shared" si="1"/>
        <v>4.5816733067729085E-2</v>
      </c>
    </row>
    <row r="133" spans="1:5">
      <c r="A133" s="122" t="s">
        <v>649</v>
      </c>
      <c r="B133" s="99" t="s">
        <v>650</v>
      </c>
      <c r="C133" s="330">
        <v>59</v>
      </c>
      <c r="D133" s="274">
        <v>935</v>
      </c>
      <c r="E133" s="909">
        <f t="shared" ref="E133:E196" si="2">C133/D133</f>
        <v>6.310160427807486E-2</v>
      </c>
    </row>
    <row r="134" spans="1:5">
      <c r="A134" s="122" t="s">
        <v>651</v>
      </c>
      <c r="B134" s="99" t="s">
        <v>652</v>
      </c>
      <c r="C134" s="330">
        <v>3</v>
      </c>
      <c r="D134" s="274">
        <v>100</v>
      </c>
      <c r="E134" s="909">
        <f t="shared" si="2"/>
        <v>0.03</v>
      </c>
    </row>
    <row r="135" spans="1:5">
      <c r="A135" s="122" t="s">
        <v>653</v>
      </c>
      <c r="B135" s="99" t="s">
        <v>654</v>
      </c>
      <c r="C135" s="330">
        <v>3</v>
      </c>
      <c r="D135" s="274">
        <v>681</v>
      </c>
      <c r="E135" s="909">
        <f t="shared" si="2"/>
        <v>4.4052863436123352E-3</v>
      </c>
    </row>
    <row r="136" spans="1:5">
      <c r="A136" s="122" t="s">
        <v>655</v>
      </c>
      <c r="B136" s="99" t="s">
        <v>656</v>
      </c>
      <c r="C136" s="330">
        <v>72</v>
      </c>
      <c r="D136" s="274">
        <v>742</v>
      </c>
      <c r="E136" s="909">
        <f t="shared" si="2"/>
        <v>9.7035040431266845E-2</v>
      </c>
    </row>
    <row r="137" spans="1:5">
      <c r="A137" s="122" t="s">
        <v>657</v>
      </c>
      <c r="B137" s="99" t="s">
        <v>658</v>
      </c>
      <c r="C137" s="330">
        <v>120</v>
      </c>
      <c r="D137" s="274">
        <v>2270</v>
      </c>
      <c r="E137" s="909">
        <f t="shared" si="2"/>
        <v>5.2863436123348019E-2</v>
      </c>
    </row>
    <row r="138" spans="1:5">
      <c r="A138" s="122" t="s">
        <v>659</v>
      </c>
      <c r="B138" s="99" t="s">
        <v>660</v>
      </c>
      <c r="C138" s="330">
        <v>40</v>
      </c>
      <c r="D138" s="274">
        <v>647</v>
      </c>
      <c r="E138" s="909">
        <f t="shared" si="2"/>
        <v>6.1823802163833076E-2</v>
      </c>
    </row>
    <row r="139" spans="1:5">
      <c r="A139" s="122" t="s">
        <v>661</v>
      </c>
      <c r="B139" s="99" t="s">
        <v>662</v>
      </c>
      <c r="C139" s="330">
        <v>24</v>
      </c>
      <c r="D139" s="274">
        <v>560</v>
      </c>
      <c r="E139" s="909">
        <f t="shared" si="2"/>
        <v>4.2857142857142858E-2</v>
      </c>
    </row>
    <row r="140" spans="1:5">
      <c r="A140" s="122" t="s">
        <v>663</v>
      </c>
      <c r="B140" s="99" t="s">
        <v>664</v>
      </c>
      <c r="C140" s="330">
        <v>70</v>
      </c>
      <c r="D140" s="274">
        <v>628</v>
      </c>
      <c r="E140" s="909">
        <f t="shared" si="2"/>
        <v>0.11146496815286625</v>
      </c>
    </row>
    <row r="141" spans="1:5">
      <c r="A141" s="122" t="s">
        <v>665</v>
      </c>
      <c r="B141" s="99" t="s">
        <v>666</v>
      </c>
      <c r="C141" s="330">
        <v>32</v>
      </c>
      <c r="D141" s="274">
        <v>630</v>
      </c>
      <c r="E141" s="909">
        <f t="shared" si="2"/>
        <v>5.0793650793650794E-2</v>
      </c>
    </row>
    <row r="142" spans="1:5">
      <c r="A142" s="122" t="s">
        <v>667</v>
      </c>
      <c r="B142" s="99" t="s">
        <v>668</v>
      </c>
      <c r="C142" s="330">
        <v>21</v>
      </c>
      <c r="D142" s="274">
        <v>1042</v>
      </c>
      <c r="E142" s="909">
        <f t="shared" si="2"/>
        <v>2.0153550863723609E-2</v>
      </c>
    </row>
    <row r="143" spans="1:5">
      <c r="A143" s="122" t="s">
        <v>669</v>
      </c>
      <c r="B143" s="99" t="s">
        <v>670</v>
      </c>
      <c r="C143" s="330">
        <v>38</v>
      </c>
      <c r="D143" s="274">
        <v>1430</v>
      </c>
      <c r="E143" s="909">
        <f t="shared" si="2"/>
        <v>2.6573426573426574E-2</v>
      </c>
    </row>
    <row r="144" spans="1:5">
      <c r="A144" s="122" t="s">
        <v>671</v>
      </c>
      <c r="B144" s="99" t="s">
        <v>672</v>
      </c>
      <c r="C144" s="330">
        <v>38</v>
      </c>
      <c r="D144" s="274">
        <v>865</v>
      </c>
      <c r="E144" s="909">
        <f t="shared" si="2"/>
        <v>4.3930635838150288E-2</v>
      </c>
    </row>
    <row r="145" spans="1:5">
      <c r="A145" s="122" t="s">
        <v>673</v>
      </c>
      <c r="B145" s="99" t="s">
        <v>674</v>
      </c>
      <c r="C145" s="330">
        <v>33</v>
      </c>
      <c r="D145" s="274">
        <v>639</v>
      </c>
      <c r="E145" s="909">
        <f t="shared" si="2"/>
        <v>5.1643192488262914E-2</v>
      </c>
    </row>
    <row r="146" spans="1:5">
      <c r="A146" s="122" t="s">
        <v>675</v>
      </c>
      <c r="B146" s="99" t="s">
        <v>676</v>
      </c>
      <c r="C146" s="330">
        <v>39</v>
      </c>
      <c r="D146" s="274">
        <v>714</v>
      </c>
      <c r="E146" s="909">
        <f t="shared" si="2"/>
        <v>5.4621848739495799E-2</v>
      </c>
    </row>
    <row r="147" spans="1:5">
      <c r="A147" s="122" t="s">
        <v>677</v>
      </c>
      <c r="B147" s="99" t="s">
        <v>678</v>
      </c>
      <c r="C147" s="330">
        <v>73</v>
      </c>
      <c r="D147" s="274">
        <v>744</v>
      </c>
      <c r="E147" s="909">
        <f t="shared" si="2"/>
        <v>9.8118279569892469E-2</v>
      </c>
    </row>
    <row r="148" spans="1:5">
      <c r="A148" s="122" t="s">
        <v>679</v>
      </c>
      <c r="B148" s="99" t="s">
        <v>680</v>
      </c>
      <c r="C148" s="330">
        <v>29</v>
      </c>
      <c r="D148" s="274">
        <v>685</v>
      </c>
      <c r="E148" s="909">
        <f t="shared" si="2"/>
        <v>4.2335766423357665E-2</v>
      </c>
    </row>
    <row r="149" spans="1:5">
      <c r="A149" s="122" t="s">
        <v>681</v>
      </c>
      <c r="B149" s="99" t="s">
        <v>682</v>
      </c>
      <c r="C149" s="330">
        <v>23</v>
      </c>
      <c r="D149" s="274">
        <v>584</v>
      </c>
      <c r="E149" s="909">
        <f t="shared" si="2"/>
        <v>3.9383561643835614E-2</v>
      </c>
    </row>
    <row r="150" spans="1:5">
      <c r="A150" s="122" t="s">
        <v>683</v>
      </c>
      <c r="B150" s="99" t="s">
        <v>684</v>
      </c>
      <c r="C150" s="330">
        <v>62</v>
      </c>
      <c r="D150" s="274">
        <v>1064</v>
      </c>
      <c r="E150" s="909">
        <f t="shared" si="2"/>
        <v>5.827067669172932E-2</v>
      </c>
    </row>
    <row r="151" spans="1:5">
      <c r="A151" s="122" t="s">
        <v>685</v>
      </c>
      <c r="B151" s="99" t="s">
        <v>686</v>
      </c>
      <c r="C151" s="330">
        <v>29</v>
      </c>
      <c r="D151" s="274">
        <v>535</v>
      </c>
      <c r="E151" s="909">
        <f t="shared" si="2"/>
        <v>5.4205607476635512E-2</v>
      </c>
    </row>
    <row r="152" spans="1:5">
      <c r="A152" s="122" t="s">
        <v>687</v>
      </c>
      <c r="B152" s="99" t="s">
        <v>688</v>
      </c>
      <c r="C152" s="330">
        <v>34</v>
      </c>
      <c r="D152" s="274">
        <v>1176</v>
      </c>
      <c r="E152" s="909">
        <f t="shared" si="2"/>
        <v>2.8911564625850341E-2</v>
      </c>
    </row>
    <row r="153" spans="1:5">
      <c r="A153" s="122" t="s">
        <v>689</v>
      </c>
      <c r="B153" s="99" t="s">
        <v>690</v>
      </c>
      <c r="C153" s="330">
        <v>32</v>
      </c>
      <c r="D153" s="274">
        <v>765</v>
      </c>
      <c r="E153" s="909">
        <f t="shared" si="2"/>
        <v>4.1830065359477121E-2</v>
      </c>
    </row>
    <row r="154" spans="1:5">
      <c r="A154" s="122" t="s">
        <v>691</v>
      </c>
      <c r="B154" s="99" t="s">
        <v>692</v>
      </c>
      <c r="C154" s="330">
        <v>35</v>
      </c>
      <c r="D154" s="274">
        <v>651</v>
      </c>
      <c r="E154" s="909">
        <f t="shared" si="2"/>
        <v>5.3763440860215055E-2</v>
      </c>
    </row>
    <row r="155" spans="1:5">
      <c r="A155" s="122" t="s">
        <v>693</v>
      </c>
      <c r="B155" s="99" t="s">
        <v>694</v>
      </c>
      <c r="C155" s="330">
        <v>107</v>
      </c>
      <c r="D155" s="274">
        <v>2758</v>
      </c>
      <c r="E155" s="909">
        <f t="shared" si="2"/>
        <v>3.87962291515591E-2</v>
      </c>
    </row>
    <row r="156" spans="1:5">
      <c r="A156" s="122" t="s">
        <v>695</v>
      </c>
      <c r="B156" s="99" t="s">
        <v>696</v>
      </c>
      <c r="C156" s="330">
        <v>82</v>
      </c>
      <c r="D156" s="274">
        <v>700</v>
      </c>
      <c r="E156" s="909">
        <f t="shared" si="2"/>
        <v>0.11714285714285715</v>
      </c>
    </row>
    <row r="157" spans="1:5">
      <c r="A157" s="122" t="s">
        <v>697</v>
      </c>
      <c r="B157" s="99" t="s">
        <v>698</v>
      </c>
      <c r="C157" s="330">
        <v>35</v>
      </c>
      <c r="D157" s="274">
        <v>639</v>
      </c>
      <c r="E157" s="909">
        <f t="shared" si="2"/>
        <v>5.4773082942097026E-2</v>
      </c>
    </row>
    <row r="158" spans="1:5">
      <c r="A158" s="122" t="s">
        <v>699</v>
      </c>
      <c r="B158" s="99" t="s">
        <v>700</v>
      </c>
      <c r="C158" s="330">
        <v>176</v>
      </c>
      <c r="D158" s="274">
        <v>3544</v>
      </c>
      <c r="E158" s="909">
        <f t="shared" si="2"/>
        <v>4.9661399548532728E-2</v>
      </c>
    </row>
    <row r="159" spans="1:5">
      <c r="A159" s="122" t="s">
        <v>701</v>
      </c>
      <c r="B159" s="99" t="s">
        <v>702</v>
      </c>
      <c r="C159" s="330">
        <v>9</v>
      </c>
      <c r="D159" s="274">
        <v>616</v>
      </c>
      <c r="E159" s="909">
        <f t="shared" si="2"/>
        <v>1.461038961038961E-2</v>
      </c>
    </row>
    <row r="160" spans="1:5">
      <c r="A160" s="122" t="s">
        <v>703</v>
      </c>
      <c r="B160" s="99" t="s">
        <v>704</v>
      </c>
      <c r="C160" s="330">
        <v>35</v>
      </c>
      <c r="D160" s="274">
        <v>522</v>
      </c>
      <c r="E160" s="909">
        <f t="shared" si="2"/>
        <v>6.7049808429118771E-2</v>
      </c>
    </row>
    <row r="161" spans="1:5">
      <c r="A161" s="122" t="s">
        <v>705</v>
      </c>
      <c r="B161" s="99" t="s">
        <v>706</v>
      </c>
      <c r="C161" s="330">
        <v>54</v>
      </c>
      <c r="D161" s="274">
        <v>799</v>
      </c>
      <c r="E161" s="909">
        <f t="shared" si="2"/>
        <v>6.7584480600750937E-2</v>
      </c>
    </row>
    <row r="162" spans="1:5">
      <c r="A162" s="122" t="s">
        <v>707</v>
      </c>
      <c r="B162" s="99" t="s">
        <v>708</v>
      </c>
      <c r="C162" s="330">
        <v>40</v>
      </c>
      <c r="D162" s="274">
        <v>708</v>
      </c>
      <c r="E162" s="909">
        <f t="shared" si="2"/>
        <v>5.6497175141242938E-2</v>
      </c>
    </row>
    <row r="163" spans="1:5">
      <c r="A163" s="122" t="s">
        <v>709</v>
      </c>
      <c r="B163" s="99" t="s">
        <v>710</v>
      </c>
      <c r="C163" s="330">
        <v>104</v>
      </c>
      <c r="D163" s="274">
        <v>1096</v>
      </c>
      <c r="E163" s="909">
        <f t="shared" si="2"/>
        <v>9.4890510948905105E-2</v>
      </c>
    </row>
    <row r="164" spans="1:5">
      <c r="A164" s="122" t="s">
        <v>711</v>
      </c>
      <c r="B164" s="99" t="s">
        <v>712</v>
      </c>
      <c r="C164" s="330">
        <v>167</v>
      </c>
      <c r="D164" s="274">
        <v>975</v>
      </c>
      <c r="E164" s="909">
        <f t="shared" si="2"/>
        <v>0.17128205128205129</v>
      </c>
    </row>
    <row r="165" spans="1:5">
      <c r="A165" s="122" t="s">
        <v>713</v>
      </c>
      <c r="B165" s="99" t="s">
        <v>714</v>
      </c>
      <c r="C165" s="330">
        <v>56</v>
      </c>
      <c r="D165" s="274">
        <v>837</v>
      </c>
      <c r="E165" s="909">
        <f t="shared" si="2"/>
        <v>6.6905615292712065E-2</v>
      </c>
    </row>
    <row r="166" spans="1:5">
      <c r="A166" s="122" t="s">
        <v>715</v>
      </c>
      <c r="B166" s="99" t="s">
        <v>716</v>
      </c>
      <c r="C166" s="330">
        <v>41</v>
      </c>
      <c r="D166" s="274">
        <v>661</v>
      </c>
      <c r="E166" s="909">
        <f t="shared" si="2"/>
        <v>6.2027231467473527E-2</v>
      </c>
    </row>
    <row r="167" spans="1:5">
      <c r="A167" s="122" t="s">
        <v>717</v>
      </c>
      <c r="B167" s="99" t="s">
        <v>718</v>
      </c>
      <c r="C167" s="330">
        <v>113</v>
      </c>
      <c r="D167" s="274">
        <v>846</v>
      </c>
      <c r="E167" s="909">
        <f t="shared" si="2"/>
        <v>0.13356973995271867</v>
      </c>
    </row>
    <row r="168" spans="1:5">
      <c r="A168" s="122" t="s">
        <v>719</v>
      </c>
      <c r="B168" s="99" t="s">
        <v>720</v>
      </c>
      <c r="C168" s="330">
        <v>46</v>
      </c>
      <c r="D168" s="274">
        <v>1011</v>
      </c>
      <c r="E168" s="909">
        <f t="shared" si="2"/>
        <v>4.549950544015826E-2</v>
      </c>
    </row>
    <row r="169" spans="1:5">
      <c r="A169" s="122" t="s">
        <v>721</v>
      </c>
      <c r="B169" s="99" t="s">
        <v>722</v>
      </c>
      <c r="C169" s="330">
        <v>106</v>
      </c>
      <c r="D169" s="274">
        <v>3329</v>
      </c>
      <c r="E169" s="909">
        <f t="shared" si="2"/>
        <v>3.184139381195554E-2</v>
      </c>
    </row>
    <row r="170" spans="1:5">
      <c r="A170" s="122" t="s">
        <v>723</v>
      </c>
      <c r="B170" s="99" t="s">
        <v>724</v>
      </c>
      <c r="C170" s="330">
        <v>24</v>
      </c>
      <c r="D170" s="274">
        <v>700</v>
      </c>
      <c r="E170" s="909">
        <f t="shared" si="2"/>
        <v>3.4285714285714287E-2</v>
      </c>
    </row>
    <row r="171" spans="1:5">
      <c r="A171" s="122" t="s">
        <v>725</v>
      </c>
      <c r="B171" s="99" t="s">
        <v>726</v>
      </c>
      <c r="C171" s="330">
        <v>23</v>
      </c>
      <c r="D171" s="274">
        <v>545</v>
      </c>
      <c r="E171" s="909">
        <f t="shared" si="2"/>
        <v>4.2201834862385323E-2</v>
      </c>
    </row>
    <row r="172" spans="1:5">
      <c r="A172" s="122" t="s">
        <v>727</v>
      </c>
      <c r="B172" s="99" t="s">
        <v>728</v>
      </c>
      <c r="C172" s="330">
        <v>49</v>
      </c>
      <c r="D172" s="274">
        <v>1216</v>
      </c>
      <c r="E172" s="909">
        <f t="shared" si="2"/>
        <v>4.0296052631578948E-2</v>
      </c>
    </row>
    <row r="173" spans="1:5">
      <c r="A173" s="122" t="s">
        <v>729</v>
      </c>
      <c r="B173" s="99" t="s">
        <v>730</v>
      </c>
      <c r="C173" s="330">
        <v>30</v>
      </c>
      <c r="D173" s="274">
        <v>608</v>
      </c>
      <c r="E173" s="909">
        <f t="shared" si="2"/>
        <v>4.9342105263157895E-2</v>
      </c>
    </row>
    <row r="174" spans="1:5">
      <c r="A174" s="122" t="s">
        <v>731</v>
      </c>
      <c r="B174" s="99" t="s">
        <v>732</v>
      </c>
      <c r="C174" s="330">
        <v>53</v>
      </c>
      <c r="D174" s="274">
        <v>981</v>
      </c>
      <c r="E174" s="909">
        <f t="shared" si="2"/>
        <v>5.4026503567787973E-2</v>
      </c>
    </row>
    <row r="175" spans="1:5">
      <c r="A175" s="122" t="s">
        <v>733</v>
      </c>
      <c r="B175" s="99" t="s">
        <v>734</v>
      </c>
      <c r="C175" s="330">
        <v>59</v>
      </c>
      <c r="D175" s="274">
        <v>1034</v>
      </c>
      <c r="E175" s="909">
        <f t="shared" si="2"/>
        <v>5.7059961315280461E-2</v>
      </c>
    </row>
    <row r="176" spans="1:5">
      <c r="A176" s="122" t="s">
        <v>735</v>
      </c>
      <c r="B176" s="99" t="s">
        <v>736</v>
      </c>
      <c r="C176" s="330">
        <v>67</v>
      </c>
      <c r="D176" s="274">
        <v>1807</v>
      </c>
      <c r="E176" s="909">
        <f t="shared" si="2"/>
        <v>3.707802988378528E-2</v>
      </c>
    </row>
    <row r="177" spans="1:5">
      <c r="A177" s="122" t="s">
        <v>737</v>
      </c>
      <c r="B177" s="99" t="s">
        <v>738</v>
      </c>
      <c r="C177" s="330">
        <v>29</v>
      </c>
      <c r="D177" s="274">
        <v>817</v>
      </c>
      <c r="E177" s="909">
        <f t="shared" si="2"/>
        <v>3.5495716034271728E-2</v>
      </c>
    </row>
    <row r="178" spans="1:5">
      <c r="A178" s="122" t="s">
        <v>739</v>
      </c>
      <c r="B178" s="99" t="s">
        <v>740</v>
      </c>
      <c r="C178" s="330">
        <v>119</v>
      </c>
      <c r="D178" s="274">
        <v>1100</v>
      </c>
      <c r="E178" s="909">
        <f t="shared" si="2"/>
        <v>0.10818181818181818</v>
      </c>
    </row>
    <row r="179" spans="1:5">
      <c r="A179" s="122" t="s">
        <v>741</v>
      </c>
      <c r="B179" s="99" t="s">
        <v>742</v>
      </c>
      <c r="C179" s="330">
        <v>15</v>
      </c>
      <c r="D179" s="274">
        <v>725</v>
      </c>
      <c r="E179" s="909">
        <f t="shared" si="2"/>
        <v>2.0689655172413793E-2</v>
      </c>
    </row>
    <row r="180" spans="1:5">
      <c r="A180" s="122" t="s">
        <v>743</v>
      </c>
      <c r="B180" s="99" t="s">
        <v>744</v>
      </c>
      <c r="C180" s="330">
        <v>152</v>
      </c>
      <c r="D180" s="274">
        <v>1498</v>
      </c>
      <c r="E180" s="909">
        <f t="shared" si="2"/>
        <v>0.10146862483311081</v>
      </c>
    </row>
    <row r="181" spans="1:5">
      <c r="A181" s="122" t="s">
        <v>745</v>
      </c>
      <c r="B181" s="99" t="s">
        <v>746</v>
      </c>
      <c r="C181" s="330">
        <v>27</v>
      </c>
      <c r="D181" s="274">
        <v>879</v>
      </c>
      <c r="E181" s="909">
        <f t="shared" si="2"/>
        <v>3.0716723549488054E-2</v>
      </c>
    </row>
    <row r="182" spans="1:5">
      <c r="A182" s="122" t="s">
        <v>747</v>
      </c>
      <c r="B182" s="99" t="s">
        <v>748</v>
      </c>
      <c r="C182" s="330">
        <v>57</v>
      </c>
      <c r="D182" s="274">
        <v>657</v>
      </c>
      <c r="E182" s="909">
        <f t="shared" si="2"/>
        <v>8.6757990867579904E-2</v>
      </c>
    </row>
    <row r="183" spans="1:5">
      <c r="A183" s="122" t="s">
        <v>749</v>
      </c>
      <c r="B183" s="99" t="s">
        <v>750</v>
      </c>
      <c r="C183" s="330">
        <v>58</v>
      </c>
      <c r="D183" s="274">
        <v>1151</v>
      </c>
      <c r="E183" s="909">
        <f t="shared" si="2"/>
        <v>5.0390964378801043E-2</v>
      </c>
    </row>
    <row r="184" spans="1:5">
      <c r="A184" s="122" t="s">
        <v>751</v>
      </c>
      <c r="B184" s="99" t="s">
        <v>752</v>
      </c>
      <c r="C184" s="330">
        <v>33</v>
      </c>
      <c r="D184" s="274">
        <v>504</v>
      </c>
      <c r="E184" s="909">
        <f t="shared" si="2"/>
        <v>6.5476190476190479E-2</v>
      </c>
    </row>
    <row r="185" spans="1:5">
      <c r="A185" s="122" t="s">
        <v>753</v>
      </c>
      <c r="B185" s="99" t="s">
        <v>754</v>
      </c>
      <c r="C185" s="330">
        <v>0</v>
      </c>
      <c r="D185" s="274">
        <v>139</v>
      </c>
      <c r="E185" s="909">
        <f t="shared" si="2"/>
        <v>0</v>
      </c>
    </row>
    <row r="186" spans="1:5">
      <c r="A186" s="122" t="s">
        <v>755</v>
      </c>
      <c r="B186" s="99" t="s">
        <v>756</v>
      </c>
      <c r="C186" s="330">
        <v>15</v>
      </c>
      <c r="D186" s="274">
        <v>365</v>
      </c>
      <c r="E186" s="909">
        <f t="shared" si="2"/>
        <v>4.1095890410958902E-2</v>
      </c>
    </row>
    <row r="187" spans="1:5">
      <c r="A187" s="122" t="s">
        <v>757</v>
      </c>
      <c r="B187" s="99" t="s">
        <v>758</v>
      </c>
      <c r="C187" s="330">
        <v>17</v>
      </c>
      <c r="D187" s="274">
        <v>353</v>
      </c>
      <c r="E187" s="909">
        <f t="shared" si="2"/>
        <v>4.8158640226628892E-2</v>
      </c>
    </row>
    <row r="188" spans="1:5">
      <c r="A188" s="122" t="s">
        <v>759</v>
      </c>
      <c r="B188" s="99" t="s">
        <v>760</v>
      </c>
      <c r="C188" s="330">
        <v>29</v>
      </c>
      <c r="D188" s="274">
        <v>435</v>
      </c>
      <c r="E188" s="909">
        <f t="shared" si="2"/>
        <v>6.6666666666666666E-2</v>
      </c>
    </row>
    <row r="189" spans="1:5">
      <c r="A189" s="122" t="s">
        <v>761</v>
      </c>
      <c r="B189" s="99" t="s">
        <v>762</v>
      </c>
      <c r="C189" s="330">
        <v>15</v>
      </c>
      <c r="D189" s="274">
        <v>631</v>
      </c>
      <c r="E189" s="909">
        <f t="shared" si="2"/>
        <v>2.3771790808240888E-2</v>
      </c>
    </row>
    <row r="190" spans="1:5">
      <c r="A190" s="122" t="s">
        <v>763</v>
      </c>
      <c r="B190" s="99" t="s">
        <v>764</v>
      </c>
      <c r="C190" s="330">
        <v>25</v>
      </c>
      <c r="D190" s="274">
        <v>1448</v>
      </c>
      <c r="E190" s="909">
        <f t="shared" si="2"/>
        <v>1.7265193370165747E-2</v>
      </c>
    </row>
    <row r="191" spans="1:5">
      <c r="A191" s="122" t="s">
        <v>765</v>
      </c>
      <c r="B191" s="99" t="s">
        <v>766</v>
      </c>
      <c r="C191" s="330">
        <v>17</v>
      </c>
      <c r="D191" s="274">
        <v>376</v>
      </c>
      <c r="E191" s="909">
        <f t="shared" si="2"/>
        <v>4.5212765957446811E-2</v>
      </c>
    </row>
    <row r="192" spans="1:5">
      <c r="A192" s="122" t="s">
        <v>767</v>
      </c>
      <c r="B192" s="99" t="s">
        <v>768</v>
      </c>
      <c r="C192" s="330">
        <v>144</v>
      </c>
      <c r="D192" s="274">
        <v>2512</v>
      </c>
      <c r="E192" s="909">
        <f t="shared" si="2"/>
        <v>5.7324840764331211E-2</v>
      </c>
    </row>
    <row r="193" spans="1:5">
      <c r="A193" s="122" t="s">
        <v>769</v>
      </c>
      <c r="B193" s="99" t="s">
        <v>770</v>
      </c>
      <c r="C193" s="330">
        <v>69</v>
      </c>
      <c r="D193" s="274">
        <v>959</v>
      </c>
      <c r="E193" s="909">
        <f t="shared" si="2"/>
        <v>7.1949947862356617E-2</v>
      </c>
    </row>
    <row r="194" spans="1:5">
      <c r="A194" s="122" t="s">
        <v>771</v>
      </c>
      <c r="B194" s="99" t="s">
        <v>772</v>
      </c>
      <c r="C194" s="330">
        <v>54</v>
      </c>
      <c r="D194" s="274">
        <v>1171</v>
      </c>
      <c r="E194" s="909">
        <f t="shared" si="2"/>
        <v>4.6114432109308282E-2</v>
      </c>
    </row>
    <row r="195" spans="1:5">
      <c r="A195" s="122" t="s">
        <v>773</v>
      </c>
      <c r="B195" s="99" t="s">
        <v>774</v>
      </c>
      <c r="C195" s="330">
        <v>14</v>
      </c>
      <c r="D195" s="274">
        <v>806</v>
      </c>
      <c r="E195" s="909">
        <f t="shared" si="2"/>
        <v>1.7369727047146403E-2</v>
      </c>
    </row>
    <row r="196" spans="1:5">
      <c r="A196" s="122" t="s">
        <v>775</v>
      </c>
      <c r="B196" s="99" t="s">
        <v>776</v>
      </c>
      <c r="C196" s="330">
        <v>228</v>
      </c>
      <c r="D196" s="274">
        <v>1238</v>
      </c>
      <c r="E196" s="909">
        <f t="shared" si="2"/>
        <v>0.18416801292407109</v>
      </c>
    </row>
    <row r="197" spans="1:5">
      <c r="A197" s="122" t="s">
        <v>777</v>
      </c>
      <c r="B197" s="99" t="s">
        <v>778</v>
      </c>
      <c r="C197" s="330">
        <v>69</v>
      </c>
      <c r="D197" s="274">
        <v>1894</v>
      </c>
      <c r="E197" s="909">
        <f t="shared" ref="E197:E260" si="3">C197/D197</f>
        <v>3.6430834213305174E-2</v>
      </c>
    </row>
    <row r="198" spans="1:5">
      <c r="A198" s="122" t="s">
        <v>779</v>
      </c>
      <c r="B198" s="99" t="s">
        <v>780</v>
      </c>
      <c r="C198" s="330">
        <v>126</v>
      </c>
      <c r="D198" s="274">
        <v>1028</v>
      </c>
      <c r="E198" s="909">
        <f t="shared" si="3"/>
        <v>0.122568093385214</v>
      </c>
    </row>
    <row r="199" spans="1:5">
      <c r="A199" s="122" t="s">
        <v>781</v>
      </c>
      <c r="B199" s="99" t="s">
        <v>782</v>
      </c>
      <c r="C199" s="330">
        <v>32</v>
      </c>
      <c r="D199" s="274">
        <v>539</v>
      </c>
      <c r="E199" s="909">
        <f t="shared" si="3"/>
        <v>5.9369202226345084E-2</v>
      </c>
    </row>
    <row r="200" spans="1:5">
      <c r="A200" s="122" t="s">
        <v>783</v>
      </c>
      <c r="B200" s="99" t="s">
        <v>784</v>
      </c>
      <c r="C200" s="330">
        <v>69</v>
      </c>
      <c r="D200" s="274">
        <v>1113</v>
      </c>
      <c r="E200" s="909">
        <f t="shared" si="3"/>
        <v>6.1994609164420483E-2</v>
      </c>
    </row>
    <row r="201" spans="1:5">
      <c r="A201" s="122" t="s">
        <v>785</v>
      </c>
      <c r="B201" s="99" t="s">
        <v>786</v>
      </c>
      <c r="C201" s="330">
        <v>151</v>
      </c>
      <c r="D201" s="274">
        <v>2385</v>
      </c>
      <c r="E201" s="909">
        <f t="shared" si="3"/>
        <v>6.3312368972746336E-2</v>
      </c>
    </row>
    <row r="202" spans="1:5">
      <c r="A202" s="122" t="s">
        <v>787</v>
      </c>
      <c r="B202" s="99" t="s">
        <v>788</v>
      </c>
      <c r="C202" s="330">
        <v>25</v>
      </c>
      <c r="D202" s="274">
        <v>428</v>
      </c>
      <c r="E202" s="909">
        <f t="shared" si="3"/>
        <v>5.8411214953271028E-2</v>
      </c>
    </row>
    <row r="203" spans="1:5">
      <c r="A203" s="122" t="s">
        <v>789</v>
      </c>
      <c r="B203" s="99" t="s">
        <v>790</v>
      </c>
      <c r="C203" s="330">
        <v>10</v>
      </c>
      <c r="D203" s="274">
        <v>328</v>
      </c>
      <c r="E203" s="909">
        <f t="shared" si="3"/>
        <v>3.048780487804878E-2</v>
      </c>
    </row>
    <row r="204" spans="1:5">
      <c r="A204" s="122" t="s">
        <v>791</v>
      </c>
      <c r="B204" s="99" t="s">
        <v>792</v>
      </c>
      <c r="C204" s="330">
        <v>53</v>
      </c>
      <c r="D204" s="274">
        <v>648</v>
      </c>
      <c r="E204" s="909">
        <f t="shared" si="3"/>
        <v>8.1790123456790126E-2</v>
      </c>
    </row>
    <row r="205" spans="1:5">
      <c r="A205" s="122" t="s">
        <v>793</v>
      </c>
      <c r="B205" s="99" t="s">
        <v>794</v>
      </c>
      <c r="C205" s="330">
        <v>217</v>
      </c>
      <c r="D205" s="274">
        <v>2238</v>
      </c>
      <c r="E205" s="909">
        <f t="shared" si="3"/>
        <v>9.6961572832886506E-2</v>
      </c>
    </row>
    <row r="206" spans="1:5">
      <c r="A206" s="122" t="s">
        <v>795</v>
      </c>
      <c r="B206" s="99" t="s">
        <v>796</v>
      </c>
      <c r="C206" s="330">
        <v>330</v>
      </c>
      <c r="D206" s="274">
        <v>4666</v>
      </c>
      <c r="E206" s="909">
        <f t="shared" si="3"/>
        <v>7.0724389198456916E-2</v>
      </c>
    </row>
    <row r="207" spans="1:5">
      <c r="A207" s="122" t="s">
        <v>797</v>
      </c>
      <c r="B207" s="99" t="s">
        <v>798</v>
      </c>
      <c r="C207" s="330">
        <v>45</v>
      </c>
      <c r="D207" s="274">
        <v>838</v>
      </c>
      <c r="E207" s="909">
        <f t="shared" si="3"/>
        <v>5.3699284009546537E-2</v>
      </c>
    </row>
    <row r="208" spans="1:5">
      <c r="A208" s="122" t="s">
        <v>799</v>
      </c>
      <c r="B208" s="99" t="s">
        <v>800</v>
      </c>
      <c r="C208" s="330">
        <v>250</v>
      </c>
      <c r="D208" s="274">
        <v>1230</v>
      </c>
      <c r="E208" s="909">
        <f t="shared" si="3"/>
        <v>0.2032520325203252</v>
      </c>
    </row>
    <row r="209" spans="1:5">
      <c r="A209" s="122" t="s">
        <v>801</v>
      </c>
      <c r="B209" s="99" t="s">
        <v>802</v>
      </c>
      <c r="C209" s="330">
        <v>26</v>
      </c>
      <c r="D209" s="274">
        <v>541</v>
      </c>
      <c r="E209" s="909">
        <f t="shared" si="3"/>
        <v>4.8059149722735672E-2</v>
      </c>
    </row>
    <row r="210" spans="1:5">
      <c r="A210" s="122" t="s">
        <v>803</v>
      </c>
      <c r="B210" s="99" t="s">
        <v>804</v>
      </c>
      <c r="C210" s="330">
        <v>26</v>
      </c>
      <c r="D210" s="274">
        <v>811</v>
      </c>
      <c r="E210" s="909">
        <f t="shared" si="3"/>
        <v>3.2059186189889025E-2</v>
      </c>
    </row>
    <row r="211" spans="1:5">
      <c r="A211" s="122" t="s">
        <v>805</v>
      </c>
      <c r="B211" s="99" t="s">
        <v>806</v>
      </c>
      <c r="C211" s="330">
        <v>20</v>
      </c>
      <c r="D211" s="274">
        <v>511</v>
      </c>
      <c r="E211" s="909">
        <f t="shared" si="3"/>
        <v>3.9138943248532287E-2</v>
      </c>
    </row>
    <row r="212" spans="1:5">
      <c r="A212" s="122" t="s">
        <v>807</v>
      </c>
      <c r="B212" s="99" t="s">
        <v>808</v>
      </c>
      <c r="C212" s="330">
        <v>71</v>
      </c>
      <c r="D212" s="274">
        <v>2124</v>
      </c>
      <c r="E212" s="909">
        <f t="shared" si="3"/>
        <v>3.3427495291902073E-2</v>
      </c>
    </row>
    <row r="213" spans="1:5">
      <c r="A213" s="122" t="s">
        <v>809</v>
      </c>
      <c r="B213" s="99" t="s">
        <v>810</v>
      </c>
      <c r="C213" s="330">
        <v>41</v>
      </c>
      <c r="D213" s="274">
        <v>604</v>
      </c>
      <c r="E213" s="909">
        <f t="shared" si="3"/>
        <v>6.7880794701986755E-2</v>
      </c>
    </row>
    <row r="214" spans="1:5">
      <c r="A214" s="122" t="s">
        <v>811</v>
      </c>
      <c r="B214" s="99" t="s">
        <v>812</v>
      </c>
      <c r="C214" s="330">
        <v>51</v>
      </c>
      <c r="D214" s="274">
        <v>609</v>
      </c>
      <c r="E214" s="909">
        <f t="shared" si="3"/>
        <v>8.3743842364532015E-2</v>
      </c>
    </row>
    <row r="215" spans="1:5">
      <c r="A215" s="122" t="s">
        <v>813</v>
      </c>
      <c r="B215" s="99" t="s">
        <v>814</v>
      </c>
      <c r="C215" s="330">
        <v>116</v>
      </c>
      <c r="D215" s="274">
        <v>924</v>
      </c>
      <c r="E215" s="909">
        <f t="shared" si="3"/>
        <v>0.12554112554112554</v>
      </c>
    </row>
    <row r="216" spans="1:5">
      <c r="A216" s="122" t="s">
        <v>815</v>
      </c>
      <c r="B216" s="99" t="s">
        <v>816</v>
      </c>
      <c r="C216" s="330">
        <v>58</v>
      </c>
      <c r="D216" s="274">
        <v>944</v>
      </c>
      <c r="E216" s="909">
        <f t="shared" si="3"/>
        <v>6.1440677966101698E-2</v>
      </c>
    </row>
    <row r="217" spans="1:5">
      <c r="A217" s="122" t="s">
        <v>817</v>
      </c>
      <c r="B217" s="99" t="s">
        <v>818</v>
      </c>
      <c r="C217" s="330">
        <v>53</v>
      </c>
      <c r="D217" s="274">
        <v>960</v>
      </c>
      <c r="E217" s="909">
        <f t="shared" si="3"/>
        <v>5.5208333333333331E-2</v>
      </c>
    </row>
    <row r="218" spans="1:5">
      <c r="A218" s="122" t="s">
        <v>819</v>
      </c>
      <c r="B218" s="99" t="s">
        <v>820</v>
      </c>
      <c r="C218" s="330">
        <v>46</v>
      </c>
      <c r="D218" s="274">
        <v>862</v>
      </c>
      <c r="E218" s="909">
        <f t="shared" si="3"/>
        <v>5.336426914153132E-2</v>
      </c>
    </row>
    <row r="219" spans="1:5">
      <c r="A219" s="122" t="s">
        <v>821</v>
      </c>
      <c r="B219" s="99" t="s">
        <v>822</v>
      </c>
      <c r="C219" s="330">
        <v>112</v>
      </c>
      <c r="D219" s="274">
        <v>1054</v>
      </c>
      <c r="E219" s="909">
        <f t="shared" si="3"/>
        <v>0.10626185958254269</v>
      </c>
    </row>
    <row r="220" spans="1:5">
      <c r="A220" s="122" t="s">
        <v>823</v>
      </c>
      <c r="B220" s="99" t="s">
        <v>824</v>
      </c>
      <c r="C220" s="330">
        <v>2</v>
      </c>
      <c r="D220" s="274">
        <v>451</v>
      </c>
      <c r="E220" s="909">
        <f t="shared" si="3"/>
        <v>4.434589800443459E-3</v>
      </c>
    </row>
    <row r="221" spans="1:5">
      <c r="A221" s="122" t="s">
        <v>825</v>
      </c>
      <c r="B221" s="99" t="s">
        <v>826</v>
      </c>
      <c r="C221" s="330">
        <v>82</v>
      </c>
      <c r="D221" s="274">
        <v>2658</v>
      </c>
      <c r="E221" s="909">
        <f t="shared" si="3"/>
        <v>3.0850263355906696E-2</v>
      </c>
    </row>
    <row r="222" spans="1:5">
      <c r="A222" s="122" t="s">
        <v>827</v>
      </c>
      <c r="B222" s="99" t="s">
        <v>828</v>
      </c>
      <c r="C222" s="330">
        <v>67</v>
      </c>
      <c r="D222" s="274">
        <v>1810</v>
      </c>
      <c r="E222" s="909">
        <f t="shared" si="3"/>
        <v>3.7016574585635356E-2</v>
      </c>
    </row>
    <row r="223" spans="1:5">
      <c r="A223" s="122" t="s">
        <v>829</v>
      </c>
      <c r="B223" s="99" t="s">
        <v>830</v>
      </c>
      <c r="C223" s="330">
        <v>80</v>
      </c>
      <c r="D223" s="274">
        <v>1121</v>
      </c>
      <c r="E223" s="909">
        <f t="shared" si="3"/>
        <v>7.1364852809991081E-2</v>
      </c>
    </row>
    <row r="224" spans="1:5">
      <c r="A224" s="122" t="s">
        <v>831</v>
      </c>
      <c r="B224" s="99" t="s">
        <v>832</v>
      </c>
      <c r="C224" s="330">
        <v>24</v>
      </c>
      <c r="D224" s="274">
        <v>672</v>
      </c>
      <c r="E224" s="909">
        <f t="shared" si="3"/>
        <v>3.5714285714285712E-2</v>
      </c>
    </row>
    <row r="225" spans="1:5">
      <c r="A225" s="122" t="s">
        <v>833</v>
      </c>
      <c r="B225" s="99" t="s">
        <v>834</v>
      </c>
      <c r="C225" s="330">
        <v>1</v>
      </c>
      <c r="D225" s="274">
        <v>120</v>
      </c>
      <c r="E225" s="909">
        <f t="shared" si="3"/>
        <v>8.3333333333333332E-3</v>
      </c>
    </row>
    <row r="226" spans="1:5">
      <c r="A226" s="122" t="s">
        <v>835</v>
      </c>
      <c r="B226" s="99" t="s">
        <v>836</v>
      </c>
      <c r="C226" s="330">
        <v>36</v>
      </c>
      <c r="D226" s="274">
        <v>1033</v>
      </c>
      <c r="E226" s="909">
        <f t="shared" si="3"/>
        <v>3.4849951597289451E-2</v>
      </c>
    </row>
    <row r="227" spans="1:5">
      <c r="A227" s="122" t="s">
        <v>837</v>
      </c>
      <c r="B227" s="99" t="s">
        <v>838</v>
      </c>
      <c r="C227" s="330">
        <v>36</v>
      </c>
      <c r="D227" s="274">
        <v>846</v>
      </c>
      <c r="E227" s="909">
        <f t="shared" si="3"/>
        <v>4.2553191489361701E-2</v>
      </c>
    </row>
    <row r="228" spans="1:5">
      <c r="A228" s="122" t="s">
        <v>839</v>
      </c>
      <c r="B228" s="99" t="s">
        <v>840</v>
      </c>
      <c r="C228" s="330">
        <v>52</v>
      </c>
      <c r="D228" s="274">
        <v>2581</v>
      </c>
      <c r="E228" s="909">
        <f t="shared" si="3"/>
        <v>2.0147229755908564E-2</v>
      </c>
    </row>
    <row r="229" spans="1:5">
      <c r="A229" s="122" t="s">
        <v>841</v>
      </c>
      <c r="B229" s="99" t="s">
        <v>842</v>
      </c>
      <c r="C229" s="330">
        <v>61</v>
      </c>
      <c r="D229" s="274">
        <v>1456</v>
      </c>
      <c r="E229" s="909">
        <f t="shared" si="3"/>
        <v>4.1895604395604392E-2</v>
      </c>
    </row>
    <row r="230" spans="1:5">
      <c r="A230" s="122" t="s">
        <v>843</v>
      </c>
      <c r="B230" s="99" t="s">
        <v>844</v>
      </c>
      <c r="C230" s="330">
        <v>23</v>
      </c>
      <c r="D230" s="274">
        <v>204</v>
      </c>
      <c r="E230" s="909">
        <f t="shared" si="3"/>
        <v>0.11274509803921569</v>
      </c>
    </row>
    <row r="231" spans="1:5">
      <c r="A231" s="122" t="s">
        <v>845</v>
      </c>
      <c r="B231" s="99" t="s">
        <v>846</v>
      </c>
      <c r="C231" s="330">
        <v>11</v>
      </c>
      <c r="D231" s="274">
        <v>158</v>
      </c>
      <c r="E231" s="909">
        <f t="shared" si="3"/>
        <v>6.9620253164556958E-2</v>
      </c>
    </row>
    <row r="232" spans="1:5">
      <c r="A232" s="122" t="s">
        <v>847</v>
      </c>
      <c r="B232" s="99" t="s">
        <v>848</v>
      </c>
      <c r="C232" s="330">
        <v>65</v>
      </c>
      <c r="D232" s="274">
        <v>730</v>
      </c>
      <c r="E232" s="909">
        <f t="shared" si="3"/>
        <v>8.9041095890410954E-2</v>
      </c>
    </row>
    <row r="233" spans="1:5">
      <c r="A233" s="122" t="s">
        <v>849</v>
      </c>
      <c r="B233" s="99" t="s">
        <v>850</v>
      </c>
      <c r="C233" s="330">
        <v>19</v>
      </c>
      <c r="D233" s="274">
        <v>231</v>
      </c>
      <c r="E233" s="909">
        <f t="shared" si="3"/>
        <v>8.2251082251082255E-2</v>
      </c>
    </row>
    <row r="234" spans="1:5">
      <c r="A234" s="122" t="s">
        <v>851</v>
      </c>
      <c r="B234" s="99" t="s">
        <v>852</v>
      </c>
      <c r="C234" s="330">
        <v>19</v>
      </c>
      <c r="D234" s="274">
        <v>318</v>
      </c>
      <c r="E234" s="909">
        <f t="shared" si="3"/>
        <v>5.9748427672955975E-2</v>
      </c>
    </row>
    <row r="235" spans="1:5">
      <c r="A235" s="122" t="s">
        <v>853</v>
      </c>
      <c r="B235" s="99" t="s">
        <v>854</v>
      </c>
      <c r="C235" s="330">
        <v>5</v>
      </c>
      <c r="D235" s="274">
        <v>273</v>
      </c>
      <c r="E235" s="909">
        <f t="shared" si="3"/>
        <v>1.8315018315018316E-2</v>
      </c>
    </row>
    <row r="236" spans="1:5">
      <c r="A236" s="122" t="s">
        <v>855</v>
      </c>
      <c r="B236" s="99" t="s">
        <v>856</v>
      </c>
      <c r="C236" s="330">
        <v>41</v>
      </c>
      <c r="D236" s="274">
        <v>341</v>
      </c>
      <c r="E236" s="909">
        <f t="shared" si="3"/>
        <v>0.12023460410557185</v>
      </c>
    </row>
    <row r="237" spans="1:5">
      <c r="A237" s="122" t="s">
        <v>857</v>
      </c>
      <c r="B237" s="99" t="s">
        <v>858</v>
      </c>
      <c r="C237" s="330">
        <v>55</v>
      </c>
      <c r="D237" s="274">
        <v>1382</v>
      </c>
      <c r="E237" s="909">
        <f t="shared" si="3"/>
        <v>3.9797395079594788E-2</v>
      </c>
    </row>
    <row r="238" spans="1:5">
      <c r="A238" s="122" t="s">
        <v>859</v>
      </c>
      <c r="B238" s="99" t="s">
        <v>860</v>
      </c>
      <c r="C238" s="330">
        <v>68</v>
      </c>
      <c r="D238" s="274">
        <v>1382</v>
      </c>
      <c r="E238" s="909">
        <f t="shared" si="3"/>
        <v>4.9204052098408106E-2</v>
      </c>
    </row>
    <row r="239" spans="1:5">
      <c r="A239" s="122" t="s">
        <v>861</v>
      </c>
      <c r="B239" s="99" t="s">
        <v>862</v>
      </c>
      <c r="C239" s="330">
        <v>19</v>
      </c>
      <c r="D239" s="274">
        <v>483</v>
      </c>
      <c r="E239" s="909">
        <f t="shared" si="3"/>
        <v>3.9337474120082816E-2</v>
      </c>
    </row>
    <row r="240" spans="1:5">
      <c r="A240" s="122" t="s">
        <v>863</v>
      </c>
      <c r="B240" s="99" t="s">
        <v>864</v>
      </c>
      <c r="C240" s="330">
        <v>154</v>
      </c>
      <c r="D240" s="274">
        <v>935</v>
      </c>
      <c r="E240" s="909">
        <f t="shared" si="3"/>
        <v>0.16470588235294117</v>
      </c>
    </row>
    <row r="241" spans="1:5">
      <c r="A241" s="122" t="s">
        <v>865</v>
      </c>
      <c r="B241" s="99" t="s">
        <v>866</v>
      </c>
      <c r="C241" s="330">
        <v>47</v>
      </c>
      <c r="D241" s="274">
        <v>1509</v>
      </c>
      <c r="E241" s="909">
        <f t="shared" si="3"/>
        <v>3.1146454605699137E-2</v>
      </c>
    </row>
    <row r="242" spans="1:5">
      <c r="A242" s="122" t="s">
        <v>867</v>
      </c>
      <c r="B242" s="99" t="s">
        <v>868</v>
      </c>
      <c r="C242" s="330">
        <v>20</v>
      </c>
      <c r="D242" s="274">
        <v>495</v>
      </c>
      <c r="E242" s="909">
        <f t="shared" si="3"/>
        <v>4.0404040404040407E-2</v>
      </c>
    </row>
    <row r="243" spans="1:5">
      <c r="A243" s="122" t="s">
        <v>869</v>
      </c>
      <c r="B243" s="99" t="s">
        <v>870</v>
      </c>
      <c r="C243" s="330">
        <v>1</v>
      </c>
      <c r="D243" s="274">
        <v>24</v>
      </c>
      <c r="E243" s="909">
        <f t="shared" si="3"/>
        <v>4.1666666666666664E-2</v>
      </c>
    </row>
    <row r="244" spans="1:5">
      <c r="A244" s="122" t="s">
        <v>871</v>
      </c>
      <c r="B244" s="99" t="s">
        <v>872</v>
      </c>
      <c r="C244" s="330">
        <v>48</v>
      </c>
      <c r="D244" s="274">
        <v>1028</v>
      </c>
      <c r="E244" s="909">
        <f t="shared" si="3"/>
        <v>4.6692607003891051E-2</v>
      </c>
    </row>
    <row r="245" spans="1:5">
      <c r="A245" s="122" t="s">
        <v>873</v>
      </c>
      <c r="B245" s="99" t="s">
        <v>874</v>
      </c>
      <c r="C245" s="330">
        <v>28</v>
      </c>
      <c r="D245" s="274">
        <v>862</v>
      </c>
      <c r="E245" s="909">
        <f t="shared" si="3"/>
        <v>3.248259860788863E-2</v>
      </c>
    </row>
    <row r="246" spans="1:5">
      <c r="A246" s="122" t="s">
        <v>875</v>
      </c>
      <c r="B246" s="99" t="s">
        <v>876</v>
      </c>
      <c r="C246" s="330">
        <v>16</v>
      </c>
      <c r="D246" s="274">
        <v>163</v>
      </c>
      <c r="E246" s="909">
        <f t="shared" si="3"/>
        <v>9.815950920245399E-2</v>
      </c>
    </row>
    <row r="247" spans="1:5">
      <c r="A247" s="122" t="s">
        <v>877</v>
      </c>
      <c r="B247" s="99" t="s">
        <v>878</v>
      </c>
      <c r="C247" s="330">
        <v>10</v>
      </c>
      <c r="D247" s="855">
        <v>120</v>
      </c>
      <c r="E247" s="909">
        <f t="shared" si="3"/>
        <v>8.3333333333333329E-2</v>
      </c>
    </row>
    <row r="248" spans="1:5">
      <c r="A248" s="122" t="s">
        <v>879</v>
      </c>
      <c r="B248" s="99" t="s">
        <v>880</v>
      </c>
      <c r="C248" s="330">
        <v>33</v>
      </c>
      <c r="D248" s="855">
        <v>443</v>
      </c>
      <c r="E248" s="909">
        <f t="shared" si="3"/>
        <v>7.4492099322799099E-2</v>
      </c>
    </row>
    <row r="249" spans="1:5">
      <c r="A249" s="122" t="s">
        <v>881</v>
      </c>
      <c r="B249" s="99" t="s">
        <v>882</v>
      </c>
      <c r="C249" s="330">
        <v>19</v>
      </c>
      <c r="D249" s="855">
        <v>243</v>
      </c>
      <c r="E249" s="909">
        <f t="shared" si="3"/>
        <v>7.8189300411522639E-2</v>
      </c>
    </row>
    <row r="250" spans="1:5">
      <c r="A250" s="122" t="s">
        <v>883</v>
      </c>
      <c r="B250" s="99" t="s">
        <v>884</v>
      </c>
      <c r="C250" s="330">
        <v>40</v>
      </c>
      <c r="D250" s="855">
        <v>1349</v>
      </c>
      <c r="E250" s="909">
        <f t="shared" si="3"/>
        <v>2.9651593773165306E-2</v>
      </c>
    </row>
    <row r="251" spans="1:5">
      <c r="A251" s="122" t="s">
        <v>885</v>
      </c>
      <c r="B251" s="99" t="s">
        <v>886</v>
      </c>
      <c r="C251" s="330">
        <v>11</v>
      </c>
      <c r="D251" s="855">
        <v>322</v>
      </c>
      <c r="E251" s="909">
        <f t="shared" si="3"/>
        <v>3.4161490683229816E-2</v>
      </c>
    </row>
    <row r="252" spans="1:5">
      <c r="A252" s="122" t="s">
        <v>887</v>
      </c>
      <c r="B252" s="99" t="s">
        <v>888</v>
      </c>
      <c r="C252" s="330">
        <v>75</v>
      </c>
      <c r="D252" s="855">
        <v>1202</v>
      </c>
      <c r="E252" s="909">
        <f t="shared" si="3"/>
        <v>6.2396006655574043E-2</v>
      </c>
    </row>
    <row r="253" spans="1:5">
      <c r="A253" s="122" t="s">
        <v>889</v>
      </c>
      <c r="B253" s="99" t="s">
        <v>890</v>
      </c>
      <c r="C253" s="330">
        <v>16</v>
      </c>
      <c r="D253" s="855">
        <v>358</v>
      </c>
      <c r="E253" s="909">
        <f t="shared" si="3"/>
        <v>4.4692737430167599E-2</v>
      </c>
    </row>
    <row r="254" spans="1:5">
      <c r="A254" s="122" t="s">
        <v>891</v>
      </c>
      <c r="B254" s="99" t="s">
        <v>892</v>
      </c>
      <c r="C254" s="330">
        <v>137</v>
      </c>
      <c r="D254" s="855">
        <v>1114</v>
      </c>
      <c r="E254" s="909">
        <f t="shared" si="3"/>
        <v>0.12298025134649911</v>
      </c>
    </row>
    <row r="255" spans="1:5">
      <c r="A255" s="122" t="s">
        <v>893</v>
      </c>
      <c r="B255" s="99" t="s">
        <v>894</v>
      </c>
      <c r="C255" s="330">
        <v>67</v>
      </c>
      <c r="D255" s="855">
        <v>1423</v>
      </c>
      <c r="E255" s="909">
        <f t="shared" si="3"/>
        <v>4.7083626141953619E-2</v>
      </c>
    </row>
    <row r="256" spans="1:5">
      <c r="A256" s="122" t="s">
        <v>895</v>
      </c>
      <c r="B256" s="99" t="s">
        <v>896</v>
      </c>
      <c r="C256" s="330">
        <v>28</v>
      </c>
      <c r="D256" s="855">
        <v>1224</v>
      </c>
      <c r="E256" s="909">
        <f t="shared" si="3"/>
        <v>2.2875816993464051E-2</v>
      </c>
    </row>
    <row r="257" spans="1:5">
      <c r="A257" s="122" t="s">
        <v>897</v>
      </c>
      <c r="B257" s="99" t="s">
        <v>898</v>
      </c>
      <c r="C257" s="330">
        <v>49</v>
      </c>
      <c r="D257" s="855">
        <v>1894</v>
      </c>
      <c r="E257" s="909">
        <f t="shared" si="3"/>
        <v>2.587117212249208E-2</v>
      </c>
    </row>
    <row r="258" spans="1:5">
      <c r="A258" s="122" t="s">
        <v>899</v>
      </c>
      <c r="B258" s="99" t="s">
        <v>900</v>
      </c>
      <c r="C258" s="330">
        <v>36</v>
      </c>
      <c r="D258" s="855">
        <v>608</v>
      </c>
      <c r="E258" s="909">
        <f t="shared" si="3"/>
        <v>5.921052631578947E-2</v>
      </c>
    </row>
    <row r="259" spans="1:5">
      <c r="A259" s="122" t="s">
        <v>901</v>
      </c>
      <c r="B259" s="99" t="s">
        <v>902</v>
      </c>
      <c r="C259" s="330">
        <v>13</v>
      </c>
      <c r="D259" s="855">
        <v>210</v>
      </c>
      <c r="E259" s="909">
        <f t="shared" si="3"/>
        <v>6.1904761904761907E-2</v>
      </c>
    </row>
    <row r="260" spans="1:5">
      <c r="A260" s="122" t="s">
        <v>903</v>
      </c>
      <c r="B260" s="99" t="s">
        <v>904</v>
      </c>
      <c r="C260" s="330">
        <v>4</v>
      </c>
      <c r="D260" s="855">
        <v>215</v>
      </c>
      <c r="E260" s="909">
        <f t="shared" si="3"/>
        <v>1.8604651162790697E-2</v>
      </c>
    </row>
    <row r="261" spans="1:5">
      <c r="A261" s="122" t="s">
        <v>905</v>
      </c>
      <c r="B261" s="99" t="s">
        <v>906</v>
      </c>
      <c r="C261" s="330">
        <v>32</v>
      </c>
      <c r="D261" s="855">
        <v>528</v>
      </c>
      <c r="E261" s="909">
        <f t="shared" ref="E261:E324" si="4">C261/D261</f>
        <v>6.0606060606060608E-2</v>
      </c>
    </row>
    <row r="262" spans="1:5">
      <c r="A262" s="122" t="s">
        <v>907</v>
      </c>
      <c r="B262" s="99" t="s">
        <v>908</v>
      </c>
      <c r="C262" s="330">
        <v>7</v>
      </c>
      <c r="D262" s="855">
        <v>158</v>
      </c>
      <c r="E262" s="909">
        <f t="shared" si="4"/>
        <v>4.4303797468354431E-2</v>
      </c>
    </row>
    <row r="263" spans="1:5">
      <c r="A263" s="122" t="s">
        <v>909</v>
      </c>
      <c r="B263" s="99" t="s">
        <v>910</v>
      </c>
      <c r="C263" s="330">
        <v>9</v>
      </c>
      <c r="D263" s="855">
        <v>1341</v>
      </c>
      <c r="E263" s="909">
        <f t="shared" si="4"/>
        <v>6.7114093959731542E-3</v>
      </c>
    </row>
    <row r="264" spans="1:5">
      <c r="A264" s="122" t="s">
        <v>911</v>
      </c>
      <c r="B264" s="99" t="s">
        <v>912</v>
      </c>
      <c r="C264" s="330">
        <v>6</v>
      </c>
      <c r="D264" s="855">
        <v>1681</v>
      </c>
      <c r="E264" s="909">
        <f t="shared" si="4"/>
        <v>3.569303985722784E-3</v>
      </c>
    </row>
    <row r="265" spans="1:5">
      <c r="A265" s="122" t="s">
        <v>913</v>
      </c>
      <c r="B265" s="99" t="s">
        <v>914</v>
      </c>
      <c r="C265" s="330">
        <v>99</v>
      </c>
      <c r="D265" s="855">
        <v>955</v>
      </c>
      <c r="E265" s="909">
        <f t="shared" si="4"/>
        <v>0.10366492146596859</v>
      </c>
    </row>
    <row r="266" spans="1:5">
      <c r="A266" s="122" t="s">
        <v>915</v>
      </c>
      <c r="B266" s="99" t="s">
        <v>916</v>
      </c>
      <c r="C266" s="330">
        <v>36</v>
      </c>
      <c r="D266" s="855">
        <v>351</v>
      </c>
      <c r="E266" s="909">
        <f t="shared" si="4"/>
        <v>0.10256410256410256</v>
      </c>
    </row>
    <row r="267" spans="1:5">
      <c r="A267" s="122" t="s">
        <v>917</v>
      </c>
      <c r="B267" s="99" t="s">
        <v>918</v>
      </c>
      <c r="C267" s="330">
        <v>3</v>
      </c>
      <c r="D267" s="855">
        <v>2107</v>
      </c>
      <c r="E267" s="909">
        <f t="shared" si="4"/>
        <v>1.4238253440911248E-3</v>
      </c>
    </row>
    <row r="268" spans="1:5">
      <c r="A268" s="122" t="s">
        <v>919</v>
      </c>
      <c r="B268" s="99" t="s">
        <v>920</v>
      </c>
      <c r="C268" s="330">
        <v>11</v>
      </c>
      <c r="D268" s="855">
        <v>205</v>
      </c>
      <c r="E268" s="909">
        <f t="shared" si="4"/>
        <v>5.3658536585365853E-2</v>
      </c>
    </row>
    <row r="269" spans="1:5">
      <c r="A269" s="122" t="s">
        <v>921</v>
      </c>
      <c r="B269" s="99" t="s">
        <v>922</v>
      </c>
      <c r="C269" s="330">
        <v>42</v>
      </c>
      <c r="D269" s="855">
        <v>650</v>
      </c>
      <c r="E269" s="909">
        <f t="shared" si="4"/>
        <v>6.4615384615384616E-2</v>
      </c>
    </row>
    <row r="270" spans="1:5">
      <c r="A270" s="122" t="s">
        <v>923</v>
      </c>
      <c r="B270" s="99" t="s">
        <v>924</v>
      </c>
      <c r="C270" s="330">
        <v>78</v>
      </c>
      <c r="D270" s="855">
        <v>1019</v>
      </c>
      <c r="E270" s="909">
        <f t="shared" si="4"/>
        <v>7.6545632973503433E-2</v>
      </c>
    </row>
    <row r="271" spans="1:5">
      <c r="A271" s="122" t="s">
        <v>925</v>
      </c>
      <c r="B271" s="99" t="s">
        <v>926</v>
      </c>
      <c r="C271" s="330">
        <v>36</v>
      </c>
      <c r="D271" s="855">
        <v>1124</v>
      </c>
      <c r="E271" s="909">
        <f t="shared" si="4"/>
        <v>3.2028469750889681E-2</v>
      </c>
    </row>
    <row r="272" spans="1:5">
      <c r="A272" s="122" t="s">
        <v>927</v>
      </c>
      <c r="B272" s="99" t="s">
        <v>928</v>
      </c>
      <c r="C272" s="330">
        <v>21</v>
      </c>
      <c r="D272" s="855">
        <v>683</v>
      </c>
      <c r="E272" s="909">
        <f t="shared" si="4"/>
        <v>3.074670571010249E-2</v>
      </c>
    </row>
    <row r="273" spans="1:5">
      <c r="A273" s="122" t="s">
        <v>929</v>
      </c>
      <c r="B273" s="99" t="s">
        <v>930</v>
      </c>
      <c r="C273" s="330">
        <v>12</v>
      </c>
      <c r="D273" s="855">
        <v>149</v>
      </c>
      <c r="E273" s="909">
        <f t="shared" si="4"/>
        <v>8.0536912751677847E-2</v>
      </c>
    </row>
    <row r="274" spans="1:5">
      <c r="A274" s="122" t="s">
        <v>931</v>
      </c>
      <c r="B274" s="99" t="s">
        <v>932</v>
      </c>
      <c r="C274" s="330">
        <v>44</v>
      </c>
      <c r="D274" s="855">
        <v>455</v>
      </c>
      <c r="E274" s="909">
        <f t="shared" si="4"/>
        <v>9.6703296703296707E-2</v>
      </c>
    </row>
    <row r="275" spans="1:5">
      <c r="A275" s="122" t="s">
        <v>933</v>
      </c>
      <c r="B275" s="99" t="s">
        <v>934</v>
      </c>
      <c r="C275" s="330">
        <v>65</v>
      </c>
      <c r="D275" s="855">
        <v>435</v>
      </c>
      <c r="E275" s="909">
        <f t="shared" si="4"/>
        <v>0.14942528735632185</v>
      </c>
    </row>
    <row r="276" spans="1:5">
      <c r="A276" s="122" t="s">
        <v>935</v>
      </c>
      <c r="B276" s="99" t="s">
        <v>936</v>
      </c>
      <c r="C276" s="330">
        <v>37</v>
      </c>
      <c r="D276" s="855">
        <v>369</v>
      </c>
      <c r="E276" s="909">
        <f t="shared" si="4"/>
        <v>0.1002710027100271</v>
      </c>
    </row>
    <row r="277" spans="1:5">
      <c r="A277" s="122" t="s">
        <v>937</v>
      </c>
      <c r="B277" s="99" t="s">
        <v>938</v>
      </c>
      <c r="C277" s="330">
        <v>8</v>
      </c>
      <c r="D277" s="855">
        <v>217</v>
      </c>
      <c r="E277" s="909">
        <f t="shared" si="4"/>
        <v>3.6866359447004608E-2</v>
      </c>
    </row>
    <row r="278" spans="1:5">
      <c r="A278" s="122" t="s">
        <v>939</v>
      </c>
      <c r="B278" s="99" t="s">
        <v>940</v>
      </c>
      <c r="C278" s="330">
        <v>3</v>
      </c>
      <c r="D278" s="855">
        <v>148</v>
      </c>
      <c r="E278" s="909">
        <f t="shared" si="4"/>
        <v>2.0270270270270271E-2</v>
      </c>
    </row>
    <row r="279" spans="1:5">
      <c r="A279" s="122" t="s">
        <v>941</v>
      </c>
      <c r="B279" s="99" t="s">
        <v>942</v>
      </c>
      <c r="C279" s="330">
        <v>19</v>
      </c>
      <c r="D279" s="855">
        <v>192</v>
      </c>
      <c r="E279" s="909">
        <f t="shared" si="4"/>
        <v>9.8958333333333329E-2</v>
      </c>
    </row>
    <row r="280" spans="1:5">
      <c r="A280" s="122" t="s">
        <v>943</v>
      </c>
      <c r="B280" s="99" t="s">
        <v>944</v>
      </c>
      <c r="C280" s="330">
        <v>12</v>
      </c>
      <c r="D280" s="855">
        <v>88</v>
      </c>
      <c r="E280" s="909">
        <f t="shared" si="4"/>
        <v>0.13636363636363635</v>
      </c>
    </row>
    <row r="281" spans="1:5">
      <c r="A281" s="122" t="s">
        <v>945</v>
      </c>
      <c r="B281" s="99" t="s">
        <v>946</v>
      </c>
      <c r="C281" s="330">
        <v>40</v>
      </c>
      <c r="D281" s="855">
        <v>1390</v>
      </c>
      <c r="E281" s="909">
        <f t="shared" si="4"/>
        <v>2.8776978417266189E-2</v>
      </c>
    </row>
    <row r="282" spans="1:5">
      <c r="A282" s="122" t="s">
        <v>947</v>
      </c>
      <c r="B282" s="99" t="s">
        <v>948</v>
      </c>
      <c r="C282" s="330">
        <v>14</v>
      </c>
      <c r="D282" s="855">
        <v>265</v>
      </c>
      <c r="E282" s="909">
        <f t="shared" si="4"/>
        <v>5.2830188679245285E-2</v>
      </c>
    </row>
    <row r="283" spans="1:5">
      <c r="A283" s="122" t="s">
        <v>949</v>
      </c>
      <c r="B283" s="99" t="s">
        <v>950</v>
      </c>
      <c r="C283" s="330">
        <v>10</v>
      </c>
      <c r="D283" s="855">
        <v>163</v>
      </c>
      <c r="E283" s="909">
        <f t="shared" si="4"/>
        <v>6.1349693251533742E-2</v>
      </c>
    </row>
    <row r="284" spans="1:5">
      <c r="A284" s="122" t="s">
        <v>951</v>
      </c>
      <c r="B284" s="99" t="s">
        <v>952</v>
      </c>
      <c r="C284" s="330">
        <v>27</v>
      </c>
      <c r="D284" s="855">
        <v>318</v>
      </c>
      <c r="E284" s="909">
        <f t="shared" si="4"/>
        <v>8.4905660377358486E-2</v>
      </c>
    </row>
    <row r="285" spans="1:5">
      <c r="A285" s="122" t="s">
        <v>953</v>
      </c>
      <c r="B285" s="99" t="s">
        <v>954</v>
      </c>
      <c r="C285" s="330">
        <v>26</v>
      </c>
      <c r="D285" s="855">
        <v>228</v>
      </c>
      <c r="E285" s="909">
        <f t="shared" si="4"/>
        <v>0.11403508771929824</v>
      </c>
    </row>
    <row r="286" spans="1:5">
      <c r="A286" s="122" t="s">
        <v>955</v>
      </c>
      <c r="B286" s="99" t="s">
        <v>956</v>
      </c>
      <c r="C286" s="330">
        <v>22</v>
      </c>
      <c r="D286" s="855">
        <v>334</v>
      </c>
      <c r="E286" s="909">
        <f t="shared" si="4"/>
        <v>6.5868263473053898E-2</v>
      </c>
    </row>
    <row r="287" spans="1:5">
      <c r="A287" s="122" t="s">
        <v>957</v>
      </c>
      <c r="B287" s="99" t="s">
        <v>958</v>
      </c>
      <c r="C287" s="330">
        <v>10</v>
      </c>
      <c r="D287" s="855">
        <v>291</v>
      </c>
      <c r="E287" s="909">
        <f t="shared" si="4"/>
        <v>3.4364261168384883E-2</v>
      </c>
    </row>
    <row r="288" spans="1:5">
      <c r="A288" s="122" t="s">
        <v>959</v>
      </c>
      <c r="B288" s="99" t="s">
        <v>960</v>
      </c>
      <c r="C288" s="330">
        <v>27</v>
      </c>
      <c r="D288" s="855">
        <v>463</v>
      </c>
      <c r="E288" s="909">
        <f t="shared" si="4"/>
        <v>5.8315334773218146E-2</v>
      </c>
    </row>
    <row r="289" spans="1:5">
      <c r="A289" s="122" t="s">
        <v>961</v>
      </c>
      <c r="B289" s="99" t="s">
        <v>962</v>
      </c>
      <c r="C289" s="330">
        <v>111</v>
      </c>
      <c r="D289" s="855">
        <v>1102</v>
      </c>
      <c r="E289" s="909">
        <f t="shared" si="4"/>
        <v>0.10072595281306715</v>
      </c>
    </row>
    <row r="290" spans="1:5">
      <c r="A290" s="122" t="s">
        <v>963</v>
      </c>
      <c r="B290" s="99" t="s">
        <v>964</v>
      </c>
      <c r="C290" s="330">
        <v>24</v>
      </c>
      <c r="D290" s="855">
        <v>339</v>
      </c>
      <c r="E290" s="909">
        <f t="shared" si="4"/>
        <v>7.0796460176991149E-2</v>
      </c>
    </row>
    <row r="291" spans="1:5">
      <c r="A291" s="122" t="s">
        <v>965</v>
      </c>
      <c r="B291" s="99" t="s">
        <v>966</v>
      </c>
      <c r="C291" s="330">
        <v>4</v>
      </c>
      <c r="D291" s="855">
        <v>55</v>
      </c>
      <c r="E291" s="909">
        <f t="shared" si="4"/>
        <v>7.2727272727272724E-2</v>
      </c>
    </row>
    <row r="292" spans="1:5">
      <c r="A292" s="122" t="s">
        <v>967</v>
      </c>
      <c r="B292" s="99" t="s">
        <v>968</v>
      </c>
      <c r="C292" s="330">
        <v>29</v>
      </c>
      <c r="D292" s="855">
        <v>344</v>
      </c>
      <c r="E292" s="909">
        <f t="shared" si="4"/>
        <v>8.4302325581395346E-2</v>
      </c>
    </row>
    <row r="293" spans="1:5">
      <c r="A293" s="122" t="s">
        <v>969</v>
      </c>
      <c r="B293" s="99" t="s">
        <v>970</v>
      </c>
      <c r="C293" s="330">
        <v>12</v>
      </c>
      <c r="D293" s="855">
        <v>467</v>
      </c>
      <c r="E293" s="909">
        <f t="shared" si="4"/>
        <v>2.569593147751606E-2</v>
      </c>
    </row>
    <row r="294" spans="1:5">
      <c r="A294" s="122" t="s">
        <v>971</v>
      </c>
      <c r="B294" s="99" t="s">
        <v>972</v>
      </c>
      <c r="C294" s="330">
        <v>13</v>
      </c>
      <c r="D294" s="855">
        <v>372</v>
      </c>
      <c r="E294" s="909">
        <f t="shared" si="4"/>
        <v>3.4946236559139782E-2</v>
      </c>
    </row>
    <row r="295" spans="1:5">
      <c r="A295" s="122" t="s">
        <v>973</v>
      </c>
      <c r="B295" s="99" t="s">
        <v>974</v>
      </c>
      <c r="C295" s="330">
        <v>9</v>
      </c>
      <c r="D295" s="855">
        <v>134</v>
      </c>
      <c r="E295" s="909">
        <f t="shared" si="4"/>
        <v>6.7164179104477612E-2</v>
      </c>
    </row>
    <row r="296" spans="1:5">
      <c r="A296" s="122" t="s">
        <v>975</v>
      </c>
      <c r="B296" s="99" t="s">
        <v>976</v>
      </c>
      <c r="C296" s="330">
        <v>28</v>
      </c>
      <c r="D296" s="855">
        <v>272</v>
      </c>
      <c r="E296" s="909">
        <f t="shared" si="4"/>
        <v>0.10294117647058823</v>
      </c>
    </row>
    <row r="297" spans="1:5">
      <c r="A297" s="122" t="s">
        <v>977</v>
      </c>
      <c r="B297" s="99" t="s">
        <v>978</v>
      </c>
      <c r="C297" s="330">
        <v>19</v>
      </c>
      <c r="D297" s="855">
        <v>118</v>
      </c>
      <c r="E297" s="909">
        <f t="shared" si="4"/>
        <v>0.16101694915254236</v>
      </c>
    </row>
    <row r="298" spans="1:5">
      <c r="A298" s="122" t="s">
        <v>979</v>
      </c>
      <c r="B298" s="99" t="s">
        <v>980</v>
      </c>
      <c r="C298" s="330">
        <v>11</v>
      </c>
      <c r="D298" s="855">
        <v>222</v>
      </c>
      <c r="E298" s="909">
        <f t="shared" si="4"/>
        <v>4.954954954954955E-2</v>
      </c>
    </row>
    <row r="299" spans="1:5">
      <c r="A299" s="122" t="s">
        <v>981</v>
      </c>
      <c r="B299" s="99" t="s">
        <v>982</v>
      </c>
      <c r="C299" s="330">
        <v>26</v>
      </c>
      <c r="D299" s="855">
        <v>346</v>
      </c>
      <c r="E299" s="909">
        <f t="shared" si="4"/>
        <v>7.5144508670520235E-2</v>
      </c>
    </row>
    <row r="300" spans="1:5">
      <c r="A300" s="122" t="s">
        <v>983</v>
      </c>
      <c r="B300" s="99" t="s">
        <v>984</v>
      </c>
      <c r="C300" s="330">
        <v>12</v>
      </c>
      <c r="D300" s="855">
        <v>153</v>
      </c>
      <c r="E300" s="909">
        <f t="shared" si="4"/>
        <v>7.8431372549019607E-2</v>
      </c>
    </row>
    <row r="301" spans="1:5">
      <c r="A301" s="122" t="s">
        <v>985</v>
      </c>
      <c r="B301" s="99" t="s">
        <v>986</v>
      </c>
      <c r="C301" s="330">
        <v>11</v>
      </c>
      <c r="D301" s="855">
        <v>388</v>
      </c>
      <c r="E301" s="909">
        <f t="shared" si="4"/>
        <v>2.8350515463917526E-2</v>
      </c>
    </row>
    <row r="302" spans="1:5">
      <c r="A302" s="122" t="s">
        <v>987</v>
      </c>
      <c r="B302" s="99" t="s">
        <v>988</v>
      </c>
      <c r="C302" s="330">
        <v>29</v>
      </c>
      <c r="D302" s="855">
        <v>271</v>
      </c>
      <c r="E302" s="909">
        <f t="shared" si="4"/>
        <v>0.1070110701107011</v>
      </c>
    </row>
    <row r="303" spans="1:5">
      <c r="A303" s="122" t="s">
        <v>989</v>
      </c>
      <c r="B303" s="99" t="s">
        <v>990</v>
      </c>
      <c r="C303" s="330">
        <v>0</v>
      </c>
      <c r="D303" s="855">
        <v>32</v>
      </c>
      <c r="E303" s="909">
        <f t="shared" si="4"/>
        <v>0</v>
      </c>
    </row>
    <row r="304" spans="1:5">
      <c r="A304" s="122" t="s">
        <v>991</v>
      </c>
      <c r="B304" s="99" t="s">
        <v>992</v>
      </c>
      <c r="C304" s="330">
        <v>14</v>
      </c>
      <c r="D304" s="855">
        <v>539</v>
      </c>
      <c r="E304" s="909">
        <f t="shared" si="4"/>
        <v>2.5974025974025976E-2</v>
      </c>
    </row>
    <row r="305" spans="1:5">
      <c r="A305" s="122" t="s">
        <v>993</v>
      </c>
      <c r="B305" s="99" t="s">
        <v>994</v>
      </c>
      <c r="C305" s="330">
        <v>9</v>
      </c>
      <c r="D305" s="855">
        <v>429</v>
      </c>
      <c r="E305" s="909">
        <f t="shared" si="4"/>
        <v>2.097902097902098E-2</v>
      </c>
    </row>
    <row r="306" spans="1:5">
      <c r="A306" s="122" t="s">
        <v>995</v>
      </c>
      <c r="B306" s="99" t="s">
        <v>996</v>
      </c>
      <c r="C306" s="330">
        <v>4</v>
      </c>
      <c r="D306" s="855">
        <v>148</v>
      </c>
      <c r="E306" s="909">
        <f t="shared" si="4"/>
        <v>2.7027027027027029E-2</v>
      </c>
    </row>
    <row r="307" spans="1:5">
      <c r="A307" s="122" t="s">
        <v>997</v>
      </c>
      <c r="B307" s="99" t="s">
        <v>998</v>
      </c>
      <c r="C307" s="330">
        <v>30</v>
      </c>
      <c r="D307" s="855">
        <v>455</v>
      </c>
      <c r="E307" s="909">
        <f t="shared" si="4"/>
        <v>6.5934065934065936E-2</v>
      </c>
    </row>
    <row r="308" spans="1:5">
      <c r="A308" s="122" t="s">
        <v>999</v>
      </c>
      <c r="B308" s="99" t="s">
        <v>1000</v>
      </c>
      <c r="C308" s="330">
        <v>18</v>
      </c>
      <c r="D308" s="855">
        <v>332</v>
      </c>
      <c r="E308" s="909">
        <f t="shared" si="4"/>
        <v>5.4216867469879519E-2</v>
      </c>
    </row>
    <row r="309" spans="1:5">
      <c r="A309" s="122" t="s">
        <v>1001</v>
      </c>
      <c r="B309" s="99" t="s">
        <v>1002</v>
      </c>
      <c r="C309" s="330">
        <v>21</v>
      </c>
      <c r="D309" s="855">
        <v>75</v>
      </c>
      <c r="E309" s="909">
        <f t="shared" si="4"/>
        <v>0.28000000000000003</v>
      </c>
    </row>
    <row r="310" spans="1:5">
      <c r="A310" s="122" t="s">
        <v>1003</v>
      </c>
      <c r="B310" s="99" t="s">
        <v>1004</v>
      </c>
      <c r="C310" s="330">
        <v>12</v>
      </c>
      <c r="D310" s="855">
        <v>112</v>
      </c>
      <c r="E310" s="909">
        <f t="shared" si="4"/>
        <v>0.10714285714285714</v>
      </c>
    </row>
    <row r="311" spans="1:5">
      <c r="A311" s="122" t="s">
        <v>1005</v>
      </c>
      <c r="B311" s="99" t="s">
        <v>1006</v>
      </c>
      <c r="C311" s="330">
        <v>30</v>
      </c>
      <c r="D311" s="855">
        <v>331</v>
      </c>
      <c r="E311" s="909">
        <f t="shared" si="4"/>
        <v>9.0634441087613288E-2</v>
      </c>
    </row>
    <row r="312" spans="1:5">
      <c r="A312" s="122" t="s">
        <v>1007</v>
      </c>
      <c r="B312" s="99" t="s">
        <v>1008</v>
      </c>
      <c r="C312" s="330">
        <v>3</v>
      </c>
      <c r="D312" s="855">
        <v>60</v>
      </c>
      <c r="E312" s="909">
        <f t="shared" si="4"/>
        <v>0.05</v>
      </c>
    </row>
    <row r="313" spans="1:5">
      <c r="A313" s="122" t="s">
        <v>1009</v>
      </c>
      <c r="B313" s="99" t="s">
        <v>1010</v>
      </c>
      <c r="C313" s="330">
        <v>18</v>
      </c>
      <c r="D313" s="855">
        <v>308</v>
      </c>
      <c r="E313" s="909">
        <f t="shared" si="4"/>
        <v>5.844155844155844E-2</v>
      </c>
    </row>
    <row r="314" spans="1:5">
      <c r="A314" s="122" t="s">
        <v>1011</v>
      </c>
      <c r="B314" s="99" t="s">
        <v>1012</v>
      </c>
      <c r="C314" s="330">
        <v>8</v>
      </c>
      <c r="D314" s="855">
        <v>346</v>
      </c>
      <c r="E314" s="909">
        <f t="shared" si="4"/>
        <v>2.3121387283236993E-2</v>
      </c>
    </row>
    <row r="315" spans="1:5">
      <c r="A315" s="122" t="s">
        <v>1013</v>
      </c>
      <c r="B315" s="99" t="s">
        <v>1014</v>
      </c>
      <c r="C315" s="330">
        <v>6</v>
      </c>
      <c r="D315" s="855">
        <v>326</v>
      </c>
      <c r="E315" s="909">
        <f t="shared" si="4"/>
        <v>1.8404907975460124E-2</v>
      </c>
    </row>
    <row r="316" spans="1:5">
      <c r="A316" s="122" t="s">
        <v>1015</v>
      </c>
      <c r="B316" s="99" t="s">
        <v>1016</v>
      </c>
      <c r="C316" s="330">
        <v>1</v>
      </c>
      <c r="D316" s="855">
        <v>86</v>
      </c>
      <c r="E316" s="909">
        <f t="shared" si="4"/>
        <v>1.1627906976744186E-2</v>
      </c>
    </row>
    <row r="317" spans="1:5">
      <c r="A317" s="122" t="s">
        <v>1017</v>
      </c>
      <c r="B317" s="99" t="s">
        <v>1018</v>
      </c>
      <c r="C317" s="330">
        <v>0</v>
      </c>
      <c r="D317" s="855">
        <v>23</v>
      </c>
      <c r="E317" s="909">
        <f t="shared" si="4"/>
        <v>0</v>
      </c>
    </row>
    <row r="318" spans="1:5">
      <c r="A318" s="122" t="s">
        <v>1019</v>
      </c>
      <c r="B318" s="99" t="s">
        <v>1020</v>
      </c>
      <c r="C318" s="330">
        <v>0</v>
      </c>
      <c r="D318" s="855">
        <v>137</v>
      </c>
      <c r="E318" s="909">
        <f t="shared" si="4"/>
        <v>0</v>
      </c>
    </row>
    <row r="319" spans="1:5">
      <c r="A319" s="122" t="s">
        <v>1021</v>
      </c>
      <c r="B319" s="99" t="s">
        <v>1022</v>
      </c>
      <c r="C319" s="330">
        <v>0</v>
      </c>
      <c r="D319" s="855">
        <v>31</v>
      </c>
      <c r="E319" s="909">
        <f t="shared" si="4"/>
        <v>0</v>
      </c>
    </row>
    <row r="320" spans="1:5">
      <c r="A320" s="122" t="s">
        <v>1023</v>
      </c>
      <c r="B320" s="99" t="s">
        <v>1024</v>
      </c>
      <c r="C320" s="330">
        <v>0</v>
      </c>
      <c r="D320" s="855">
        <v>30</v>
      </c>
      <c r="E320" s="909">
        <f t="shared" si="4"/>
        <v>0</v>
      </c>
    </row>
    <row r="321" spans="1:5">
      <c r="A321" s="122" t="s">
        <v>1025</v>
      </c>
      <c r="B321" s="99" t="s">
        <v>1026</v>
      </c>
      <c r="C321" s="330">
        <v>0</v>
      </c>
      <c r="D321" s="855">
        <v>18</v>
      </c>
      <c r="E321" s="909">
        <f t="shared" si="4"/>
        <v>0</v>
      </c>
    </row>
    <row r="322" spans="1:5">
      <c r="A322" s="122" t="s">
        <v>1027</v>
      </c>
      <c r="B322" s="99" t="s">
        <v>1028</v>
      </c>
      <c r="C322" s="330">
        <v>0</v>
      </c>
      <c r="D322" s="855">
        <v>5</v>
      </c>
      <c r="E322" s="909">
        <f t="shared" si="4"/>
        <v>0</v>
      </c>
    </row>
    <row r="323" spans="1:5">
      <c r="A323" s="122" t="s">
        <v>1029</v>
      </c>
      <c r="B323" s="99" t="s">
        <v>1030</v>
      </c>
      <c r="C323" s="330">
        <v>0</v>
      </c>
      <c r="D323" s="855">
        <v>76</v>
      </c>
      <c r="E323" s="909">
        <f t="shared" si="4"/>
        <v>0</v>
      </c>
    </row>
    <row r="324" spans="1:5">
      <c r="A324" s="122" t="s">
        <v>1031</v>
      </c>
      <c r="B324" s="99" t="s">
        <v>1032</v>
      </c>
      <c r="C324" s="330">
        <v>64</v>
      </c>
      <c r="D324" s="855">
        <v>934</v>
      </c>
      <c r="E324" s="909">
        <f t="shared" si="4"/>
        <v>6.852248394004283E-2</v>
      </c>
    </row>
    <row r="325" spans="1:5">
      <c r="A325" s="122" t="s">
        <v>1033</v>
      </c>
      <c r="B325" s="99" t="s">
        <v>1034</v>
      </c>
      <c r="C325" s="330">
        <v>25</v>
      </c>
      <c r="D325" s="855">
        <v>157</v>
      </c>
      <c r="E325" s="909">
        <f t="shared" ref="E325:E335" si="5">C325/D325</f>
        <v>0.15923566878980891</v>
      </c>
    </row>
    <row r="326" spans="1:5">
      <c r="A326" s="122" t="s">
        <v>1035</v>
      </c>
      <c r="B326" s="99" t="s">
        <v>1036</v>
      </c>
      <c r="C326" s="330">
        <v>134</v>
      </c>
      <c r="D326" s="855">
        <v>929</v>
      </c>
      <c r="E326" s="909">
        <f t="shared" si="5"/>
        <v>0.14424111948331539</v>
      </c>
    </row>
    <row r="327" spans="1:5">
      <c r="A327" s="122" t="s">
        <v>1037</v>
      </c>
      <c r="B327" s="99" t="s">
        <v>1038</v>
      </c>
      <c r="C327" s="330">
        <v>10</v>
      </c>
      <c r="D327" s="855">
        <v>85</v>
      </c>
      <c r="E327" s="909">
        <f t="shared" si="5"/>
        <v>0.11764705882352941</v>
      </c>
    </row>
    <row r="328" spans="1:5">
      <c r="A328" s="122" t="s">
        <v>1039</v>
      </c>
      <c r="B328" s="99" t="s">
        <v>1040</v>
      </c>
      <c r="C328" s="330">
        <v>18</v>
      </c>
      <c r="D328" s="855">
        <v>138</v>
      </c>
      <c r="E328" s="909">
        <f t="shared" si="5"/>
        <v>0.13043478260869565</v>
      </c>
    </row>
    <row r="329" spans="1:5">
      <c r="A329" s="122" t="s">
        <v>1041</v>
      </c>
      <c r="B329" s="99" t="s">
        <v>1042</v>
      </c>
      <c r="C329" s="330">
        <v>16</v>
      </c>
      <c r="D329" s="855">
        <v>326</v>
      </c>
      <c r="E329" s="909">
        <f t="shared" si="5"/>
        <v>4.9079754601226995E-2</v>
      </c>
    </row>
    <row r="330" spans="1:5">
      <c r="A330" s="122" t="s">
        <v>1043</v>
      </c>
      <c r="B330" s="99" t="s">
        <v>1044</v>
      </c>
      <c r="C330" s="330">
        <v>0</v>
      </c>
      <c r="D330" s="855">
        <v>44</v>
      </c>
      <c r="E330" s="909">
        <f t="shared" si="5"/>
        <v>0</v>
      </c>
    </row>
    <row r="331" spans="1:5">
      <c r="A331" s="122" t="s">
        <v>1045</v>
      </c>
      <c r="B331" s="99" t="s">
        <v>1046</v>
      </c>
      <c r="C331" s="330">
        <v>0</v>
      </c>
      <c r="D331" s="855">
        <v>16</v>
      </c>
      <c r="E331" s="909">
        <f t="shared" si="5"/>
        <v>0</v>
      </c>
    </row>
    <row r="332" spans="1:5">
      <c r="A332" s="122" t="s">
        <v>1047</v>
      </c>
      <c r="B332" s="99" t="s">
        <v>1048</v>
      </c>
      <c r="C332" s="330">
        <v>0</v>
      </c>
      <c r="D332" s="855">
        <v>15</v>
      </c>
      <c r="E332" s="909">
        <f t="shared" si="5"/>
        <v>0</v>
      </c>
    </row>
    <row r="333" spans="1:5">
      <c r="A333" s="122" t="s">
        <v>1049</v>
      </c>
      <c r="B333" s="99" t="s">
        <v>1050</v>
      </c>
      <c r="C333" s="330">
        <v>0</v>
      </c>
      <c r="D333" s="855">
        <v>21</v>
      </c>
      <c r="E333" s="909">
        <f t="shared" si="5"/>
        <v>0</v>
      </c>
    </row>
    <row r="334" spans="1:5">
      <c r="A334" s="122" t="s">
        <v>1051</v>
      </c>
      <c r="B334" s="99" t="s">
        <v>1052</v>
      </c>
      <c r="C334" s="330">
        <v>1</v>
      </c>
      <c r="D334" s="855">
        <v>82</v>
      </c>
      <c r="E334" s="909">
        <f t="shared" si="5"/>
        <v>1.2195121951219513E-2</v>
      </c>
    </row>
    <row r="335" spans="1:5">
      <c r="A335" s="122" t="s">
        <v>1053</v>
      </c>
      <c r="B335" s="99" t="s">
        <v>1054</v>
      </c>
      <c r="C335" s="330">
        <v>62</v>
      </c>
      <c r="D335" s="855">
        <v>1318</v>
      </c>
      <c r="E335" s="909">
        <f t="shared" si="5"/>
        <v>4.7040971168437029E-2</v>
      </c>
    </row>
    <row r="336" spans="1:5">
      <c r="A336" s="84"/>
      <c r="B336" s="100"/>
      <c r="C336" s="331"/>
      <c r="D336" s="910"/>
      <c r="E336" s="911"/>
    </row>
    <row r="337" spans="1:5" ht="13.9" thickBot="1">
      <c r="A337" s="81" t="s">
        <v>40</v>
      </c>
      <c r="B337" s="82"/>
      <c r="C337" s="332">
        <v>14712</v>
      </c>
      <c r="D337" s="333">
        <v>259450</v>
      </c>
      <c r="E337" s="125">
        <f>C337/D337</f>
        <v>5.6704567354018118E-2</v>
      </c>
    </row>
  </sheetData>
  <autoFilter ref="A5:E335" xr:uid="{00000000-0009-0000-0000-000016000000}"/>
  <mergeCells count="1">
    <mergeCell ref="C3:E3"/>
  </mergeCells>
  <phoneticPr fontId="8" type="noConversion"/>
  <hyperlinks>
    <hyperlink ref="G2" location="Home!A1" display="Home" xr:uid="{00000000-0004-0000-1600-000000000000}"/>
  </hyperlinks>
  <pageMargins left="0.7" right="0.7" top="0.75" bottom="0.75" header="0.3" footer="0.3"/>
  <pageSetup scale="94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S326"/>
  <sheetViews>
    <sheetView zoomScale="110" zoomScaleNormal="110" workbookViewId="0">
      <pane xSplit="2" ySplit="5" topLeftCell="C307" activePane="bottomRight" state="frozen"/>
      <selection pane="bottomRight" activeCell="Q314" sqref="Q314"/>
      <selection pane="bottomLeft" activeCell="A5" sqref="A5"/>
      <selection pane="topRight" activeCell="C1" sqref="C1"/>
    </sheetView>
  </sheetViews>
  <sheetFormatPr defaultColWidth="10.42578125" defaultRowHeight="13.15"/>
  <cols>
    <col min="1" max="1" width="8.7109375" style="163" customWidth="1"/>
    <col min="2" max="2" width="41" style="163" customWidth="1"/>
    <col min="3" max="15" width="7" style="163" customWidth="1"/>
    <col min="16" max="16" width="12.140625" style="163" customWidth="1"/>
    <col min="17" max="17" width="17.42578125" style="164" bestFit="1" customWidth="1"/>
    <col min="18" max="18" width="3.28515625" style="161" customWidth="1"/>
    <col min="19" max="19" width="8.7109375" style="161" customWidth="1"/>
    <col min="20" max="16384" width="10.42578125" style="163"/>
  </cols>
  <sheetData>
    <row r="1" spans="1:19" ht="13.9" thickBot="1">
      <c r="A1" s="76" t="s">
        <v>1267</v>
      </c>
      <c r="B1" s="905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20"/>
      <c r="P1" s="377" t="s">
        <v>260</v>
      </c>
      <c r="Q1" s="148"/>
      <c r="R1" s="385"/>
      <c r="S1" s="726"/>
    </row>
    <row r="2" spans="1:19" ht="15" thickTop="1" thickBot="1">
      <c r="A2" s="77" t="s">
        <v>1263</v>
      </c>
      <c r="B2" s="906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912"/>
      <c r="Q2" s="149"/>
      <c r="R2" s="385"/>
      <c r="S2" s="208" t="s">
        <v>18</v>
      </c>
    </row>
    <row r="3" spans="1:19" ht="12.75" customHeight="1" thickTop="1">
      <c r="A3" s="913"/>
      <c r="B3" s="846"/>
      <c r="C3" s="663" t="s">
        <v>42</v>
      </c>
      <c r="D3" s="663"/>
      <c r="E3" s="663"/>
      <c r="F3" s="663"/>
      <c r="G3" s="663"/>
      <c r="H3" s="663"/>
      <c r="I3" s="663"/>
      <c r="J3" s="663"/>
      <c r="K3" s="663"/>
      <c r="L3" s="663"/>
      <c r="M3" s="663"/>
      <c r="N3" s="663"/>
      <c r="O3" s="664"/>
      <c r="P3" s="914"/>
      <c r="Q3" s="149"/>
      <c r="R3" s="726"/>
      <c r="S3" s="385"/>
    </row>
    <row r="4" spans="1:19" ht="12.75" hidden="1" customHeight="1" thickTop="1">
      <c r="A4" s="913"/>
      <c r="B4" s="846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1"/>
      <c r="P4" s="915"/>
      <c r="Q4" s="21"/>
      <c r="R4" s="726"/>
      <c r="S4" s="385"/>
    </row>
    <row r="5" spans="1:19" ht="51.75" customHeight="1">
      <c r="A5" s="205" t="s">
        <v>386</v>
      </c>
      <c r="B5" s="252" t="s">
        <v>134</v>
      </c>
      <c r="C5" s="222" t="s">
        <v>43</v>
      </c>
      <c r="D5" s="222" t="s">
        <v>44</v>
      </c>
      <c r="E5" s="222" t="s">
        <v>45</v>
      </c>
      <c r="F5" s="222" t="s">
        <v>46</v>
      </c>
      <c r="G5" s="222" t="s">
        <v>47</v>
      </c>
      <c r="H5" s="222" t="s">
        <v>48</v>
      </c>
      <c r="I5" s="222" t="s">
        <v>49</v>
      </c>
      <c r="J5" s="222" t="s">
        <v>50</v>
      </c>
      <c r="K5" s="222" t="s">
        <v>51</v>
      </c>
      <c r="L5" s="222" t="s">
        <v>52</v>
      </c>
      <c r="M5" s="222" t="s">
        <v>53</v>
      </c>
      <c r="N5" s="222" t="s">
        <v>54</v>
      </c>
      <c r="O5" s="222" t="s">
        <v>55</v>
      </c>
      <c r="P5" s="253" t="s">
        <v>1251</v>
      </c>
      <c r="Q5" s="254" t="s">
        <v>1062</v>
      </c>
      <c r="R5" s="726"/>
      <c r="S5" s="726"/>
    </row>
    <row r="6" spans="1:19">
      <c r="A6" s="122" t="s">
        <v>395</v>
      </c>
      <c r="B6" s="99" t="s">
        <v>396</v>
      </c>
      <c r="C6" s="855">
        <v>7</v>
      </c>
      <c r="D6" s="855">
        <v>12</v>
      </c>
      <c r="E6" s="855">
        <v>10</v>
      </c>
      <c r="F6" s="855">
        <v>5</v>
      </c>
      <c r="G6" s="855">
        <v>7</v>
      </c>
      <c r="H6" s="855">
        <v>8</v>
      </c>
      <c r="I6" s="855">
        <v>0</v>
      </c>
      <c r="J6" s="855">
        <v>0</v>
      </c>
      <c r="K6" s="855">
        <v>0</v>
      </c>
      <c r="L6" s="855">
        <v>0</v>
      </c>
      <c r="M6" s="855">
        <v>0</v>
      </c>
      <c r="N6" s="855">
        <v>0</v>
      </c>
      <c r="O6" s="855">
        <v>0</v>
      </c>
      <c r="P6" s="334">
        <v>49</v>
      </c>
      <c r="Q6" s="508" t="s">
        <v>1063</v>
      </c>
      <c r="R6" s="726"/>
      <c r="S6" s="726"/>
    </row>
    <row r="7" spans="1:19">
      <c r="A7" s="122" t="s">
        <v>397</v>
      </c>
      <c r="B7" s="99" t="s">
        <v>398</v>
      </c>
      <c r="C7" s="855">
        <v>0</v>
      </c>
      <c r="D7" s="855">
        <v>0</v>
      </c>
      <c r="E7" s="855">
        <v>0</v>
      </c>
      <c r="F7" s="855">
        <v>0</v>
      </c>
      <c r="G7" s="855">
        <v>0</v>
      </c>
      <c r="H7" s="855">
        <v>0</v>
      </c>
      <c r="I7" s="855">
        <v>21</v>
      </c>
      <c r="J7" s="855">
        <v>15</v>
      </c>
      <c r="K7" s="855">
        <v>22</v>
      </c>
      <c r="L7" s="855">
        <v>0</v>
      </c>
      <c r="M7" s="855">
        <v>0</v>
      </c>
      <c r="N7" s="855">
        <v>0</v>
      </c>
      <c r="O7" s="855">
        <v>0</v>
      </c>
      <c r="P7" s="334">
        <v>58</v>
      </c>
      <c r="Q7" s="508" t="s">
        <v>1064</v>
      </c>
      <c r="R7" s="726"/>
      <c r="S7" s="726"/>
    </row>
    <row r="8" spans="1:19">
      <c r="A8" s="122" t="s">
        <v>399</v>
      </c>
      <c r="B8" s="99" t="s">
        <v>400</v>
      </c>
      <c r="C8" s="855">
        <v>9</v>
      </c>
      <c r="D8" s="855">
        <v>13</v>
      </c>
      <c r="E8" s="855">
        <v>19</v>
      </c>
      <c r="F8" s="855">
        <v>11</v>
      </c>
      <c r="G8" s="855">
        <v>6</v>
      </c>
      <c r="H8" s="855">
        <v>11</v>
      </c>
      <c r="I8" s="855">
        <v>0</v>
      </c>
      <c r="J8" s="855">
        <v>0</v>
      </c>
      <c r="K8" s="855">
        <v>0</v>
      </c>
      <c r="L8" s="855">
        <v>0</v>
      </c>
      <c r="M8" s="855">
        <v>0</v>
      </c>
      <c r="N8" s="855">
        <v>0</v>
      </c>
      <c r="O8" s="855">
        <v>0</v>
      </c>
      <c r="P8" s="334">
        <v>69</v>
      </c>
      <c r="Q8" s="508" t="s">
        <v>1063</v>
      </c>
      <c r="R8" s="726"/>
      <c r="S8" s="726"/>
    </row>
    <row r="9" spans="1:19">
      <c r="A9" s="122" t="s">
        <v>401</v>
      </c>
      <c r="B9" s="99" t="s">
        <v>402</v>
      </c>
      <c r="C9" s="855">
        <v>5</v>
      </c>
      <c r="D9" s="855">
        <v>4</v>
      </c>
      <c r="E9" s="855">
        <v>8</v>
      </c>
      <c r="F9" s="855">
        <v>5</v>
      </c>
      <c r="G9" s="855">
        <v>6</v>
      </c>
      <c r="H9" s="855">
        <v>4</v>
      </c>
      <c r="I9" s="855">
        <v>0</v>
      </c>
      <c r="J9" s="855">
        <v>0</v>
      </c>
      <c r="K9" s="855">
        <v>0</v>
      </c>
      <c r="L9" s="855">
        <v>0</v>
      </c>
      <c r="M9" s="855">
        <v>0</v>
      </c>
      <c r="N9" s="855">
        <v>0</v>
      </c>
      <c r="O9" s="855">
        <v>0</v>
      </c>
      <c r="P9" s="334">
        <v>32</v>
      </c>
      <c r="Q9" s="508" t="s">
        <v>1063</v>
      </c>
      <c r="R9" s="726"/>
      <c r="S9" s="726"/>
    </row>
    <row r="10" spans="1:19">
      <c r="A10" s="122" t="s">
        <v>403</v>
      </c>
      <c r="B10" s="99" t="s">
        <v>404</v>
      </c>
      <c r="C10" s="855">
        <v>3</v>
      </c>
      <c r="D10" s="855">
        <v>8</v>
      </c>
      <c r="E10" s="855">
        <v>8</v>
      </c>
      <c r="F10" s="855">
        <v>8</v>
      </c>
      <c r="G10" s="855">
        <v>6</v>
      </c>
      <c r="H10" s="855">
        <v>5</v>
      </c>
      <c r="I10" s="855">
        <v>0</v>
      </c>
      <c r="J10" s="855">
        <v>0</v>
      </c>
      <c r="K10" s="855">
        <v>0</v>
      </c>
      <c r="L10" s="855">
        <v>0</v>
      </c>
      <c r="M10" s="855">
        <v>0</v>
      </c>
      <c r="N10" s="855">
        <v>0</v>
      </c>
      <c r="O10" s="855">
        <v>0</v>
      </c>
      <c r="P10" s="334">
        <v>38</v>
      </c>
      <c r="Q10" s="508" t="s">
        <v>1063</v>
      </c>
      <c r="R10" s="726"/>
      <c r="S10" s="726"/>
    </row>
    <row r="11" spans="1:19">
      <c r="A11" s="122" t="s">
        <v>405</v>
      </c>
      <c r="B11" s="99" t="s">
        <v>406</v>
      </c>
      <c r="C11" s="855">
        <v>2</v>
      </c>
      <c r="D11" s="855">
        <v>5</v>
      </c>
      <c r="E11" s="855">
        <v>5</v>
      </c>
      <c r="F11" s="855">
        <v>3</v>
      </c>
      <c r="G11" s="855">
        <v>2</v>
      </c>
      <c r="H11" s="855">
        <v>5</v>
      </c>
      <c r="I11" s="855">
        <v>0</v>
      </c>
      <c r="J11" s="855">
        <v>0</v>
      </c>
      <c r="K11" s="855">
        <v>0</v>
      </c>
      <c r="L11" s="855">
        <v>0</v>
      </c>
      <c r="M11" s="855">
        <v>0</v>
      </c>
      <c r="N11" s="855">
        <v>0</v>
      </c>
      <c r="O11" s="855">
        <v>0</v>
      </c>
      <c r="P11" s="334">
        <v>22</v>
      </c>
      <c r="Q11" s="508" t="s">
        <v>1063</v>
      </c>
      <c r="R11" s="726"/>
      <c r="S11" s="726"/>
    </row>
    <row r="12" spans="1:19">
      <c r="A12" s="122" t="s">
        <v>407</v>
      </c>
      <c r="B12" s="99" t="s">
        <v>408</v>
      </c>
      <c r="C12" s="855">
        <v>6</v>
      </c>
      <c r="D12" s="855">
        <v>7</v>
      </c>
      <c r="E12" s="855">
        <v>14</v>
      </c>
      <c r="F12" s="855">
        <v>3</v>
      </c>
      <c r="G12" s="855">
        <v>6</v>
      </c>
      <c r="H12" s="855">
        <v>6</v>
      </c>
      <c r="I12" s="855">
        <v>0</v>
      </c>
      <c r="J12" s="855">
        <v>0</v>
      </c>
      <c r="K12" s="855">
        <v>0</v>
      </c>
      <c r="L12" s="855">
        <v>0</v>
      </c>
      <c r="M12" s="855">
        <v>0</v>
      </c>
      <c r="N12" s="855">
        <v>0</v>
      </c>
      <c r="O12" s="855">
        <v>0</v>
      </c>
      <c r="P12" s="334">
        <v>42</v>
      </c>
      <c r="Q12" s="508" t="s">
        <v>1063</v>
      </c>
      <c r="R12" s="726"/>
      <c r="S12" s="726"/>
    </row>
    <row r="13" spans="1:19">
      <c r="A13" s="122" t="s">
        <v>409</v>
      </c>
      <c r="B13" s="99" t="s">
        <v>410</v>
      </c>
      <c r="C13" s="855">
        <v>8</v>
      </c>
      <c r="D13" s="855">
        <v>17</v>
      </c>
      <c r="E13" s="855">
        <v>27</v>
      </c>
      <c r="F13" s="855">
        <v>10</v>
      </c>
      <c r="G13" s="855">
        <v>12</v>
      </c>
      <c r="H13" s="855">
        <v>12</v>
      </c>
      <c r="I13" s="855">
        <v>16</v>
      </c>
      <c r="J13" s="855">
        <v>11</v>
      </c>
      <c r="K13" s="855">
        <v>12</v>
      </c>
      <c r="L13" s="855">
        <v>0</v>
      </c>
      <c r="M13" s="855">
        <v>0</v>
      </c>
      <c r="N13" s="855">
        <v>0</v>
      </c>
      <c r="O13" s="855">
        <v>0</v>
      </c>
      <c r="P13" s="334">
        <v>125</v>
      </c>
      <c r="Q13" s="508" t="s">
        <v>1065</v>
      </c>
      <c r="R13" s="726"/>
      <c r="S13" s="726"/>
    </row>
    <row r="14" spans="1:19">
      <c r="A14" s="122" t="s">
        <v>411</v>
      </c>
      <c r="B14" s="99" t="s">
        <v>412</v>
      </c>
      <c r="C14" s="855">
        <v>4</v>
      </c>
      <c r="D14" s="855">
        <v>5</v>
      </c>
      <c r="E14" s="855">
        <v>9</v>
      </c>
      <c r="F14" s="855">
        <v>5</v>
      </c>
      <c r="G14" s="855">
        <v>4</v>
      </c>
      <c r="H14" s="855">
        <v>5</v>
      </c>
      <c r="I14" s="855">
        <v>0</v>
      </c>
      <c r="J14" s="855">
        <v>0</v>
      </c>
      <c r="K14" s="855">
        <v>0</v>
      </c>
      <c r="L14" s="855">
        <v>0</v>
      </c>
      <c r="M14" s="855">
        <v>0</v>
      </c>
      <c r="N14" s="855">
        <v>0</v>
      </c>
      <c r="O14" s="855">
        <v>0</v>
      </c>
      <c r="P14" s="334">
        <v>32</v>
      </c>
      <c r="Q14" s="508" t="s">
        <v>1063</v>
      </c>
      <c r="R14" s="726"/>
      <c r="S14" s="726"/>
    </row>
    <row r="15" spans="1:19">
      <c r="A15" s="122" t="s">
        <v>413</v>
      </c>
      <c r="B15" s="99" t="s">
        <v>414</v>
      </c>
      <c r="C15" s="855">
        <v>8</v>
      </c>
      <c r="D15" s="855">
        <v>12</v>
      </c>
      <c r="E15" s="855">
        <v>8</v>
      </c>
      <c r="F15" s="855">
        <v>5</v>
      </c>
      <c r="G15" s="855">
        <v>11</v>
      </c>
      <c r="H15" s="855">
        <v>5</v>
      </c>
      <c r="I15" s="855">
        <v>0</v>
      </c>
      <c r="J15" s="855">
        <v>0</v>
      </c>
      <c r="K15" s="855">
        <v>0</v>
      </c>
      <c r="L15" s="855">
        <v>0</v>
      </c>
      <c r="M15" s="855">
        <v>0</v>
      </c>
      <c r="N15" s="855">
        <v>0</v>
      </c>
      <c r="O15" s="855">
        <v>0</v>
      </c>
      <c r="P15" s="334">
        <v>49</v>
      </c>
      <c r="Q15" s="508" t="s">
        <v>1063</v>
      </c>
      <c r="R15" s="726"/>
      <c r="S15" s="726"/>
    </row>
    <row r="16" spans="1:19">
      <c r="A16" s="122" t="s">
        <v>415</v>
      </c>
      <c r="B16" s="99" t="s">
        <v>416</v>
      </c>
      <c r="C16" s="855">
        <v>0</v>
      </c>
      <c r="D16" s="855">
        <v>0</v>
      </c>
      <c r="E16" s="855">
        <v>0</v>
      </c>
      <c r="F16" s="855">
        <v>0</v>
      </c>
      <c r="G16" s="855">
        <v>0</v>
      </c>
      <c r="H16" s="855">
        <v>0</v>
      </c>
      <c r="I16" s="855">
        <v>0</v>
      </c>
      <c r="J16" s="855">
        <v>0</v>
      </c>
      <c r="K16" s="855">
        <v>0</v>
      </c>
      <c r="L16" s="855">
        <v>34</v>
      </c>
      <c r="M16" s="855">
        <v>27</v>
      </c>
      <c r="N16" s="855">
        <v>27</v>
      </c>
      <c r="O16" s="855">
        <v>30</v>
      </c>
      <c r="P16" s="334">
        <v>118</v>
      </c>
      <c r="Q16" s="508" t="s">
        <v>1066</v>
      </c>
      <c r="R16" s="726"/>
      <c r="S16" s="726"/>
    </row>
    <row r="17" spans="1:17">
      <c r="A17" s="122" t="s">
        <v>417</v>
      </c>
      <c r="B17" s="99" t="s">
        <v>1253</v>
      </c>
      <c r="C17" s="855">
        <v>0</v>
      </c>
      <c r="D17" s="855">
        <v>0</v>
      </c>
      <c r="E17" s="855">
        <v>0</v>
      </c>
      <c r="F17" s="855">
        <v>0</v>
      </c>
      <c r="G17" s="855">
        <v>0</v>
      </c>
      <c r="H17" s="855">
        <v>0</v>
      </c>
      <c r="I17" s="855">
        <v>0</v>
      </c>
      <c r="J17" s="855">
        <v>0</v>
      </c>
      <c r="K17" s="855">
        <v>0</v>
      </c>
      <c r="L17" s="855">
        <v>0</v>
      </c>
      <c r="M17" s="855">
        <v>2</v>
      </c>
      <c r="N17" s="855">
        <v>0</v>
      </c>
      <c r="O17" s="855">
        <v>0</v>
      </c>
      <c r="P17" s="334">
        <v>2</v>
      </c>
      <c r="Q17" s="508" t="s">
        <v>1066</v>
      </c>
    </row>
    <row r="18" spans="1:17">
      <c r="A18" s="122" t="s">
        <v>419</v>
      </c>
      <c r="B18" s="99" t="s">
        <v>420</v>
      </c>
      <c r="C18" s="855">
        <v>6</v>
      </c>
      <c r="D18" s="855">
        <v>5</v>
      </c>
      <c r="E18" s="855">
        <v>6</v>
      </c>
      <c r="F18" s="855">
        <v>2</v>
      </c>
      <c r="G18" s="855">
        <v>3</v>
      </c>
      <c r="H18" s="855">
        <v>2</v>
      </c>
      <c r="I18" s="855">
        <v>0</v>
      </c>
      <c r="J18" s="855">
        <v>0</v>
      </c>
      <c r="K18" s="855">
        <v>0</v>
      </c>
      <c r="L18" s="855">
        <v>0</v>
      </c>
      <c r="M18" s="855">
        <v>0</v>
      </c>
      <c r="N18" s="855">
        <v>0</v>
      </c>
      <c r="O18" s="855">
        <v>0</v>
      </c>
      <c r="P18" s="334">
        <v>24</v>
      </c>
      <c r="Q18" s="508" t="s">
        <v>1063</v>
      </c>
    </row>
    <row r="19" spans="1:17">
      <c r="A19" s="122" t="s">
        <v>421</v>
      </c>
      <c r="B19" s="99" t="s">
        <v>422</v>
      </c>
      <c r="C19" s="855">
        <v>3</v>
      </c>
      <c r="D19" s="855">
        <v>2</v>
      </c>
      <c r="E19" s="855">
        <v>4</v>
      </c>
      <c r="F19" s="855">
        <v>2</v>
      </c>
      <c r="G19" s="855">
        <v>2</v>
      </c>
      <c r="H19" s="855">
        <v>1</v>
      </c>
      <c r="I19" s="855">
        <v>0</v>
      </c>
      <c r="J19" s="855">
        <v>0</v>
      </c>
      <c r="K19" s="855">
        <v>0</v>
      </c>
      <c r="L19" s="855">
        <v>0</v>
      </c>
      <c r="M19" s="855">
        <v>0</v>
      </c>
      <c r="N19" s="855">
        <v>0</v>
      </c>
      <c r="O19" s="855">
        <v>0</v>
      </c>
      <c r="P19" s="334">
        <v>14</v>
      </c>
      <c r="Q19" s="508" t="s">
        <v>1063</v>
      </c>
    </row>
    <row r="20" spans="1:17">
      <c r="A20" s="122" t="s">
        <v>423</v>
      </c>
      <c r="B20" s="99" t="s">
        <v>424</v>
      </c>
      <c r="C20" s="855">
        <v>0</v>
      </c>
      <c r="D20" s="855">
        <v>0</v>
      </c>
      <c r="E20" s="855">
        <v>0</v>
      </c>
      <c r="F20" s="855">
        <v>0</v>
      </c>
      <c r="G20" s="855">
        <v>0</v>
      </c>
      <c r="H20" s="855">
        <v>0</v>
      </c>
      <c r="I20" s="855">
        <v>0</v>
      </c>
      <c r="J20" s="855">
        <v>0</v>
      </c>
      <c r="K20" s="855">
        <v>0</v>
      </c>
      <c r="L20" s="855">
        <v>23</v>
      </c>
      <c r="M20" s="855">
        <v>22</v>
      </c>
      <c r="N20" s="855">
        <v>15</v>
      </c>
      <c r="O20" s="855">
        <v>8</v>
      </c>
      <c r="P20" s="334">
        <v>68</v>
      </c>
      <c r="Q20" s="508" t="s">
        <v>1066</v>
      </c>
    </row>
    <row r="21" spans="1:17">
      <c r="A21" s="122" t="s">
        <v>425</v>
      </c>
      <c r="B21" s="99" t="s">
        <v>426</v>
      </c>
      <c r="C21" s="855">
        <v>3</v>
      </c>
      <c r="D21" s="855">
        <v>8</v>
      </c>
      <c r="E21" s="855">
        <v>16</v>
      </c>
      <c r="F21" s="855">
        <v>7</v>
      </c>
      <c r="G21" s="855">
        <v>5</v>
      </c>
      <c r="H21" s="855">
        <v>4</v>
      </c>
      <c r="I21" s="855">
        <v>0</v>
      </c>
      <c r="J21" s="855">
        <v>0</v>
      </c>
      <c r="K21" s="855">
        <v>0</v>
      </c>
      <c r="L21" s="855">
        <v>0</v>
      </c>
      <c r="M21" s="855">
        <v>0</v>
      </c>
      <c r="N21" s="855">
        <v>0</v>
      </c>
      <c r="O21" s="855">
        <v>0</v>
      </c>
      <c r="P21" s="334">
        <v>43</v>
      </c>
      <c r="Q21" s="508" t="s">
        <v>1063</v>
      </c>
    </row>
    <row r="22" spans="1:17">
      <c r="A22" s="122" t="s">
        <v>427</v>
      </c>
      <c r="B22" s="99" t="s">
        <v>428</v>
      </c>
      <c r="C22" s="855">
        <v>4</v>
      </c>
      <c r="D22" s="855">
        <v>7</v>
      </c>
      <c r="E22" s="855">
        <v>6</v>
      </c>
      <c r="F22" s="855">
        <v>4</v>
      </c>
      <c r="G22" s="855">
        <v>10</v>
      </c>
      <c r="H22" s="855">
        <v>2</v>
      </c>
      <c r="I22" s="855">
        <v>0</v>
      </c>
      <c r="J22" s="855">
        <v>0</v>
      </c>
      <c r="K22" s="855">
        <v>0</v>
      </c>
      <c r="L22" s="855">
        <v>0</v>
      </c>
      <c r="M22" s="855">
        <v>0</v>
      </c>
      <c r="N22" s="855">
        <v>0</v>
      </c>
      <c r="O22" s="855">
        <v>0</v>
      </c>
      <c r="P22" s="334">
        <v>33</v>
      </c>
      <c r="Q22" s="508" t="s">
        <v>1063</v>
      </c>
    </row>
    <row r="23" spans="1:17">
      <c r="A23" s="122" t="s">
        <v>429</v>
      </c>
      <c r="B23" s="99" t="s">
        <v>430</v>
      </c>
      <c r="C23" s="855">
        <v>0</v>
      </c>
      <c r="D23" s="855">
        <v>0</v>
      </c>
      <c r="E23" s="855">
        <v>0</v>
      </c>
      <c r="F23" s="855">
        <v>0</v>
      </c>
      <c r="G23" s="855">
        <v>0</v>
      </c>
      <c r="H23" s="855">
        <v>0</v>
      </c>
      <c r="I23" s="855">
        <v>0</v>
      </c>
      <c r="J23" s="855">
        <v>0</v>
      </c>
      <c r="K23" s="855">
        <v>0</v>
      </c>
      <c r="L23" s="855">
        <v>26</v>
      </c>
      <c r="M23" s="855">
        <v>28</v>
      </c>
      <c r="N23" s="855">
        <v>29</v>
      </c>
      <c r="O23" s="855">
        <v>31</v>
      </c>
      <c r="P23" s="334">
        <v>114</v>
      </c>
      <c r="Q23" s="508" t="s">
        <v>1066</v>
      </c>
    </row>
    <row r="24" spans="1:17">
      <c r="A24" s="122" t="s">
        <v>431</v>
      </c>
      <c r="B24" s="99" t="s">
        <v>432</v>
      </c>
      <c r="C24" s="855">
        <v>0</v>
      </c>
      <c r="D24" s="855">
        <v>0</v>
      </c>
      <c r="E24" s="855">
        <v>0</v>
      </c>
      <c r="F24" s="855">
        <v>0</v>
      </c>
      <c r="G24" s="855">
        <v>0</v>
      </c>
      <c r="H24" s="855">
        <v>0</v>
      </c>
      <c r="I24" s="855">
        <v>20</v>
      </c>
      <c r="J24" s="855">
        <v>8</v>
      </c>
      <c r="K24" s="855">
        <v>11</v>
      </c>
      <c r="L24" s="855">
        <v>0</v>
      </c>
      <c r="M24" s="855">
        <v>0</v>
      </c>
      <c r="N24" s="855">
        <v>0</v>
      </c>
      <c r="O24" s="855">
        <v>0</v>
      </c>
      <c r="P24" s="334">
        <v>39</v>
      </c>
      <c r="Q24" s="508" t="s">
        <v>1064</v>
      </c>
    </row>
    <row r="25" spans="1:17">
      <c r="A25" s="122" t="s">
        <v>433</v>
      </c>
      <c r="B25" s="99" t="s">
        <v>434</v>
      </c>
      <c r="C25" s="855">
        <v>1</v>
      </c>
      <c r="D25" s="855">
        <v>1</v>
      </c>
      <c r="E25" s="855">
        <v>1</v>
      </c>
      <c r="F25" s="855">
        <v>2</v>
      </c>
      <c r="G25" s="855">
        <v>1</v>
      </c>
      <c r="H25" s="855">
        <v>2</v>
      </c>
      <c r="I25" s="855">
        <v>0</v>
      </c>
      <c r="J25" s="855">
        <v>0</v>
      </c>
      <c r="K25" s="855">
        <v>0</v>
      </c>
      <c r="L25" s="855">
        <v>0</v>
      </c>
      <c r="M25" s="855">
        <v>0</v>
      </c>
      <c r="N25" s="855">
        <v>0</v>
      </c>
      <c r="O25" s="855">
        <v>0</v>
      </c>
      <c r="P25" s="334">
        <v>8</v>
      </c>
      <c r="Q25" s="508" t="s">
        <v>1063</v>
      </c>
    </row>
    <row r="26" spans="1:17">
      <c r="A26" s="122" t="s">
        <v>435</v>
      </c>
      <c r="B26" s="99" t="s">
        <v>436</v>
      </c>
      <c r="C26" s="855">
        <v>0</v>
      </c>
      <c r="D26" s="855">
        <v>5</v>
      </c>
      <c r="E26" s="855">
        <v>4</v>
      </c>
      <c r="F26" s="855">
        <v>1</v>
      </c>
      <c r="G26" s="855">
        <v>1</v>
      </c>
      <c r="H26" s="855">
        <v>1</v>
      </c>
      <c r="I26" s="855">
        <v>0</v>
      </c>
      <c r="J26" s="855">
        <v>0</v>
      </c>
      <c r="K26" s="855">
        <v>0</v>
      </c>
      <c r="L26" s="855">
        <v>0</v>
      </c>
      <c r="M26" s="855">
        <v>0</v>
      </c>
      <c r="N26" s="855">
        <v>0</v>
      </c>
      <c r="O26" s="855">
        <v>0</v>
      </c>
      <c r="P26" s="334">
        <v>12</v>
      </c>
      <c r="Q26" s="508" t="s">
        <v>1063</v>
      </c>
    </row>
    <row r="27" spans="1:17">
      <c r="A27" s="122" t="s">
        <v>437</v>
      </c>
      <c r="B27" s="99" t="s">
        <v>438</v>
      </c>
      <c r="C27" s="855">
        <v>3</v>
      </c>
      <c r="D27" s="855">
        <v>0</v>
      </c>
      <c r="E27" s="855">
        <v>3</v>
      </c>
      <c r="F27" s="855">
        <v>1</v>
      </c>
      <c r="G27" s="855">
        <v>1</v>
      </c>
      <c r="H27" s="855">
        <v>0</v>
      </c>
      <c r="I27" s="855">
        <v>0</v>
      </c>
      <c r="J27" s="855">
        <v>0</v>
      </c>
      <c r="K27" s="855">
        <v>0</v>
      </c>
      <c r="L27" s="855">
        <v>0</v>
      </c>
      <c r="M27" s="855">
        <v>0</v>
      </c>
      <c r="N27" s="855">
        <v>0</v>
      </c>
      <c r="O27" s="855">
        <v>0</v>
      </c>
      <c r="P27" s="334">
        <v>8</v>
      </c>
      <c r="Q27" s="508" t="s">
        <v>1063</v>
      </c>
    </row>
    <row r="28" spans="1:17">
      <c r="A28" s="122" t="s">
        <v>439</v>
      </c>
      <c r="B28" s="99" t="s">
        <v>440</v>
      </c>
      <c r="C28" s="855">
        <v>2</v>
      </c>
      <c r="D28" s="855">
        <v>4</v>
      </c>
      <c r="E28" s="855">
        <v>2</v>
      </c>
      <c r="F28" s="855">
        <v>2</v>
      </c>
      <c r="G28" s="855">
        <v>1</v>
      </c>
      <c r="H28" s="855">
        <v>3</v>
      </c>
      <c r="I28" s="855">
        <v>0</v>
      </c>
      <c r="J28" s="855">
        <v>0</v>
      </c>
      <c r="K28" s="855">
        <v>0</v>
      </c>
      <c r="L28" s="855">
        <v>0</v>
      </c>
      <c r="M28" s="855">
        <v>0</v>
      </c>
      <c r="N28" s="855">
        <v>0</v>
      </c>
      <c r="O28" s="855">
        <v>0</v>
      </c>
      <c r="P28" s="334">
        <v>14</v>
      </c>
      <c r="Q28" s="508" t="s">
        <v>1063</v>
      </c>
    </row>
    <row r="29" spans="1:17">
      <c r="A29" s="122" t="s">
        <v>441</v>
      </c>
      <c r="B29" s="99" t="s">
        <v>442</v>
      </c>
      <c r="C29" s="855">
        <v>0</v>
      </c>
      <c r="D29" s="855">
        <v>0</v>
      </c>
      <c r="E29" s="855">
        <v>0</v>
      </c>
      <c r="F29" s="855">
        <v>0</v>
      </c>
      <c r="G29" s="855">
        <v>0</v>
      </c>
      <c r="H29" s="855">
        <v>0</v>
      </c>
      <c r="I29" s="855">
        <v>11</v>
      </c>
      <c r="J29" s="855">
        <v>15</v>
      </c>
      <c r="K29" s="855">
        <v>12</v>
      </c>
      <c r="L29" s="855">
        <v>0</v>
      </c>
      <c r="M29" s="855">
        <v>0</v>
      </c>
      <c r="N29" s="855">
        <v>0</v>
      </c>
      <c r="O29" s="855">
        <v>0</v>
      </c>
      <c r="P29" s="334">
        <v>38</v>
      </c>
      <c r="Q29" s="508" t="s">
        <v>1064</v>
      </c>
    </row>
    <row r="30" spans="1:17">
      <c r="A30" s="122" t="s">
        <v>443</v>
      </c>
      <c r="B30" s="99" t="s">
        <v>444</v>
      </c>
      <c r="C30" s="855">
        <v>0</v>
      </c>
      <c r="D30" s="855">
        <v>0</v>
      </c>
      <c r="E30" s="855">
        <v>0</v>
      </c>
      <c r="F30" s="855">
        <v>0</v>
      </c>
      <c r="G30" s="855">
        <v>0</v>
      </c>
      <c r="H30" s="855">
        <v>0</v>
      </c>
      <c r="I30" s="855">
        <v>0</v>
      </c>
      <c r="J30" s="855">
        <v>0</v>
      </c>
      <c r="K30" s="855">
        <v>0</v>
      </c>
      <c r="L30" s="855">
        <v>32</v>
      </c>
      <c r="M30" s="855">
        <v>39</v>
      </c>
      <c r="N30" s="855">
        <v>30</v>
      </c>
      <c r="O30" s="855">
        <v>20</v>
      </c>
      <c r="P30" s="334">
        <v>121</v>
      </c>
      <c r="Q30" s="508" t="s">
        <v>1066</v>
      </c>
    </row>
    <row r="31" spans="1:17">
      <c r="A31" s="122" t="s">
        <v>445</v>
      </c>
      <c r="B31" s="99" t="s">
        <v>446</v>
      </c>
      <c r="C31" s="855">
        <v>0</v>
      </c>
      <c r="D31" s="855">
        <v>0</v>
      </c>
      <c r="E31" s="855">
        <v>0</v>
      </c>
      <c r="F31" s="855">
        <v>0</v>
      </c>
      <c r="G31" s="855">
        <v>0</v>
      </c>
      <c r="H31" s="855">
        <v>0</v>
      </c>
      <c r="I31" s="855">
        <v>1</v>
      </c>
      <c r="J31" s="855">
        <v>2</v>
      </c>
      <c r="K31" s="855">
        <v>2</v>
      </c>
      <c r="L31" s="855">
        <v>13</v>
      </c>
      <c r="M31" s="855">
        <v>17</v>
      </c>
      <c r="N31" s="855">
        <v>14</v>
      </c>
      <c r="O31" s="855">
        <v>12</v>
      </c>
      <c r="P31" s="334">
        <v>61</v>
      </c>
      <c r="Q31" s="508" t="s">
        <v>1065</v>
      </c>
    </row>
    <row r="32" spans="1:17">
      <c r="A32" s="122" t="s">
        <v>447</v>
      </c>
      <c r="B32" s="99" t="s">
        <v>448</v>
      </c>
      <c r="C32" s="855">
        <v>0</v>
      </c>
      <c r="D32" s="855">
        <v>0</v>
      </c>
      <c r="E32" s="855">
        <v>2</v>
      </c>
      <c r="F32" s="855">
        <v>1</v>
      </c>
      <c r="G32" s="855">
        <v>1</v>
      </c>
      <c r="H32" s="855">
        <v>4</v>
      </c>
      <c r="I32" s="855">
        <v>0</v>
      </c>
      <c r="J32" s="855">
        <v>0</v>
      </c>
      <c r="K32" s="855">
        <v>0</v>
      </c>
      <c r="L32" s="855">
        <v>0</v>
      </c>
      <c r="M32" s="855">
        <v>0</v>
      </c>
      <c r="N32" s="855">
        <v>0</v>
      </c>
      <c r="O32" s="855">
        <v>0</v>
      </c>
      <c r="P32" s="334">
        <v>8</v>
      </c>
      <c r="Q32" s="508" t="s">
        <v>1063</v>
      </c>
    </row>
    <row r="33" spans="1:17">
      <c r="A33" s="122" t="s">
        <v>449</v>
      </c>
      <c r="B33" s="99" t="s">
        <v>450</v>
      </c>
      <c r="C33" s="855">
        <v>0</v>
      </c>
      <c r="D33" s="855">
        <v>0</v>
      </c>
      <c r="E33" s="855">
        <v>0</v>
      </c>
      <c r="F33" s="855">
        <v>0</v>
      </c>
      <c r="G33" s="855">
        <v>0</v>
      </c>
      <c r="H33" s="855">
        <v>0</v>
      </c>
      <c r="I33" s="855">
        <v>0</v>
      </c>
      <c r="J33" s="855">
        <v>0</v>
      </c>
      <c r="K33" s="855">
        <v>0</v>
      </c>
      <c r="L33" s="855">
        <v>24</v>
      </c>
      <c r="M33" s="855">
        <v>31</v>
      </c>
      <c r="N33" s="855">
        <v>19</v>
      </c>
      <c r="O33" s="855">
        <v>22</v>
      </c>
      <c r="P33" s="334">
        <v>96</v>
      </c>
      <c r="Q33" s="508" t="s">
        <v>1066</v>
      </c>
    </row>
    <row r="34" spans="1:17">
      <c r="A34" s="122" t="s">
        <v>451</v>
      </c>
      <c r="B34" s="99" t="s">
        <v>452</v>
      </c>
      <c r="C34" s="855">
        <v>0</v>
      </c>
      <c r="D34" s="855">
        <v>0</v>
      </c>
      <c r="E34" s="855">
        <v>0</v>
      </c>
      <c r="F34" s="855">
        <v>0</v>
      </c>
      <c r="G34" s="855">
        <v>0</v>
      </c>
      <c r="H34" s="855">
        <v>0</v>
      </c>
      <c r="I34" s="855">
        <v>0</v>
      </c>
      <c r="J34" s="855">
        <v>0</v>
      </c>
      <c r="K34" s="855">
        <v>0</v>
      </c>
      <c r="L34" s="855">
        <v>1</v>
      </c>
      <c r="M34" s="855">
        <v>0</v>
      </c>
      <c r="N34" s="855">
        <v>0</v>
      </c>
      <c r="O34" s="855">
        <v>0</v>
      </c>
      <c r="P34" s="334">
        <v>1</v>
      </c>
      <c r="Q34" s="508" t="s">
        <v>1067</v>
      </c>
    </row>
    <row r="35" spans="1:17">
      <c r="A35" s="122" t="s">
        <v>453</v>
      </c>
      <c r="B35" s="99" t="s">
        <v>454</v>
      </c>
      <c r="C35" s="855">
        <v>0</v>
      </c>
      <c r="D35" s="855">
        <v>0</v>
      </c>
      <c r="E35" s="855">
        <v>0</v>
      </c>
      <c r="F35" s="855">
        <v>0</v>
      </c>
      <c r="G35" s="855">
        <v>0</v>
      </c>
      <c r="H35" s="855">
        <v>0</v>
      </c>
      <c r="I35" s="855">
        <v>0</v>
      </c>
      <c r="J35" s="855">
        <v>0</v>
      </c>
      <c r="K35" s="855">
        <v>0</v>
      </c>
      <c r="L35" s="855">
        <v>4</v>
      </c>
      <c r="M35" s="855">
        <v>9</v>
      </c>
      <c r="N35" s="855">
        <v>14</v>
      </c>
      <c r="O35" s="855">
        <v>28</v>
      </c>
      <c r="P35" s="334">
        <v>55</v>
      </c>
      <c r="Q35" s="508" t="s">
        <v>1067</v>
      </c>
    </row>
    <row r="36" spans="1:17">
      <c r="A36" s="122" t="s">
        <v>455</v>
      </c>
      <c r="B36" s="99" t="s">
        <v>456</v>
      </c>
      <c r="C36" s="855">
        <v>5</v>
      </c>
      <c r="D36" s="855">
        <v>5</v>
      </c>
      <c r="E36" s="855">
        <v>5</v>
      </c>
      <c r="F36" s="855">
        <v>4</v>
      </c>
      <c r="G36" s="855">
        <v>1</v>
      </c>
      <c r="H36" s="855">
        <v>0</v>
      </c>
      <c r="I36" s="855">
        <v>0</v>
      </c>
      <c r="J36" s="855">
        <v>0</v>
      </c>
      <c r="K36" s="855">
        <v>0</v>
      </c>
      <c r="L36" s="855">
        <v>0</v>
      </c>
      <c r="M36" s="855">
        <v>0</v>
      </c>
      <c r="N36" s="855">
        <v>0</v>
      </c>
      <c r="O36" s="855">
        <v>0</v>
      </c>
      <c r="P36" s="334">
        <v>20</v>
      </c>
      <c r="Q36" s="508" t="s">
        <v>1063</v>
      </c>
    </row>
    <row r="37" spans="1:17">
      <c r="A37" s="122" t="s">
        <v>457</v>
      </c>
      <c r="B37" s="99" t="s">
        <v>458</v>
      </c>
      <c r="C37" s="855">
        <v>0</v>
      </c>
      <c r="D37" s="855">
        <v>0</v>
      </c>
      <c r="E37" s="855">
        <v>0</v>
      </c>
      <c r="F37" s="855">
        <v>0</v>
      </c>
      <c r="G37" s="855">
        <v>0</v>
      </c>
      <c r="H37" s="855">
        <v>0</v>
      </c>
      <c r="I37" s="855">
        <v>6</v>
      </c>
      <c r="J37" s="855">
        <v>25</v>
      </c>
      <c r="K37" s="855">
        <v>29</v>
      </c>
      <c r="L37" s="855">
        <v>0</v>
      </c>
      <c r="M37" s="855">
        <v>0</v>
      </c>
      <c r="N37" s="855">
        <v>0</v>
      </c>
      <c r="O37" s="855">
        <v>0</v>
      </c>
      <c r="P37" s="334">
        <v>60</v>
      </c>
      <c r="Q37" s="508" t="s">
        <v>1064</v>
      </c>
    </row>
    <row r="38" spans="1:17">
      <c r="A38" s="122" t="s">
        <v>459</v>
      </c>
      <c r="B38" s="99" t="s">
        <v>460</v>
      </c>
      <c r="C38" s="855">
        <v>0</v>
      </c>
      <c r="D38" s="855">
        <v>0</v>
      </c>
      <c r="E38" s="855">
        <v>0</v>
      </c>
      <c r="F38" s="855">
        <v>0</v>
      </c>
      <c r="G38" s="855">
        <v>0</v>
      </c>
      <c r="H38" s="855">
        <v>0</v>
      </c>
      <c r="I38" s="855">
        <v>12</v>
      </c>
      <c r="J38" s="855">
        <v>15</v>
      </c>
      <c r="K38" s="855">
        <v>9</v>
      </c>
      <c r="L38" s="855">
        <v>0</v>
      </c>
      <c r="M38" s="855">
        <v>0</v>
      </c>
      <c r="N38" s="855">
        <v>0</v>
      </c>
      <c r="O38" s="855">
        <v>0</v>
      </c>
      <c r="P38" s="334">
        <v>36</v>
      </c>
      <c r="Q38" s="508" t="s">
        <v>1064</v>
      </c>
    </row>
    <row r="39" spans="1:17">
      <c r="A39" s="122" t="s">
        <v>461</v>
      </c>
      <c r="B39" s="99" t="s">
        <v>462</v>
      </c>
      <c r="C39" s="855">
        <v>3</v>
      </c>
      <c r="D39" s="855">
        <v>3</v>
      </c>
      <c r="E39" s="855">
        <v>11</v>
      </c>
      <c r="F39" s="855">
        <v>3</v>
      </c>
      <c r="G39" s="855">
        <v>8</v>
      </c>
      <c r="H39" s="855">
        <v>6</v>
      </c>
      <c r="I39" s="855">
        <v>0</v>
      </c>
      <c r="J39" s="855">
        <v>0</v>
      </c>
      <c r="K39" s="855">
        <v>0</v>
      </c>
      <c r="L39" s="855">
        <v>0</v>
      </c>
      <c r="M39" s="855">
        <v>0</v>
      </c>
      <c r="N39" s="855">
        <v>0</v>
      </c>
      <c r="O39" s="855">
        <v>0</v>
      </c>
      <c r="P39" s="334">
        <v>34</v>
      </c>
      <c r="Q39" s="508" t="s">
        <v>1063</v>
      </c>
    </row>
    <row r="40" spans="1:17">
      <c r="A40" s="122" t="s">
        <v>463</v>
      </c>
      <c r="B40" s="99" t="s">
        <v>464</v>
      </c>
      <c r="C40" s="855">
        <v>0</v>
      </c>
      <c r="D40" s="855">
        <v>2</v>
      </c>
      <c r="E40" s="855">
        <v>4</v>
      </c>
      <c r="F40" s="855">
        <v>1</v>
      </c>
      <c r="G40" s="855">
        <v>0</v>
      </c>
      <c r="H40" s="855">
        <v>1</v>
      </c>
      <c r="I40" s="855">
        <v>0</v>
      </c>
      <c r="J40" s="855">
        <v>0</v>
      </c>
      <c r="K40" s="855">
        <v>0</v>
      </c>
      <c r="L40" s="855">
        <v>0</v>
      </c>
      <c r="M40" s="855">
        <v>0</v>
      </c>
      <c r="N40" s="855">
        <v>0</v>
      </c>
      <c r="O40" s="855">
        <v>0</v>
      </c>
      <c r="P40" s="334">
        <v>8</v>
      </c>
      <c r="Q40" s="508" t="s">
        <v>1063</v>
      </c>
    </row>
    <row r="41" spans="1:17">
      <c r="A41" s="122" t="s">
        <v>465</v>
      </c>
      <c r="B41" s="99" t="s">
        <v>466</v>
      </c>
      <c r="C41" s="855">
        <v>2</v>
      </c>
      <c r="D41" s="855">
        <v>8</v>
      </c>
      <c r="E41" s="855">
        <v>2</v>
      </c>
      <c r="F41" s="855">
        <v>7</v>
      </c>
      <c r="G41" s="855">
        <v>2</v>
      </c>
      <c r="H41" s="855">
        <v>4</v>
      </c>
      <c r="I41" s="855">
        <v>0</v>
      </c>
      <c r="J41" s="855">
        <v>0</v>
      </c>
      <c r="K41" s="855">
        <v>0</v>
      </c>
      <c r="L41" s="855">
        <v>0</v>
      </c>
      <c r="M41" s="855">
        <v>0</v>
      </c>
      <c r="N41" s="855">
        <v>0</v>
      </c>
      <c r="O41" s="855">
        <v>0</v>
      </c>
      <c r="P41" s="334">
        <v>25</v>
      </c>
      <c r="Q41" s="508" t="s">
        <v>1063</v>
      </c>
    </row>
    <row r="42" spans="1:17">
      <c r="A42" s="122" t="s">
        <v>467</v>
      </c>
      <c r="B42" s="99" t="s">
        <v>468</v>
      </c>
      <c r="C42" s="855">
        <v>7</v>
      </c>
      <c r="D42" s="855">
        <v>11</v>
      </c>
      <c r="E42" s="855">
        <v>13</v>
      </c>
      <c r="F42" s="855">
        <v>7</v>
      </c>
      <c r="G42" s="855">
        <v>7</v>
      </c>
      <c r="H42" s="855">
        <v>3</v>
      </c>
      <c r="I42" s="855">
        <v>0</v>
      </c>
      <c r="J42" s="855">
        <v>0</v>
      </c>
      <c r="K42" s="855">
        <v>0</v>
      </c>
      <c r="L42" s="855">
        <v>0</v>
      </c>
      <c r="M42" s="855">
        <v>0</v>
      </c>
      <c r="N42" s="855">
        <v>0</v>
      </c>
      <c r="O42" s="855">
        <v>0</v>
      </c>
      <c r="P42" s="334">
        <v>48</v>
      </c>
      <c r="Q42" s="508" t="s">
        <v>1063</v>
      </c>
    </row>
    <row r="43" spans="1:17">
      <c r="A43" s="122" t="s">
        <v>469</v>
      </c>
      <c r="B43" s="99" t="s">
        <v>470</v>
      </c>
      <c r="C43" s="855">
        <v>4</v>
      </c>
      <c r="D43" s="855">
        <v>7</v>
      </c>
      <c r="E43" s="855">
        <v>9</v>
      </c>
      <c r="F43" s="855">
        <v>3</v>
      </c>
      <c r="G43" s="855">
        <v>2</v>
      </c>
      <c r="H43" s="855">
        <v>5</v>
      </c>
      <c r="I43" s="855">
        <v>0</v>
      </c>
      <c r="J43" s="855">
        <v>0</v>
      </c>
      <c r="K43" s="855">
        <v>0</v>
      </c>
      <c r="L43" s="855">
        <v>0</v>
      </c>
      <c r="M43" s="855">
        <v>0</v>
      </c>
      <c r="N43" s="855">
        <v>0</v>
      </c>
      <c r="O43" s="855">
        <v>0</v>
      </c>
      <c r="P43" s="334">
        <v>30</v>
      </c>
      <c r="Q43" s="508" t="s">
        <v>1063</v>
      </c>
    </row>
    <row r="44" spans="1:17">
      <c r="A44" s="122" t="s">
        <v>471</v>
      </c>
      <c r="B44" s="99" t="s">
        <v>472</v>
      </c>
      <c r="C44" s="855">
        <v>0</v>
      </c>
      <c r="D44" s="855">
        <v>0</v>
      </c>
      <c r="E44" s="855">
        <v>0</v>
      </c>
      <c r="F44" s="855">
        <v>0</v>
      </c>
      <c r="G44" s="855">
        <v>0</v>
      </c>
      <c r="H44" s="855">
        <v>0</v>
      </c>
      <c r="I44" s="855">
        <v>13</v>
      </c>
      <c r="J44" s="855">
        <v>10</v>
      </c>
      <c r="K44" s="855">
        <v>20</v>
      </c>
      <c r="L44" s="855">
        <v>0</v>
      </c>
      <c r="M44" s="855">
        <v>0</v>
      </c>
      <c r="N44" s="855">
        <v>0</v>
      </c>
      <c r="O44" s="855">
        <v>0</v>
      </c>
      <c r="P44" s="334">
        <v>43</v>
      </c>
      <c r="Q44" s="508" t="s">
        <v>1064</v>
      </c>
    </row>
    <row r="45" spans="1:17">
      <c r="A45" s="122" t="s">
        <v>473</v>
      </c>
      <c r="B45" s="99" t="s">
        <v>474</v>
      </c>
      <c r="C45" s="855">
        <v>7</v>
      </c>
      <c r="D45" s="855">
        <v>13</v>
      </c>
      <c r="E45" s="855">
        <v>16</v>
      </c>
      <c r="F45" s="855">
        <v>10</v>
      </c>
      <c r="G45" s="855">
        <v>8</v>
      </c>
      <c r="H45" s="855">
        <v>6</v>
      </c>
      <c r="I45" s="855">
        <v>0</v>
      </c>
      <c r="J45" s="855">
        <v>0</v>
      </c>
      <c r="K45" s="855">
        <v>0</v>
      </c>
      <c r="L45" s="855">
        <v>0</v>
      </c>
      <c r="M45" s="855">
        <v>0</v>
      </c>
      <c r="N45" s="855">
        <v>0</v>
      </c>
      <c r="O45" s="855">
        <v>0</v>
      </c>
      <c r="P45" s="334">
        <v>60</v>
      </c>
      <c r="Q45" s="508" t="s">
        <v>1063</v>
      </c>
    </row>
    <row r="46" spans="1:17">
      <c r="A46" s="122" t="s">
        <v>475</v>
      </c>
      <c r="B46" s="99" t="s">
        <v>476</v>
      </c>
      <c r="C46" s="855">
        <v>17</v>
      </c>
      <c r="D46" s="855">
        <v>18</v>
      </c>
      <c r="E46" s="855">
        <v>27</v>
      </c>
      <c r="F46" s="855">
        <v>14</v>
      </c>
      <c r="G46" s="855">
        <v>9</v>
      </c>
      <c r="H46" s="855">
        <v>17</v>
      </c>
      <c r="I46" s="855">
        <v>0</v>
      </c>
      <c r="J46" s="855">
        <v>0</v>
      </c>
      <c r="K46" s="855">
        <v>0</v>
      </c>
      <c r="L46" s="855">
        <v>0</v>
      </c>
      <c r="M46" s="855">
        <v>0</v>
      </c>
      <c r="N46" s="855">
        <v>0</v>
      </c>
      <c r="O46" s="855">
        <v>0</v>
      </c>
      <c r="P46" s="334">
        <v>102</v>
      </c>
      <c r="Q46" s="508" t="s">
        <v>1063</v>
      </c>
    </row>
    <row r="47" spans="1:17">
      <c r="A47" s="122" t="s">
        <v>477</v>
      </c>
      <c r="B47" s="99" t="s">
        <v>478</v>
      </c>
      <c r="C47" s="855">
        <v>0</v>
      </c>
      <c r="D47" s="855">
        <v>0</v>
      </c>
      <c r="E47" s="855">
        <v>0</v>
      </c>
      <c r="F47" s="855">
        <v>0</v>
      </c>
      <c r="G47" s="855">
        <v>0</v>
      </c>
      <c r="H47" s="855">
        <v>0</v>
      </c>
      <c r="I47" s="855">
        <v>20</v>
      </c>
      <c r="J47" s="855">
        <v>24</v>
      </c>
      <c r="K47" s="855">
        <v>26</v>
      </c>
      <c r="L47" s="855">
        <v>0</v>
      </c>
      <c r="M47" s="855">
        <v>0</v>
      </c>
      <c r="N47" s="855">
        <v>0</v>
      </c>
      <c r="O47" s="855">
        <v>0</v>
      </c>
      <c r="P47" s="334">
        <v>70</v>
      </c>
      <c r="Q47" s="508" t="s">
        <v>1064</v>
      </c>
    </row>
    <row r="48" spans="1:17">
      <c r="A48" s="122" t="s">
        <v>479</v>
      </c>
      <c r="B48" s="99" t="s">
        <v>480</v>
      </c>
      <c r="C48" s="855">
        <v>0</v>
      </c>
      <c r="D48" s="855">
        <v>0</v>
      </c>
      <c r="E48" s="855">
        <v>0</v>
      </c>
      <c r="F48" s="855">
        <v>0</v>
      </c>
      <c r="G48" s="855">
        <v>0</v>
      </c>
      <c r="H48" s="855">
        <v>0</v>
      </c>
      <c r="I48" s="855">
        <v>0</v>
      </c>
      <c r="J48" s="855">
        <v>0</v>
      </c>
      <c r="K48" s="855">
        <v>0</v>
      </c>
      <c r="L48" s="855">
        <v>0</v>
      </c>
      <c r="M48" s="855">
        <v>2</v>
      </c>
      <c r="N48" s="855">
        <v>4</v>
      </c>
      <c r="O48" s="855">
        <v>8</v>
      </c>
      <c r="P48" s="334">
        <v>14</v>
      </c>
      <c r="Q48" s="508" t="s">
        <v>1067</v>
      </c>
    </row>
    <row r="49" spans="1:17">
      <c r="A49" s="122" t="s">
        <v>481</v>
      </c>
      <c r="B49" s="99" t="s">
        <v>482</v>
      </c>
      <c r="C49" s="855">
        <v>2</v>
      </c>
      <c r="D49" s="855">
        <v>3</v>
      </c>
      <c r="E49" s="855">
        <v>2</v>
      </c>
      <c r="F49" s="855">
        <v>3</v>
      </c>
      <c r="G49" s="855">
        <v>0</v>
      </c>
      <c r="H49" s="855">
        <v>0</v>
      </c>
      <c r="I49" s="855">
        <v>0</v>
      </c>
      <c r="J49" s="855">
        <v>0</v>
      </c>
      <c r="K49" s="855">
        <v>0</v>
      </c>
      <c r="L49" s="855">
        <v>0</v>
      </c>
      <c r="M49" s="855">
        <v>0</v>
      </c>
      <c r="N49" s="855">
        <v>0</v>
      </c>
      <c r="O49" s="855">
        <v>0</v>
      </c>
      <c r="P49" s="334">
        <v>10</v>
      </c>
      <c r="Q49" s="508" t="s">
        <v>1063</v>
      </c>
    </row>
    <row r="50" spans="1:17">
      <c r="A50" s="122" t="s">
        <v>483</v>
      </c>
      <c r="B50" s="99" t="s">
        <v>484</v>
      </c>
      <c r="C50" s="855">
        <v>1</v>
      </c>
      <c r="D50" s="855">
        <v>1</v>
      </c>
      <c r="E50" s="855">
        <v>2</v>
      </c>
      <c r="F50" s="855">
        <v>2</v>
      </c>
      <c r="G50" s="855">
        <v>3</v>
      </c>
      <c r="H50" s="855">
        <v>1</v>
      </c>
      <c r="I50" s="855">
        <v>0</v>
      </c>
      <c r="J50" s="855">
        <v>0</v>
      </c>
      <c r="K50" s="855">
        <v>0</v>
      </c>
      <c r="L50" s="855">
        <v>0</v>
      </c>
      <c r="M50" s="855">
        <v>0</v>
      </c>
      <c r="N50" s="855">
        <v>0</v>
      </c>
      <c r="O50" s="855">
        <v>0</v>
      </c>
      <c r="P50" s="334">
        <v>10</v>
      </c>
      <c r="Q50" s="508" t="s">
        <v>1063</v>
      </c>
    </row>
    <row r="51" spans="1:17">
      <c r="A51" s="122" t="s">
        <v>485</v>
      </c>
      <c r="B51" s="99" t="s">
        <v>486</v>
      </c>
      <c r="C51" s="855">
        <v>0</v>
      </c>
      <c r="D51" s="855">
        <v>9</v>
      </c>
      <c r="E51" s="855">
        <v>3</v>
      </c>
      <c r="F51" s="855">
        <v>3</v>
      </c>
      <c r="G51" s="855">
        <v>3</v>
      </c>
      <c r="H51" s="855">
        <v>3</v>
      </c>
      <c r="I51" s="855">
        <v>0</v>
      </c>
      <c r="J51" s="855">
        <v>0</v>
      </c>
      <c r="K51" s="855">
        <v>0</v>
      </c>
      <c r="L51" s="855">
        <v>0</v>
      </c>
      <c r="M51" s="855">
        <v>0</v>
      </c>
      <c r="N51" s="855">
        <v>0</v>
      </c>
      <c r="O51" s="855">
        <v>0</v>
      </c>
      <c r="P51" s="334">
        <v>21</v>
      </c>
      <c r="Q51" s="508" t="s">
        <v>1063</v>
      </c>
    </row>
    <row r="52" spans="1:17">
      <c r="A52" s="122" t="s">
        <v>487</v>
      </c>
      <c r="B52" s="99" t="s">
        <v>488</v>
      </c>
      <c r="C52" s="855">
        <v>5</v>
      </c>
      <c r="D52" s="855">
        <v>7</v>
      </c>
      <c r="E52" s="855">
        <v>12</v>
      </c>
      <c r="F52" s="855">
        <v>8</v>
      </c>
      <c r="G52" s="855">
        <v>7</v>
      </c>
      <c r="H52" s="855">
        <v>2</v>
      </c>
      <c r="I52" s="855">
        <v>0</v>
      </c>
      <c r="J52" s="855">
        <v>0</v>
      </c>
      <c r="K52" s="855">
        <v>0</v>
      </c>
      <c r="L52" s="855">
        <v>0</v>
      </c>
      <c r="M52" s="855">
        <v>0</v>
      </c>
      <c r="N52" s="855">
        <v>0</v>
      </c>
      <c r="O52" s="855">
        <v>0</v>
      </c>
      <c r="P52" s="334">
        <v>41</v>
      </c>
      <c r="Q52" s="508" t="s">
        <v>1063</v>
      </c>
    </row>
    <row r="53" spans="1:17">
      <c r="A53" s="122" t="s">
        <v>491</v>
      </c>
      <c r="B53" s="99" t="s">
        <v>492</v>
      </c>
      <c r="C53" s="855">
        <v>6</v>
      </c>
      <c r="D53" s="855">
        <v>14</v>
      </c>
      <c r="E53" s="855">
        <v>12</v>
      </c>
      <c r="F53" s="855">
        <v>6</v>
      </c>
      <c r="G53" s="855">
        <v>6</v>
      </c>
      <c r="H53" s="855">
        <v>6</v>
      </c>
      <c r="I53" s="855">
        <v>0</v>
      </c>
      <c r="J53" s="855">
        <v>0</v>
      </c>
      <c r="K53" s="855">
        <v>0</v>
      </c>
      <c r="L53" s="855">
        <v>0</v>
      </c>
      <c r="M53" s="855">
        <v>0</v>
      </c>
      <c r="N53" s="855">
        <v>0</v>
      </c>
      <c r="O53" s="855">
        <v>0</v>
      </c>
      <c r="P53" s="334">
        <v>50</v>
      </c>
      <c r="Q53" s="508" t="s">
        <v>1063</v>
      </c>
    </row>
    <row r="54" spans="1:17">
      <c r="A54" s="122" t="s">
        <v>493</v>
      </c>
      <c r="B54" s="99" t="s">
        <v>494</v>
      </c>
      <c r="C54" s="855">
        <v>0</v>
      </c>
      <c r="D54" s="855">
        <v>0</v>
      </c>
      <c r="E54" s="855">
        <v>0</v>
      </c>
      <c r="F54" s="855">
        <v>0</v>
      </c>
      <c r="G54" s="855">
        <v>2</v>
      </c>
      <c r="H54" s="855">
        <v>0</v>
      </c>
      <c r="I54" s="855">
        <v>6</v>
      </c>
      <c r="J54" s="855">
        <v>9</v>
      </c>
      <c r="K54" s="855">
        <v>10</v>
      </c>
      <c r="L54" s="855">
        <v>0</v>
      </c>
      <c r="M54" s="855">
        <v>0</v>
      </c>
      <c r="N54" s="855">
        <v>0</v>
      </c>
      <c r="O54" s="855">
        <v>0</v>
      </c>
      <c r="P54" s="334">
        <v>27</v>
      </c>
      <c r="Q54" s="508" t="s">
        <v>1064</v>
      </c>
    </row>
    <row r="55" spans="1:17">
      <c r="A55" s="122" t="s">
        <v>495</v>
      </c>
      <c r="B55" s="99" t="s">
        <v>496</v>
      </c>
      <c r="C55" s="855">
        <v>10</v>
      </c>
      <c r="D55" s="855">
        <v>5</v>
      </c>
      <c r="E55" s="855">
        <v>12</v>
      </c>
      <c r="F55" s="855">
        <v>8</v>
      </c>
      <c r="G55" s="855">
        <v>6</v>
      </c>
      <c r="H55" s="855">
        <v>7</v>
      </c>
      <c r="I55" s="855">
        <v>0</v>
      </c>
      <c r="J55" s="855">
        <v>0</v>
      </c>
      <c r="K55" s="855">
        <v>0</v>
      </c>
      <c r="L55" s="855">
        <v>0</v>
      </c>
      <c r="M55" s="855">
        <v>0</v>
      </c>
      <c r="N55" s="855">
        <v>0</v>
      </c>
      <c r="O55" s="855">
        <v>0</v>
      </c>
      <c r="P55" s="334">
        <v>48</v>
      </c>
      <c r="Q55" s="508" t="s">
        <v>1063</v>
      </c>
    </row>
    <row r="56" spans="1:17">
      <c r="A56" s="122" t="s">
        <v>497</v>
      </c>
      <c r="B56" s="99" t="s">
        <v>498</v>
      </c>
      <c r="C56" s="855">
        <v>9</v>
      </c>
      <c r="D56" s="855">
        <v>5</v>
      </c>
      <c r="E56" s="855">
        <v>8</v>
      </c>
      <c r="F56" s="855">
        <v>3</v>
      </c>
      <c r="G56" s="855">
        <v>5</v>
      </c>
      <c r="H56" s="855">
        <v>5</v>
      </c>
      <c r="I56" s="855">
        <v>0</v>
      </c>
      <c r="J56" s="855">
        <v>0</v>
      </c>
      <c r="K56" s="855">
        <v>0</v>
      </c>
      <c r="L56" s="855">
        <v>0</v>
      </c>
      <c r="M56" s="855">
        <v>0</v>
      </c>
      <c r="N56" s="855">
        <v>0</v>
      </c>
      <c r="O56" s="855">
        <v>0</v>
      </c>
      <c r="P56" s="334">
        <v>35</v>
      </c>
      <c r="Q56" s="508" t="s">
        <v>1063</v>
      </c>
    </row>
    <row r="57" spans="1:17">
      <c r="A57" s="122" t="s">
        <v>499</v>
      </c>
      <c r="B57" s="99" t="s">
        <v>500</v>
      </c>
      <c r="C57" s="855">
        <v>3</v>
      </c>
      <c r="D57" s="855">
        <v>13</v>
      </c>
      <c r="E57" s="855">
        <v>11</v>
      </c>
      <c r="F57" s="855">
        <v>7</v>
      </c>
      <c r="G57" s="855">
        <v>5</v>
      </c>
      <c r="H57" s="855">
        <v>9</v>
      </c>
      <c r="I57" s="855">
        <v>0</v>
      </c>
      <c r="J57" s="855">
        <v>0</v>
      </c>
      <c r="K57" s="855">
        <v>0</v>
      </c>
      <c r="L57" s="855">
        <v>0</v>
      </c>
      <c r="M57" s="855">
        <v>0</v>
      </c>
      <c r="N57" s="855">
        <v>0</v>
      </c>
      <c r="O57" s="855">
        <v>0</v>
      </c>
      <c r="P57" s="334">
        <v>48</v>
      </c>
      <c r="Q57" s="508" t="s">
        <v>1063</v>
      </c>
    </row>
    <row r="58" spans="1:17">
      <c r="A58" s="122" t="s">
        <v>501</v>
      </c>
      <c r="B58" s="99" t="s">
        <v>502</v>
      </c>
      <c r="C58" s="855">
        <v>1</v>
      </c>
      <c r="D58" s="855">
        <v>5</v>
      </c>
      <c r="E58" s="855">
        <v>6</v>
      </c>
      <c r="F58" s="855">
        <v>1</v>
      </c>
      <c r="G58" s="855">
        <v>2</v>
      </c>
      <c r="H58" s="855">
        <v>0</v>
      </c>
      <c r="I58" s="855">
        <v>0</v>
      </c>
      <c r="J58" s="855">
        <v>0</v>
      </c>
      <c r="K58" s="855">
        <v>0</v>
      </c>
      <c r="L58" s="855">
        <v>0</v>
      </c>
      <c r="M58" s="855">
        <v>0</v>
      </c>
      <c r="N58" s="855">
        <v>0</v>
      </c>
      <c r="O58" s="855">
        <v>0</v>
      </c>
      <c r="P58" s="334">
        <v>15</v>
      </c>
      <c r="Q58" s="508" t="s">
        <v>1063</v>
      </c>
    </row>
    <row r="59" spans="1:17">
      <c r="A59" s="122" t="s">
        <v>503</v>
      </c>
      <c r="B59" s="99" t="s">
        <v>504</v>
      </c>
      <c r="C59" s="855">
        <v>10</v>
      </c>
      <c r="D59" s="855">
        <v>17</v>
      </c>
      <c r="E59" s="855">
        <v>18</v>
      </c>
      <c r="F59" s="855">
        <v>15</v>
      </c>
      <c r="G59" s="855">
        <v>13</v>
      </c>
      <c r="H59" s="855">
        <v>6</v>
      </c>
      <c r="I59" s="855">
        <v>0</v>
      </c>
      <c r="J59" s="855">
        <v>0</v>
      </c>
      <c r="K59" s="855">
        <v>0</v>
      </c>
      <c r="L59" s="855">
        <v>0</v>
      </c>
      <c r="M59" s="855">
        <v>0</v>
      </c>
      <c r="N59" s="855">
        <v>0</v>
      </c>
      <c r="O59" s="855">
        <v>0</v>
      </c>
      <c r="P59" s="334">
        <v>79</v>
      </c>
      <c r="Q59" s="508" t="s">
        <v>1063</v>
      </c>
    </row>
    <row r="60" spans="1:17">
      <c r="A60" s="122" t="s">
        <v>505</v>
      </c>
      <c r="B60" s="99" t="s">
        <v>506</v>
      </c>
      <c r="C60" s="855">
        <v>3</v>
      </c>
      <c r="D60" s="855">
        <v>5</v>
      </c>
      <c r="E60" s="855">
        <v>15</v>
      </c>
      <c r="F60" s="855">
        <v>6</v>
      </c>
      <c r="G60" s="855">
        <v>6</v>
      </c>
      <c r="H60" s="855">
        <v>6</v>
      </c>
      <c r="I60" s="855">
        <v>0</v>
      </c>
      <c r="J60" s="855">
        <v>0</v>
      </c>
      <c r="K60" s="855">
        <v>0</v>
      </c>
      <c r="L60" s="855">
        <v>0</v>
      </c>
      <c r="M60" s="855">
        <v>0</v>
      </c>
      <c r="N60" s="855">
        <v>0</v>
      </c>
      <c r="O60" s="855">
        <v>0</v>
      </c>
      <c r="P60" s="334">
        <v>41</v>
      </c>
      <c r="Q60" s="508" t="s">
        <v>1063</v>
      </c>
    </row>
    <row r="61" spans="1:17">
      <c r="A61" s="122" t="s">
        <v>507</v>
      </c>
      <c r="B61" s="99" t="s">
        <v>508</v>
      </c>
      <c r="C61" s="855">
        <v>4</v>
      </c>
      <c r="D61" s="855">
        <v>7</v>
      </c>
      <c r="E61" s="855">
        <v>10</v>
      </c>
      <c r="F61" s="855">
        <v>9</v>
      </c>
      <c r="G61" s="855">
        <v>4</v>
      </c>
      <c r="H61" s="855">
        <v>8</v>
      </c>
      <c r="I61" s="855">
        <v>0</v>
      </c>
      <c r="J61" s="855">
        <v>0</v>
      </c>
      <c r="K61" s="855">
        <v>0</v>
      </c>
      <c r="L61" s="855">
        <v>0</v>
      </c>
      <c r="M61" s="855">
        <v>0</v>
      </c>
      <c r="N61" s="855">
        <v>0</v>
      </c>
      <c r="O61" s="855">
        <v>0</v>
      </c>
      <c r="P61" s="334">
        <v>42</v>
      </c>
      <c r="Q61" s="508" t="s">
        <v>1063</v>
      </c>
    </row>
    <row r="62" spans="1:17">
      <c r="A62" s="122" t="s">
        <v>509</v>
      </c>
      <c r="B62" s="99" t="s">
        <v>510</v>
      </c>
      <c r="C62" s="855">
        <v>9</v>
      </c>
      <c r="D62" s="855">
        <v>9</v>
      </c>
      <c r="E62" s="855">
        <v>9</v>
      </c>
      <c r="F62" s="855">
        <v>4</v>
      </c>
      <c r="G62" s="855">
        <v>1</v>
      </c>
      <c r="H62" s="855">
        <v>9</v>
      </c>
      <c r="I62" s="855">
        <v>0</v>
      </c>
      <c r="J62" s="855">
        <v>0</v>
      </c>
      <c r="K62" s="855">
        <v>0</v>
      </c>
      <c r="L62" s="855">
        <v>0</v>
      </c>
      <c r="M62" s="855">
        <v>0</v>
      </c>
      <c r="N62" s="855">
        <v>0</v>
      </c>
      <c r="O62" s="855">
        <v>0</v>
      </c>
      <c r="P62" s="334">
        <v>41</v>
      </c>
      <c r="Q62" s="508" t="s">
        <v>1063</v>
      </c>
    </row>
    <row r="63" spans="1:17">
      <c r="A63" s="122" t="s">
        <v>511</v>
      </c>
      <c r="B63" s="99" t="s">
        <v>512</v>
      </c>
      <c r="C63" s="855">
        <v>7</v>
      </c>
      <c r="D63" s="855">
        <v>9</v>
      </c>
      <c r="E63" s="855">
        <v>6</v>
      </c>
      <c r="F63" s="855">
        <v>2</v>
      </c>
      <c r="G63" s="855">
        <v>4</v>
      </c>
      <c r="H63" s="855">
        <v>3</v>
      </c>
      <c r="I63" s="855">
        <v>0</v>
      </c>
      <c r="J63" s="855">
        <v>0</v>
      </c>
      <c r="K63" s="855">
        <v>0</v>
      </c>
      <c r="L63" s="855">
        <v>0</v>
      </c>
      <c r="M63" s="855">
        <v>0</v>
      </c>
      <c r="N63" s="855">
        <v>0</v>
      </c>
      <c r="O63" s="855">
        <v>0</v>
      </c>
      <c r="P63" s="334">
        <v>31</v>
      </c>
      <c r="Q63" s="508" t="s">
        <v>1063</v>
      </c>
    </row>
    <row r="64" spans="1:17">
      <c r="A64" s="122" t="s">
        <v>513</v>
      </c>
      <c r="B64" s="99" t="s">
        <v>514</v>
      </c>
      <c r="C64" s="855">
        <v>0</v>
      </c>
      <c r="D64" s="855">
        <v>0</v>
      </c>
      <c r="E64" s="855">
        <v>0</v>
      </c>
      <c r="F64" s="855">
        <v>0</v>
      </c>
      <c r="G64" s="855">
        <v>0</v>
      </c>
      <c r="H64" s="855">
        <v>0</v>
      </c>
      <c r="I64" s="855">
        <v>21</v>
      </c>
      <c r="J64" s="855">
        <v>24</v>
      </c>
      <c r="K64" s="855">
        <v>22</v>
      </c>
      <c r="L64" s="855">
        <v>0</v>
      </c>
      <c r="M64" s="855">
        <v>0</v>
      </c>
      <c r="N64" s="855">
        <v>0</v>
      </c>
      <c r="O64" s="855">
        <v>0</v>
      </c>
      <c r="P64" s="334">
        <v>67</v>
      </c>
      <c r="Q64" s="508" t="s">
        <v>1064</v>
      </c>
    </row>
    <row r="65" spans="1:17">
      <c r="A65" s="122" t="s">
        <v>515</v>
      </c>
      <c r="B65" s="99" t="s">
        <v>516</v>
      </c>
      <c r="C65" s="855">
        <v>0</v>
      </c>
      <c r="D65" s="855">
        <v>0</v>
      </c>
      <c r="E65" s="855">
        <v>0</v>
      </c>
      <c r="F65" s="855">
        <v>0</v>
      </c>
      <c r="G65" s="855">
        <v>0</v>
      </c>
      <c r="H65" s="855">
        <v>0</v>
      </c>
      <c r="I65" s="855">
        <v>0</v>
      </c>
      <c r="J65" s="855">
        <v>0</v>
      </c>
      <c r="K65" s="855">
        <v>0</v>
      </c>
      <c r="L65" s="855">
        <v>0</v>
      </c>
      <c r="M65" s="855">
        <v>1</v>
      </c>
      <c r="N65" s="855">
        <v>0</v>
      </c>
      <c r="O65" s="855">
        <v>0</v>
      </c>
      <c r="P65" s="334">
        <v>1</v>
      </c>
      <c r="Q65" s="508" t="s">
        <v>1067</v>
      </c>
    </row>
    <row r="66" spans="1:17">
      <c r="A66" s="122" t="s">
        <v>517</v>
      </c>
      <c r="B66" s="99" t="s">
        <v>518</v>
      </c>
      <c r="C66" s="855">
        <v>0</v>
      </c>
      <c r="D66" s="855">
        <v>0</v>
      </c>
      <c r="E66" s="855">
        <v>0</v>
      </c>
      <c r="F66" s="855">
        <v>0</v>
      </c>
      <c r="G66" s="855">
        <v>0</v>
      </c>
      <c r="H66" s="855">
        <v>0</v>
      </c>
      <c r="I66" s="855">
        <v>30</v>
      </c>
      <c r="J66" s="855">
        <v>35</v>
      </c>
      <c r="K66" s="855">
        <v>31</v>
      </c>
      <c r="L66" s="855">
        <v>0</v>
      </c>
      <c r="M66" s="855">
        <v>0</v>
      </c>
      <c r="N66" s="855">
        <v>0</v>
      </c>
      <c r="O66" s="855">
        <v>0</v>
      </c>
      <c r="P66" s="334">
        <v>96</v>
      </c>
      <c r="Q66" s="508" t="s">
        <v>1064</v>
      </c>
    </row>
    <row r="67" spans="1:17">
      <c r="A67" s="122" t="s">
        <v>519</v>
      </c>
      <c r="B67" s="99" t="s">
        <v>520</v>
      </c>
      <c r="C67" s="855">
        <v>1</v>
      </c>
      <c r="D67" s="855">
        <v>6</v>
      </c>
      <c r="E67" s="855">
        <v>4</v>
      </c>
      <c r="F67" s="855">
        <v>1</v>
      </c>
      <c r="G67" s="855">
        <v>2</v>
      </c>
      <c r="H67" s="855">
        <v>3</v>
      </c>
      <c r="I67" s="855">
        <v>0</v>
      </c>
      <c r="J67" s="855">
        <v>0</v>
      </c>
      <c r="K67" s="855">
        <v>0</v>
      </c>
      <c r="L67" s="855">
        <v>0</v>
      </c>
      <c r="M67" s="855">
        <v>0</v>
      </c>
      <c r="N67" s="855">
        <v>0</v>
      </c>
      <c r="O67" s="855">
        <v>0</v>
      </c>
      <c r="P67" s="334">
        <v>17</v>
      </c>
      <c r="Q67" s="508" t="s">
        <v>1063</v>
      </c>
    </row>
    <row r="68" spans="1:17">
      <c r="A68" s="122" t="s">
        <v>521</v>
      </c>
      <c r="B68" s="99" t="s">
        <v>522</v>
      </c>
      <c r="C68" s="855">
        <v>3</v>
      </c>
      <c r="D68" s="855">
        <v>9</v>
      </c>
      <c r="E68" s="855">
        <v>12</v>
      </c>
      <c r="F68" s="855">
        <v>8</v>
      </c>
      <c r="G68" s="855">
        <v>5</v>
      </c>
      <c r="H68" s="855">
        <v>7</v>
      </c>
      <c r="I68" s="855">
        <v>0</v>
      </c>
      <c r="J68" s="855">
        <v>0</v>
      </c>
      <c r="K68" s="855">
        <v>0</v>
      </c>
      <c r="L68" s="855">
        <v>0</v>
      </c>
      <c r="M68" s="855">
        <v>0</v>
      </c>
      <c r="N68" s="855">
        <v>0</v>
      </c>
      <c r="O68" s="855">
        <v>0</v>
      </c>
      <c r="P68" s="334">
        <v>44</v>
      </c>
      <c r="Q68" s="508" t="s">
        <v>1063</v>
      </c>
    </row>
    <row r="69" spans="1:17">
      <c r="A69" s="122" t="s">
        <v>523</v>
      </c>
      <c r="B69" s="99" t="s">
        <v>524</v>
      </c>
      <c r="C69" s="855">
        <v>0</v>
      </c>
      <c r="D69" s="855">
        <v>0</v>
      </c>
      <c r="E69" s="855">
        <v>0</v>
      </c>
      <c r="F69" s="855">
        <v>0</v>
      </c>
      <c r="G69" s="855">
        <v>0</v>
      </c>
      <c r="H69" s="855">
        <v>0</v>
      </c>
      <c r="I69" s="855">
        <v>32</v>
      </c>
      <c r="J69" s="855">
        <v>22</v>
      </c>
      <c r="K69" s="855">
        <v>27</v>
      </c>
      <c r="L69" s="855">
        <v>0</v>
      </c>
      <c r="M69" s="855">
        <v>0</v>
      </c>
      <c r="N69" s="855">
        <v>0</v>
      </c>
      <c r="O69" s="855">
        <v>0</v>
      </c>
      <c r="P69" s="334">
        <v>81</v>
      </c>
      <c r="Q69" s="508" t="s">
        <v>1064</v>
      </c>
    </row>
    <row r="70" spans="1:17">
      <c r="A70" s="122" t="s">
        <v>525</v>
      </c>
      <c r="B70" s="99" t="s">
        <v>526</v>
      </c>
      <c r="C70" s="855">
        <v>0</v>
      </c>
      <c r="D70" s="855">
        <v>29</v>
      </c>
      <c r="E70" s="855">
        <v>17</v>
      </c>
      <c r="F70" s="855">
        <v>10</v>
      </c>
      <c r="G70" s="855">
        <v>9</v>
      </c>
      <c r="H70" s="855">
        <v>7</v>
      </c>
      <c r="I70" s="855">
        <v>0</v>
      </c>
      <c r="J70" s="855">
        <v>0</v>
      </c>
      <c r="K70" s="855">
        <v>0</v>
      </c>
      <c r="L70" s="855">
        <v>0</v>
      </c>
      <c r="M70" s="855">
        <v>0</v>
      </c>
      <c r="N70" s="855">
        <v>0</v>
      </c>
      <c r="O70" s="855">
        <v>0</v>
      </c>
      <c r="P70" s="334">
        <v>72</v>
      </c>
      <c r="Q70" s="508" t="s">
        <v>1063</v>
      </c>
    </row>
    <row r="71" spans="1:17">
      <c r="A71" s="122" t="s">
        <v>527</v>
      </c>
      <c r="B71" s="99" t="s">
        <v>528</v>
      </c>
      <c r="C71" s="855">
        <v>7</v>
      </c>
      <c r="D71" s="855">
        <v>12</v>
      </c>
      <c r="E71" s="855">
        <v>9</v>
      </c>
      <c r="F71" s="855">
        <v>9</v>
      </c>
      <c r="G71" s="855">
        <v>7</v>
      </c>
      <c r="H71" s="855">
        <v>5</v>
      </c>
      <c r="I71" s="855">
        <v>0</v>
      </c>
      <c r="J71" s="855">
        <v>0</v>
      </c>
      <c r="K71" s="855">
        <v>0</v>
      </c>
      <c r="L71" s="855">
        <v>0</v>
      </c>
      <c r="M71" s="855">
        <v>0</v>
      </c>
      <c r="N71" s="855">
        <v>0</v>
      </c>
      <c r="O71" s="855">
        <v>0</v>
      </c>
      <c r="P71" s="334">
        <v>49</v>
      </c>
      <c r="Q71" s="508" t="s">
        <v>1063</v>
      </c>
    </row>
    <row r="72" spans="1:17">
      <c r="A72" s="122" t="s">
        <v>529</v>
      </c>
      <c r="B72" s="99" t="s">
        <v>530</v>
      </c>
      <c r="C72" s="855">
        <v>3</v>
      </c>
      <c r="D72" s="855">
        <v>4</v>
      </c>
      <c r="E72" s="855">
        <v>10</v>
      </c>
      <c r="F72" s="855">
        <v>3</v>
      </c>
      <c r="G72" s="855">
        <v>6</v>
      </c>
      <c r="H72" s="855">
        <v>2</v>
      </c>
      <c r="I72" s="855">
        <v>0</v>
      </c>
      <c r="J72" s="855">
        <v>0</v>
      </c>
      <c r="K72" s="855">
        <v>0</v>
      </c>
      <c r="L72" s="855">
        <v>0</v>
      </c>
      <c r="M72" s="855">
        <v>0</v>
      </c>
      <c r="N72" s="855">
        <v>0</v>
      </c>
      <c r="O72" s="855">
        <v>0</v>
      </c>
      <c r="P72" s="334">
        <v>28</v>
      </c>
      <c r="Q72" s="508" t="s">
        <v>1063</v>
      </c>
    </row>
    <row r="73" spans="1:17">
      <c r="A73" s="122" t="s">
        <v>531</v>
      </c>
      <c r="B73" s="99" t="s">
        <v>532</v>
      </c>
      <c r="C73" s="855">
        <v>0</v>
      </c>
      <c r="D73" s="855">
        <v>0</v>
      </c>
      <c r="E73" s="855">
        <v>0</v>
      </c>
      <c r="F73" s="855">
        <v>0</v>
      </c>
      <c r="G73" s="855">
        <v>0</v>
      </c>
      <c r="H73" s="855">
        <v>0</v>
      </c>
      <c r="I73" s="855">
        <v>0</v>
      </c>
      <c r="J73" s="855">
        <v>0</v>
      </c>
      <c r="K73" s="855">
        <v>0</v>
      </c>
      <c r="L73" s="855">
        <v>12</v>
      </c>
      <c r="M73" s="855">
        <v>22</v>
      </c>
      <c r="N73" s="855">
        <v>19</v>
      </c>
      <c r="O73" s="855">
        <v>19</v>
      </c>
      <c r="P73" s="334">
        <v>72</v>
      </c>
      <c r="Q73" s="508" t="s">
        <v>1066</v>
      </c>
    </row>
    <row r="74" spans="1:17">
      <c r="A74" s="122" t="s">
        <v>533</v>
      </c>
      <c r="B74" s="99" t="s">
        <v>534</v>
      </c>
      <c r="C74" s="855">
        <v>5</v>
      </c>
      <c r="D74" s="855">
        <v>8</v>
      </c>
      <c r="E74" s="855">
        <v>12</v>
      </c>
      <c r="F74" s="855">
        <v>3</v>
      </c>
      <c r="G74" s="855">
        <v>4</v>
      </c>
      <c r="H74" s="855">
        <v>5</v>
      </c>
      <c r="I74" s="855">
        <v>0</v>
      </c>
      <c r="J74" s="855">
        <v>0</v>
      </c>
      <c r="K74" s="855">
        <v>0</v>
      </c>
      <c r="L74" s="855">
        <v>0</v>
      </c>
      <c r="M74" s="855">
        <v>0</v>
      </c>
      <c r="N74" s="855">
        <v>0</v>
      </c>
      <c r="O74" s="855">
        <v>0</v>
      </c>
      <c r="P74" s="334">
        <v>37</v>
      </c>
      <c r="Q74" s="508" t="s">
        <v>1063</v>
      </c>
    </row>
    <row r="75" spans="1:17">
      <c r="A75" s="122" t="s">
        <v>537</v>
      </c>
      <c r="B75" s="99" t="s">
        <v>538</v>
      </c>
      <c r="C75" s="855">
        <v>0</v>
      </c>
      <c r="D75" s="855">
        <v>0</v>
      </c>
      <c r="E75" s="855">
        <v>1</v>
      </c>
      <c r="F75" s="855">
        <v>1</v>
      </c>
      <c r="G75" s="855">
        <v>0</v>
      </c>
      <c r="H75" s="855">
        <v>0</v>
      </c>
      <c r="I75" s="855">
        <v>0</v>
      </c>
      <c r="J75" s="855">
        <v>0</v>
      </c>
      <c r="K75" s="855">
        <v>0</v>
      </c>
      <c r="L75" s="855">
        <v>0</v>
      </c>
      <c r="M75" s="855">
        <v>1</v>
      </c>
      <c r="N75" s="855">
        <v>0</v>
      </c>
      <c r="O75" s="855">
        <v>0</v>
      </c>
      <c r="P75" s="334">
        <v>3</v>
      </c>
      <c r="Q75" s="508" t="s">
        <v>1067</v>
      </c>
    </row>
    <row r="76" spans="1:17">
      <c r="A76" s="122" t="s">
        <v>539</v>
      </c>
      <c r="B76" s="99" t="s">
        <v>540</v>
      </c>
      <c r="C76" s="855">
        <v>0</v>
      </c>
      <c r="D76" s="855">
        <v>0</v>
      </c>
      <c r="E76" s="855">
        <v>0</v>
      </c>
      <c r="F76" s="855">
        <v>0</v>
      </c>
      <c r="G76" s="855">
        <v>0</v>
      </c>
      <c r="H76" s="855">
        <v>0</v>
      </c>
      <c r="I76" s="855">
        <v>0</v>
      </c>
      <c r="J76" s="855">
        <v>0</v>
      </c>
      <c r="K76" s="855">
        <v>0</v>
      </c>
      <c r="L76" s="855">
        <v>1</v>
      </c>
      <c r="M76" s="855">
        <v>2</v>
      </c>
      <c r="N76" s="855">
        <v>0</v>
      </c>
      <c r="O76" s="855">
        <v>0</v>
      </c>
      <c r="P76" s="334">
        <v>3</v>
      </c>
      <c r="Q76" s="508" t="s">
        <v>1067</v>
      </c>
    </row>
    <row r="77" spans="1:17">
      <c r="A77" s="122" t="s">
        <v>541</v>
      </c>
      <c r="B77" s="99" t="s">
        <v>542</v>
      </c>
      <c r="C77" s="855">
        <v>0</v>
      </c>
      <c r="D77" s="855">
        <v>0</v>
      </c>
      <c r="E77" s="855">
        <v>0</v>
      </c>
      <c r="F77" s="855">
        <v>0</v>
      </c>
      <c r="G77" s="855">
        <v>0</v>
      </c>
      <c r="H77" s="855">
        <v>0</v>
      </c>
      <c r="I77" s="855">
        <v>13</v>
      </c>
      <c r="J77" s="855">
        <v>12</v>
      </c>
      <c r="K77" s="855">
        <v>12</v>
      </c>
      <c r="L77" s="855">
        <v>0</v>
      </c>
      <c r="M77" s="855">
        <v>0</v>
      </c>
      <c r="N77" s="855">
        <v>0</v>
      </c>
      <c r="O77" s="855">
        <v>0</v>
      </c>
      <c r="P77" s="334">
        <v>37</v>
      </c>
      <c r="Q77" s="508" t="s">
        <v>1064</v>
      </c>
    </row>
    <row r="78" spans="1:17">
      <c r="A78" s="122" t="s">
        <v>543</v>
      </c>
      <c r="B78" s="99" t="s">
        <v>544</v>
      </c>
      <c r="C78" s="855">
        <v>5</v>
      </c>
      <c r="D78" s="855">
        <v>4</v>
      </c>
      <c r="E78" s="855">
        <v>20</v>
      </c>
      <c r="F78" s="855">
        <v>9</v>
      </c>
      <c r="G78" s="855">
        <v>6</v>
      </c>
      <c r="H78" s="855">
        <v>7</v>
      </c>
      <c r="I78" s="855">
        <v>0</v>
      </c>
      <c r="J78" s="855">
        <v>0</v>
      </c>
      <c r="K78" s="855">
        <v>0</v>
      </c>
      <c r="L78" s="855">
        <v>0</v>
      </c>
      <c r="M78" s="855">
        <v>0</v>
      </c>
      <c r="N78" s="855">
        <v>0</v>
      </c>
      <c r="O78" s="855">
        <v>0</v>
      </c>
      <c r="P78" s="334">
        <v>51</v>
      </c>
      <c r="Q78" s="508" t="s">
        <v>1063</v>
      </c>
    </row>
    <row r="79" spans="1:17">
      <c r="A79" s="122" t="s">
        <v>545</v>
      </c>
      <c r="B79" s="99" t="s">
        <v>546</v>
      </c>
      <c r="C79" s="855">
        <v>15</v>
      </c>
      <c r="D79" s="855">
        <v>17</v>
      </c>
      <c r="E79" s="855">
        <v>19</v>
      </c>
      <c r="F79" s="855">
        <v>15</v>
      </c>
      <c r="G79" s="855">
        <v>3</v>
      </c>
      <c r="H79" s="855">
        <v>9</v>
      </c>
      <c r="I79" s="855">
        <v>0</v>
      </c>
      <c r="J79" s="855">
        <v>0</v>
      </c>
      <c r="K79" s="855">
        <v>0</v>
      </c>
      <c r="L79" s="855">
        <v>0</v>
      </c>
      <c r="M79" s="855">
        <v>0</v>
      </c>
      <c r="N79" s="855">
        <v>0</v>
      </c>
      <c r="O79" s="855">
        <v>0</v>
      </c>
      <c r="P79" s="334">
        <v>78</v>
      </c>
      <c r="Q79" s="508" t="s">
        <v>1063</v>
      </c>
    </row>
    <row r="80" spans="1:17">
      <c r="A80" s="122" t="s">
        <v>547</v>
      </c>
      <c r="B80" s="99" t="s">
        <v>548</v>
      </c>
      <c r="C80" s="855">
        <v>0</v>
      </c>
      <c r="D80" s="855">
        <v>0</v>
      </c>
      <c r="E80" s="855">
        <v>0</v>
      </c>
      <c r="F80" s="855">
        <v>0</v>
      </c>
      <c r="G80" s="855">
        <v>0</v>
      </c>
      <c r="H80" s="855">
        <v>0</v>
      </c>
      <c r="I80" s="855">
        <v>0</v>
      </c>
      <c r="J80" s="855">
        <v>0</v>
      </c>
      <c r="K80" s="855">
        <v>0</v>
      </c>
      <c r="L80" s="855">
        <v>35</v>
      </c>
      <c r="M80" s="855">
        <v>33</v>
      </c>
      <c r="N80" s="855">
        <v>40</v>
      </c>
      <c r="O80" s="855">
        <v>31</v>
      </c>
      <c r="P80" s="334">
        <v>139</v>
      </c>
      <c r="Q80" s="508" t="s">
        <v>1066</v>
      </c>
    </row>
    <row r="81" spans="1:17">
      <c r="A81" s="122" t="s">
        <v>549</v>
      </c>
      <c r="B81" s="99" t="s">
        <v>550</v>
      </c>
      <c r="C81" s="855">
        <v>6</v>
      </c>
      <c r="D81" s="855">
        <v>4</v>
      </c>
      <c r="E81" s="855">
        <v>11</v>
      </c>
      <c r="F81" s="855">
        <v>4</v>
      </c>
      <c r="G81" s="855">
        <v>7</v>
      </c>
      <c r="H81" s="855">
        <v>5</v>
      </c>
      <c r="I81" s="855">
        <v>0</v>
      </c>
      <c r="J81" s="855">
        <v>0</v>
      </c>
      <c r="K81" s="855">
        <v>0</v>
      </c>
      <c r="L81" s="855">
        <v>0</v>
      </c>
      <c r="M81" s="855">
        <v>0</v>
      </c>
      <c r="N81" s="855">
        <v>0</v>
      </c>
      <c r="O81" s="855">
        <v>0</v>
      </c>
      <c r="P81" s="334">
        <v>37</v>
      </c>
      <c r="Q81" s="508" t="s">
        <v>1063</v>
      </c>
    </row>
    <row r="82" spans="1:17">
      <c r="A82" s="122" t="s">
        <v>551</v>
      </c>
      <c r="B82" s="99" t="s">
        <v>552</v>
      </c>
      <c r="C82" s="855">
        <v>4</v>
      </c>
      <c r="D82" s="855">
        <v>5</v>
      </c>
      <c r="E82" s="855">
        <v>5</v>
      </c>
      <c r="F82" s="855">
        <v>3</v>
      </c>
      <c r="G82" s="855">
        <v>3</v>
      </c>
      <c r="H82" s="855">
        <v>7</v>
      </c>
      <c r="I82" s="855">
        <v>0</v>
      </c>
      <c r="J82" s="855">
        <v>0</v>
      </c>
      <c r="K82" s="855">
        <v>0</v>
      </c>
      <c r="L82" s="855">
        <v>0</v>
      </c>
      <c r="M82" s="855">
        <v>0</v>
      </c>
      <c r="N82" s="855">
        <v>0</v>
      </c>
      <c r="O82" s="855">
        <v>0</v>
      </c>
      <c r="P82" s="334">
        <v>27</v>
      </c>
      <c r="Q82" s="508" t="s">
        <v>1063</v>
      </c>
    </row>
    <row r="83" spans="1:17">
      <c r="A83" s="122" t="s">
        <v>553</v>
      </c>
      <c r="B83" s="99" t="s">
        <v>554</v>
      </c>
      <c r="C83" s="855">
        <v>0</v>
      </c>
      <c r="D83" s="855">
        <v>1</v>
      </c>
      <c r="E83" s="855">
        <v>3</v>
      </c>
      <c r="F83" s="855">
        <v>1</v>
      </c>
      <c r="G83" s="855">
        <v>2</v>
      </c>
      <c r="H83" s="855">
        <v>0</v>
      </c>
      <c r="I83" s="855">
        <v>0</v>
      </c>
      <c r="J83" s="855">
        <v>0</v>
      </c>
      <c r="K83" s="855">
        <v>0</v>
      </c>
      <c r="L83" s="855">
        <v>0</v>
      </c>
      <c r="M83" s="855">
        <v>0</v>
      </c>
      <c r="N83" s="855">
        <v>0</v>
      </c>
      <c r="O83" s="855">
        <v>0</v>
      </c>
      <c r="P83" s="334">
        <v>7</v>
      </c>
      <c r="Q83" s="508" t="s">
        <v>1063</v>
      </c>
    </row>
    <row r="84" spans="1:17">
      <c r="A84" s="122" t="s">
        <v>555</v>
      </c>
      <c r="B84" s="99" t="s">
        <v>556</v>
      </c>
      <c r="C84" s="855">
        <v>0</v>
      </c>
      <c r="D84" s="855">
        <v>4</v>
      </c>
      <c r="E84" s="855">
        <v>5</v>
      </c>
      <c r="F84" s="855">
        <v>2</v>
      </c>
      <c r="G84" s="855">
        <v>1</v>
      </c>
      <c r="H84" s="855">
        <v>2</v>
      </c>
      <c r="I84" s="855">
        <v>0</v>
      </c>
      <c r="J84" s="855">
        <v>0</v>
      </c>
      <c r="K84" s="855">
        <v>0</v>
      </c>
      <c r="L84" s="855">
        <v>0</v>
      </c>
      <c r="M84" s="855">
        <v>0</v>
      </c>
      <c r="N84" s="855">
        <v>0</v>
      </c>
      <c r="O84" s="855">
        <v>0</v>
      </c>
      <c r="P84" s="334">
        <v>14</v>
      </c>
      <c r="Q84" s="508" t="s">
        <v>1063</v>
      </c>
    </row>
    <row r="85" spans="1:17">
      <c r="A85" s="122" t="s">
        <v>557</v>
      </c>
      <c r="B85" s="99" t="s">
        <v>558</v>
      </c>
      <c r="C85" s="855">
        <v>2</v>
      </c>
      <c r="D85" s="855">
        <v>4</v>
      </c>
      <c r="E85" s="855">
        <v>7</v>
      </c>
      <c r="F85" s="855">
        <v>5</v>
      </c>
      <c r="G85" s="855">
        <v>3</v>
      </c>
      <c r="H85" s="855">
        <v>3</v>
      </c>
      <c r="I85" s="855">
        <v>0</v>
      </c>
      <c r="J85" s="855">
        <v>0</v>
      </c>
      <c r="K85" s="855">
        <v>0</v>
      </c>
      <c r="L85" s="855">
        <v>0</v>
      </c>
      <c r="M85" s="855">
        <v>0</v>
      </c>
      <c r="N85" s="855">
        <v>0</v>
      </c>
      <c r="O85" s="855">
        <v>0</v>
      </c>
      <c r="P85" s="334">
        <v>24</v>
      </c>
      <c r="Q85" s="508" t="s">
        <v>1063</v>
      </c>
    </row>
    <row r="86" spans="1:17">
      <c r="A86" s="122" t="s">
        <v>559</v>
      </c>
      <c r="B86" s="99" t="s">
        <v>560</v>
      </c>
      <c r="C86" s="855">
        <v>0</v>
      </c>
      <c r="D86" s="855">
        <v>0</v>
      </c>
      <c r="E86" s="855">
        <v>0</v>
      </c>
      <c r="F86" s="855">
        <v>0</v>
      </c>
      <c r="G86" s="855">
        <v>0</v>
      </c>
      <c r="H86" s="855">
        <v>0</v>
      </c>
      <c r="I86" s="855">
        <v>0</v>
      </c>
      <c r="J86" s="855">
        <v>0</v>
      </c>
      <c r="K86" s="855">
        <v>0</v>
      </c>
      <c r="L86" s="855">
        <v>23</v>
      </c>
      <c r="M86" s="855">
        <v>29</v>
      </c>
      <c r="N86" s="855">
        <v>26</v>
      </c>
      <c r="O86" s="855">
        <v>18</v>
      </c>
      <c r="P86" s="334">
        <v>96</v>
      </c>
      <c r="Q86" s="508" t="s">
        <v>1066</v>
      </c>
    </row>
    <row r="87" spans="1:17">
      <c r="A87" s="122" t="s">
        <v>561</v>
      </c>
      <c r="B87" s="99" t="s">
        <v>562</v>
      </c>
      <c r="C87" s="855">
        <v>1</v>
      </c>
      <c r="D87" s="855">
        <v>0</v>
      </c>
      <c r="E87" s="855">
        <v>1</v>
      </c>
      <c r="F87" s="855">
        <v>0</v>
      </c>
      <c r="G87" s="855">
        <v>1</v>
      </c>
      <c r="H87" s="855">
        <v>3</v>
      </c>
      <c r="I87" s="855">
        <v>0</v>
      </c>
      <c r="J87" s="855">
        <v>0</v>
      </c>
      <c r="K87" s="855">
        <v>0</v>
      </c>
      <c r="L87" s="855">
        <v>0</v>
      </c>
      <c r="M87" s="855">
        <v>0</v>
      </c>
      <c r="N87" s="855">
        <v>0</v>
      </c>
      <c r="O87" s="855">
        <v>0</v>
      </c>
      <c r="P87" s="334">
        <v>6</v>
      </c>
      <c r="Q87" s="508" t="s">
        <v>1063</v>
      </c>
    </row>
    <row r="88" spans="1:17">
      <c r="A88" s="122" t="s">
        <v>563</v>
      </c>
      <c r="B88" s="99" t="s">
        <v>564</v>
      </c>
      <c r="C88" s="855">
        <v>3</v>
      </c>
      <c r="D88" s="855">
        <v>2</v>
      </c>
      <c r="E88" s="855">
        <v>4</v>
      </c>
      <c r="F88" s="855">
        <v>1</v>
      </c>
      <c r="G88" s="855">
        <v>0</v>
      </c>
      <c r="H88" s="855">
        <v>1</v>
      </c>
      <c r="I88" s="855">
        <v>0</v>
      </c>
      <c r="J88" s="855">
        <v>0</v>
      </c>
      <c r="K88" s="855">
        <v>0</v>
      </c>
      <c r="L88" s="855">
        <v>0</v>
      </c>
      <c r="M88" s="855">
        <v>0</v>
      </c>
      <c r="N88" s="855">
        <v>0</v>
      </c>
      <c r="O88" s="855">
        <v>0</v>
      </c>
      <c r="P88" s="334">
        <v>11</v>
      </c>
      <c r="Q88" s="508" t="s">
        <v>1063</v>
      </c>
    </row>
    <row r="89" spans="1:17">
      <c r="A89" s="122" t="s">
        <v>565</v>
      </c>
      <c r="B89" s="99" t="s">
        <v>566</v>
      </c>
      <c r="C89" s="855">
        <v>0</v>
      </c>
      <c r="D89" s="855">
        <v>0</v>
      </c>
      <c r="E89" s="855">
        <v>0</v>
      </c>
      <c r="F89" s="855">
        <v>0</v>
      </c>
      <c r="G89" s="855">
        <v>0</v>
      </c>
      <c r="H89" s="855">
        <v>0</v>
      </c>
      <c r="I89" s="855">
        <v>0</v>
      </c>
      <c r="J89" s="855">
        <v>0</v>
      </c>
      <c r="K89" s="855">
        <v>0</v>
      </c>
      <c r="L89" s="855">
        <v>9</v>
      </c>
      <c r="M89" s="855">
        <v>8</v>
      </c>
      <c r="N89" s="855">
        <v>2</v>
      </c>
      <c r="O89" s="855">
        <v>2</v>
      </c>
      <c r="P89" s="334">
        <v>21</v>
      </c>
      <c r="Q89" s="508" t="s">
        <v>1066</v>
      </c>
    </row>
    <row r="90" spans="1:17">
      <c r="A90" s="122" t="s">
        <v>567</v>
      </c>
      <c r="B90" s="99" t="s">
        <v>568</v>
      </c>
      <c r="C90" s="855">
        <v>3</v>
      </c>
      <c r="D90" s="855">
        <v>5</v>
      </c>
      <c r="E90" s="855">
        <v>3</v>
      </c>
      <c r="F90" s="855">
        <v>0</v>
      </c>
      <c r="G90" s="855">
        <v>0</v>
      </c>
      <c r="H90" s="855">
        <v>0</v>
      </c>
      <c r="I90" s="855">
        <v>0</v>
      </c>
      <c r="J90" s="855">
        <v>0</v>
      </c>
      <c r="K90" s="855">
        <v>0</v>
      </c>
      <c r="L90" s="855">
        <v>0</v>
      </c>
      <c r="M90" s="855">
        <v>0</v>
      </c>
      <c r="N90" s="855">
        <v>0</v>
      </c>
      <c r="O90" s="855">
        <v>0</v>
      </c>
      <c r="P90" s="334">
        <v>11</v>
      </c>
      <c r="Q90" s="508" t="s">
        <v>1063</v>
      </c>
    </row>
    <row r="91" spans="1:17">
      <c r="A91" s="122" t="s">
        <v>569</v>
      </c>
      <c r="B91" s="99" t="s">
        <v>1255</v>
      </c>
      <c r="C91" s="855">
        <v>0</v>
      </c>
      <c r="D91" s="855">
        <v>0</v>
      </c>
      <c r="E91" s="855">
        <v>0</v>
      </c>
      <c r="F91" s="855">
        <v>0</v>
      </c>
      <c r="G91" s="855">
        <v>0</v>
      </c>
      <c r="H91" s="855">
        <v>0</v>
      </c>
      <c r="I91" s="855">
        <v>0</v>
      </c>
      <c r="J91" s="855">
        <v>0</v>
      </c>
      <c r="K91" s="855">
        <v>0</v>
      </c>
      <c r="L91" s="855">
        <v>2</v>
      </c>
      <c r="M91" s="855">
        <v>1</v>
      </c>
      <c r="N91" s="855">
        <v>0</v>
      </c>
      <c r="O91" s="855">
        <v>0</v>
      </c>
      <c r="P91" s="334">
        <v>3</v>
      </c>
      <c r="Q91" s="508" t="s">
        <v>1067</v>
      </c>
    </row>
    <row r="92" spans="1:17">
      <c r="A92" s="122" t="s">
        <v>571</v>
      </c>
      <c r="B92" s="99" t="s">
        <v>572</v>
      </c>
      <c r="C92" s="855">
        <v>0</v>
      </c>
      <c r="D92" s="855">
        <v>0</v>
      </c>
      <c r="E92" s="855">
        <v>0</v>
      </c>
      <c r="F92" s="855">
        <v>0</v>
      </c>
      <c r="G92" s="855">
        <v>0</v>
      </c>
      <c r="H92" s="855">
        <v>0</v>
      </c>
      <c r="I92" s="855">
        <v>9</v>
      </c>
      <c r="J92" s="855">
        <v>4</v>
      </c>
      <c r="K92" s="855">
        <v>3</v>
      </c>
      <c r="L92" s="855">
        <v>0</v>
      </c>
      <c r="M92" s="855">
        <v>0</v>
      </c>
      <c r="N92" s="855">
        <v>0</v>
      </c>
      <c r="O92" s="855">
        <v>0</v>
      </c>
      <c r="P92" s="334">
        <v>16</v>
      </c>
      <c r="Q92" s="508" t="s">
        <v>1064</v>
      </c>
    </row>
    <row r="93" spans="1:17">
      <c r="A93" s="122" t="s">
        <v>573</v>
      </c>
      <c r="B93" s="99" t="s">
        <v>574</v>
      </c>
      <c r="C93" s="855">
        <v>5</v>
      </c>
      <c r="D93" s="855">
        <v>9</v>
      </c>
      <c r="E93" s="855">
        <v>6</v>
      </c>
      <c r="F93" s="855">
        <v>1</v>
      </c>
      <c r="G93" s="855">
        <v>4</v>
      </c>
      <c r="H93" s="855">
        <v>4</v>
      </c>
      <c r="I93" s="855">
        <v>0</v>
      </c>
      <c r="J93" s="855">
        <v>0</v>
      </c>
      <c r="K93" s="855">
        <v>0</v>
      </c>
      <c r="L93" s="855">
        <v>0</v>
      </c>
      <c r="M93" s="855">
        <v>0</v>
      </c>
      <c r="N93" s="855">
        <v>0</v>
      </c>
      <c r="O93" s="855">
        <v>0</v>
      </c>
      <c r="P93" s="334">
        <v>29</v>
      </c>
      <c r="Q93" s="508" t="s">
        <v>1063</v>
      </c>
    </row>
    <row r="94" spans="1:17">
      <c r="A94" s="122" t="s">
        <v>575</v>
      </c>
      <c r="B94" s="99" t="s">
        <v>576</v>
      </c>
      <c r="C94" s="855">
        <v>5</v>
      </c>
      <c r="D94" s="855">
        <v>5</v>
      </c>
      <c r="E94" s="855">
        <v>11</v>
      </c>
      <c r="F94" s="855">
        <v>2</v>
      </c>
      <c r="G94" s="855">
        <v>4</v>
      </c>
      <c r="H94" s="855">
        <v>3</v>
      </c>
      <c r="I94" s="855">
        <v>0</v>
      </c>
      <c r="J94" s="855">
        <v>0</v>
      </c>
      <c r="K94" s="855">
        <v>0</v>
      </c>
      <c r="L94" s="855">
        <v>0</v>
      </c>
      <c r="M94" s="855">
        <v>0</v>
      </c>
      <c r="N94" s="855">
        <v>0</v>
      </c>
      <c r="O94" s="855">
        <v>0</v>
      </c>
      <c r="P94" s="334">
        <v>30</v>
      </c>
      <c r="Q94" s="508" t="s">
        <v>1063</v>
      </c>
    </row>
    <row r="95" spans="1:17">
      <c r="A95" s="122" t="s">
        <v>577</v>
      </c>
      <c r="B95" s="99" t="s">
        <v>578</v>
      </c>
      <c r="C95" s="855">
        <v>0</v>
      </c>
      <c r="D95" s="855">
        <v>0</v>
      </c>
      <c r="E95" s="855">
        <v>0</v>
      </c>
      <c r="F95" s="855">
        <v>0</v>
      </c>
      <c r="G95" s="855">
        <v>0</v>
      </c>
      <c r="H95" s="855">
        <v>0</v>
      </c>
      <c r="I95" s="855">
        <v>10</v>
      </c>
      <c r="J95" s="855">
        <v>19</v>
      </c>
      <c r="K95" s="855">
        <v>28</v>
      </c>
      <c r="L95" s="855">
        <v>0</v>
      </c>
      <c r="M95" s="855">
        <v>1</v>
      </c>
      <c r="N95" s="855">
        <v>3</v>
      </c>
      <c r="O95" s="855">
        <v>0</v>
      </c>
      <c r="P95" s="334">
        <v>61</v>
      </c>
      <c r="Q95" s="508" t="s">
        <v>1065</v>
      </c>
    </row>
    <row r="96" spans="1:17">
      <c r="A96" s="122" t="s">
        <v>579</v>
      </c>
      <c r="B96" s="99" t="s">
        <v>580</v>
      </c>
      <c r="C96" s="855">
        <v>1</v>
      </c>
      <c r="D96" s="855">
        <v>8</v>
      </c>
      <c r="E96" s="855">
        <v>11</v>
      </c>
      <c r="F96" s="855">
        <v>2</v>
      </c>
      <c r="G96" s="855">
        <v>3</v>
      </c>
      <c r="H96" s="855">
        <v>3</v>
      </c>
      <c r="I96" s="855">
        <v>0</v>
      </c>
      <c r="J96" s="855">
        <v>0</v>
      </c>
      <c r="K96" s="855">
        <v>0</v>
      </c>
      <c r="L96" s="855">
        <v>0</v>
      </c>
      <c r="M96" s="855">
        <v>0</v>
      </c>
      <c r="N96" s="855">
        <v>0</v>
      </c>
      <c r="O96" s="855">
        <v>0</v>
      </c>
      <c r="P96" s="334">
        <v>28</v>
      </c>
      <c r="Q96" s="508" t="s">
        <v>1063</v>
      </c>
    </row>
    <row r="97" spans="1:17">
      <c r="A97" s="122" t="s">
        <v>581</v>
      </c>
      <c r="B97" s="99" t="s">
        <v>582</v>
      </c>
      <c r="C97" s="855">
        <v>0</v>
      </c>
      <c r="D97" s="855">
        <v>0</v>
      </c>
      <c r="E97" s="855">
        <v>0</v>
      </c>
      <c r="F97" s="855">
        <v>0</v>
      </c>
      <c r="G97" s="855">
        <v>0</v>
      </c>
      <c r="H97" s="855">
        <v>0</v>
      </c>
      <c r="I97" s="855">
        <v>0</v>
      </c>
      <c r="J97" s="855">
        <v>0</v>
      </c>
      <c r="K97" s="855">
        <v>0</v>
      </c>
      <c r="L97" s="855">
        <v>31</v>
      </c>
      <c r="M97" s="855">
        <v>36</v>
      </c>
      <c r="N97" s="855">
        <v>26</v>
      </c>
      <c r="O97" s="855">
        <v>39</v>
      </c>
      <c r="P97" s="334">
        <v>132</v>
      </c>
      <c r="Q97" s="508" t="s">
        <v>1066</v>
      </c>
    </row>
    <row r="98" spans="1:17">
      <c r="A98" s="122" t="s">
        <v>583</v>
      </c>
      <c r="B98" s="99" t="s">
        <v>584</v>
      </c>
      <c r="C98" s="855">
        <v>6</v>
      </c>
      <c r="D98" s="855">
        <v>11</v>
      </c>
      <c r="E98" s="855">
        <v>13</v>
      </c>
      <c r="F98" s="855">
        <v>8</v>
      </c>
      <c r="G98" s="855">
        <v>9</v>
      </c>
      <c r="H98" s="855">
        <v>5</v>
      </c>
      <c r="I98" s="855">
        <v>0</v>
      </c>
      <c r="J98" s="855">
        <v>0</v>
      </c>
      <c r="K98" s="855">
        <v>0</v>
      </c>
      <c r="L98" s="855">
        <v>0</v>
      </c>
      <c r="M98" s="855">
        <v>0</v>
      </c>
      <c r="N98" s="855">
        <v>0</v>
      </c>
      <c r="O98" s="855">
        <v>0</v>
      </c>
      <c r="P98" s="334">
        <v>52</v>
      </c>
      <c r="Q98" s="508" t="s">
        <v>1063</v>
      </c>
    </row>
    <row r="99" spans="1:17">
      <c r="A99" s="122" t="s">
        <v>585</v>
      </c>
      <c r="B99" s="99" t="s">
        <v>586</v>
      </c>
      <c r="C99" s="855">
        <v>0</v>
      </c>
      <c r="D99" s="855">
        <v>0</v>
      </c>
      <c r="E99" s="855">
        <v>2</v>
      </c>
      <c r="F99" s="855">
        <v>1</v>
      </c>
      <c r="G99" s="855">
        <v>2</v>
      </c>
      <c r="H99" s="855">
        <v>1</v>
      </c>
      <c r="I99" s="855">
        <v>0</v>
      </c>
      <c r="J99" s="855">
        <v>0</v>
      </c>
      <c r="K99" s="855">
        <v>0</v>
      </c>
      <c r="L99" s="855">
        <v>0</v>
      </c>
      <c r="M99" s="855">
        <v>0</v>
      </c>
      <c r="N99" s="855">
        <v>0</v>
      </c>
      <c r="O99" s="855">
        <v>0</v>
      </c>
      <c r="P99" s="334">
        <v>6</v>
      </c>
      <c r="Q99" s="508" t="s">
        <v>1063</v>
      </c>
    </row>
    <row r="100" spans="1:17">
      <c r="A100" s="122" t="s">
        <v>587</v>
      </c>
      <c r="B100" s="99" t="s">
        <v>588</v>
      </c>
      <c r="C100" s="855">
        <v>0</v>
      </c>
      <c r="D100" s="855">
        <v>7</v>
      </c>
      <c r="E100" s="855">
        <v>9</v>
      </c>
      <c r="F100" s="855">
        <v>4</v>
      </c>
      <c r="G100" s="855">
        <v>3</v>
      </c>
      <c r="H100" s="855">
        <v>9</v>
      </c>
      <c r="I100" s="855">
        <v>0</v>
      </c>
      <c r="J100" s="855">
        <v>0</v>
      </c>
      <c r="K100" s="855">
        <v>0</v>
      </c>
      <c r="L100" s="855">
        <v>0</v>
      </c>
      <c r="M100" s="855">
        <v>0</v>
      </c>
      <c r="N100" s="855">
        <v>0</v>
      </c>
      <c r="O100" s="855">
        <v>0</v>
      </c>
      <c r="P100" s="334">
        <v>32</v>
      </c>
      <c r="Q100" s="508" t="s">
        <v>1063</v>
      </c>
    </row>
    <row r="101" spans="1:17">
      <c r="A101" s="122" t="s">
        <v>589</v>
      </c>
      <c r="B101" s="99" t="s">
        <v>590</v>
      </c>
      <c r="C101" s="855">
        <v>3</v>
      </c>
      <c r="D101" s="855">
        <v>2</v>
      </c>
      <c r="E101" s="855">
        <v>4</v>
      </c>
      <c r="F101" s="855">
        <v>4</v>
      </c>
      <c r="G101" s="855">
        <v>5</v>
      </c>
      <c r="H101" s="855">
        <v>0</v>
      </c>
      <c r="I101" s="855">
        <v>4</v>
      </c>
      <c r="J101" s="855">
        <v>1</v>
      </c>
      <c r="K101" s="855">
        <v>2</v>
      </c>
      <c r="L101" s="855">
        <v>0</v>
      </c>
      <c r="M101" s="855">
        <v>0</v>
      </c>
      <c r="N101" s="855">
        <v>0</v>
      </c>
      <c r="O101" s="855">
        <v>0</v>
      </c>
      <c r="P101" s="334">
        <v>25</v>
      </c>
      <c r="Q101" s="508" t="s">
        <v>1065</v>
      </c>
    </row>
    <row r="102" spans="1:17">
      <c r="A102" s="122" t="s">
        <v>591</v>
      </c>
      <c r="B102" s="99" t="s">
        <v>592</v>
      </c>
      <c r="C102" s="855">
        <v>0</v>
      </c>
      <c r="D102" s="855">
        <v>3</v>
      </c>
      <c r="E102" s="855">
        <v>3</v>
      </c>
      <c r="F102" s="855">
        <v>4</v>
      </c>
      <c r="G102" s="855">
        <v>2</v>
      </c>
      <c r="H102" s="855">
        <v>1</v>
      </c>
      <c r="I102" s="855">
        <v>0</v>
      </c>
      <c r="J102" s="855">
        <v>0</v>
      </c>
      <c r="K102" s="855">
        <v>0</v>
      </c>
      <c r="L102" s="855">
        <v>0</v>
      </c>
      <c r="M102" s="855">
        <v>0</v>
      </c>
      <c r="N102" s="855">
        <v>0</v>
      </c>
      <c r="O102" s="855">
        <v>0</v>
      </c>
      <c r="P102" s="334">
        <v>13</v>
      </c>
      <c r="Q102" s="508" t="s">
        <v>1063</v>
      </c>
    </row>
    <row r="103" spans="1:17">
      <c r="A103" s="122" t="s">
        <v>593</v>
      </c>
      <c r="B103" s="99" t="s">
        <v>594</v>
      </c>
      <c r="C103" s="855">
        <v>0</v>
      </c>
      <c r="D103" s="855">
        <v>0</v>
      </c>
      <c r="E103" s="855">
        <v>0</v>
      </c>
      <c r="F103" s="855">
        <v>0</v>
      </c>
      <c r="G103" s="855">
        <v>0</v>
      </c>
      <c r="H103" s="855">
        <v>0</v>
      </c>
      <c r="I103" s="855">
        <v>0</v>
      </c>
      <c r="J103" s="855">
        <v>0</v>
      </c>
      <c r="K103" s="855">
        <v>0</v>
      </c>
      <c r="L103" s="855">
        <v>25</v>
      </c>
      <c r="M103" s="855">
        <v>40</v>
      </c>
      <c r="N103" s="855">
        <v>36</v>
      </c>
      <c r="O103" s="855">
        <v>34</v>
      </c>
      <c r="P103" s="334">
        <v>135</v>
      </c>
      <c r="Q103" s="508" t="s">
        <v>1066</v>
      </c>
    </row>
    <row r="104" spans="1:17">
      <c r="A104" s="122" t="s">
        <v>595</v>
      </c>
      <c r="B104" s="99" t="s">
        <v>596</v>
      </c>
      <c r="C104" s="855">
        <v>12</v>
      </c>
      <c r="D104" s="855">
        <v>20</v>
      </c>
      <c r="E104" s="855">
        <v>16</v>
      </c>
      <c r="F104" s="855">
        <v>11</v>
      </c>
      <c r="G104" s="855">
        <v>10</v>
      </c>
      <c r="H104" s="855">
        <v>5</v>
      </c>
      <c r="I104" s="855">
        <v>0</v>
      </c>
      <c r="J104" s="855">
        <v>0</v>
      </c>
      <c r="K104" s="855">
        <v>0</v>
      </c>
      <c r="L104" s="855">
        <v>0</v>
      </c>
      <c r="M104" s="855">
        <v>0</v>
      </c>
      <c r="N104" s="855">
        <v>0</v>
      </c>
      <c r="O104" s="855">
        <v>0</v>
      </c>
      <c r="P104" s="334">
        <v>74</v>
      </c>
      <c r="Q104" s="508" t="s">
        <v>1063</v>
      </c>
    </row>
    <row r="105" spans="1:17">
      <c r="A105" s="122" t="s">
        <v>597</v>
      </c>
      <c r="B105" s="99" t="s">
        <v>598</v>
      </c>
      <c r="C105" s="855">
        <v>0</v>
      </c>
      <c r="D105" s="855">
        <v>0</v>
      </c>
      <c r="E105" s="855">
        <v>0</v>
      </c>
      <c r="F105" s="855">
        <v>0</v>
      </c>
      <c r="G105" s="855">
        <v>0</v>
      </c>
      <c r="H105" s="855">
        <v>0</v>
      </c>
      <c r="I105" s="855">
        <v>0</v>
      </c>
      <c r="J105" s="855">
        <v>0</v>
      </c>
      <c r="K105" s="855">
        <v>0</v>
      </c>
      <c r="L105" s="855">
        <v>25</v>
      </c>
      <c r="M105" s="855">
        <v>33</v>
      </c>
      <c r="N105" s="855">
        <v>44</v>
      </c>
      <c r="O105" s="855">
        <v>20</v>
      </c>
      <c r="P105" s="334">
        <v>122</v>
      </c>
      <c r="Q105" s="508" t="s">
        <v>1066</v>
      </c>
    </row>
    <row r="106" spans="1:17">
      <c r="A106" s="122" t="s">
        <v>599</v>
      </c>
      <c r="B106" s="99" t="s">
        <v>600</v>
      </c>
      <c r="C106" s="855">
        <v>0</v>
      </c>
      <c r="D106" s="855">
        <v>0</v>
      </c>
      <c r="E106" s="855">
        <v>0</v>
      </c>
      <c r="F106" s="855">
        <v>0</v>
      </c>
      <c r="G106" s="855">
        <v>0</v>
      </c>
      <c r="H106" s="855">
        <v>0</v>
      </c>
      <c r="I106" s="855">
        <v>23</v>
      </c>
      <c r="J106" s="855">
        <v>30</v>
      </c>
      <c r="K106" s="855">
        <v>26</v>
      </c>
      <c r="L106" s="855">
        <v>0</v>
      </c>
      <c r="M106" s="855">
        <v>0</v>
      </c>
      <c r="N106" s="855">
        <v>0</v>
      </c>
      <c r="O106" s="855">
        <v>0</v>
      </c>
      <c r="P106" s="334">
        <v>79</v>
      </c>
      <c r="Q106" s="508" t="s">
        <v>1064</v>
      </c>
    </row>
    <row r="107" spans="1:17">
      <c r="A107" s="122" t="s">
        <v>601</v>
      </c>
      <c r="B107" s="99" t="s">
        <v>602</v>
      </c>
      <c r="C107" s="855">
        <v>0</v>
      </c>
      <c r="D107" s="855">
        <v>0</v>
      </c>
      <c r="E107" s="855">
        <v>0</v>
      </c>
      <c r="F107" s="855">
        <v>0</v>
      </c>
      <c r="G107" s="855">
        <v>0</v>
      </c>
      <c r="H107" s="855">
        <v>0</v>
      </c>
      <c r="I107" s="855">
        <v>0</v>
      </c>
      <c r="J107" s="855">
        <v>0</v>
      </c>
      <c r="K107" s="855">
        <v>0</v>
      </c>
      <c r="L107" s="855">
        <v>53</v>
      </c>
      <c r="M107" s="855">
        <v>42</v>
      </c>
      <c r="N107" s="855">
        <v>46</v>
      </c>
      <c r="O107" s="855">
        <v>27</v>
      </c>
      <c r="P107" s="334">
        <v>168</v>
      </c>
      <c r="Q107" s="508" t="s">
        <v>1066</v>
      </c>
    </row>
    <row r="108" spans="1:17">
      <c r="A108" s="122" t="s">
        <v>603</v>
      </c>
      <c r="B108" s="99" t="s">
        <v>604</v>
      </c>
      <c r="C108" s="855">
        <v>0</v>
      </c>
      <c r="D108" s="855">
        <v>0</v>
      </c>
      <c r="E108" s="855">
        <v>0</v>
      </c>
      <c r="F108" s="855">
        <v>0</v>
      </c>
      <c r="G108" s="855">
        <v>0</v>
      </c>
      <c r="H108" s="855">
        <v>0</v>
      </c>
      <c r="I108" s="855">
        <v>0</v>
      </c>
      <c r="J108" s="855">
        <v>0</v>
      </c>
      <c r="K108" s="855">
        <v>0</v>
      </c>
      <c r="L108" s="855">
        <v>66</v>
      </c>
      <c r="M108" s="855">
        <v>71</v>
      </c>
      <c r="N108" s="855">
        <v>54</v>
      </c>
      <c r="O108" s="855">
        <v>59</v>
      </c>
      <c r="P108" s="334">
        <v>250</v>
      </c>
      <c r="Q108" s="508" t="s">
        <v>1066</v>
      </c>
    </row>
    <row r="109" spans="1:17">
      <c r="A109" s="122" t="s">
        <v>605</v>
      </c>
      <c r="B109" s="99" t="s">
        <v>606</v>
      </c>
      <c r="C109" s="855">
        <v>0</v>
      </c>
      <c r="D109" s="855">
        <v>0</v>
      </c>
      <c r="E109" s="855">
        <v>0</v>
      </c>
      <c r="F109" s="855">
        <v>0</v>
      </c>
      <c r="G109" s="855">
        <v>0</v>
      </c>
      <c r="H109" s="855">
        <v>0</v>
      </c>
      <c r="I109" s="855">
        <v>0</v>
      </c>
      <c r="J109" s="855">
        <v>0</v>
      </c>
      <c r="K109" s="855">
        <v>0</v>
      </c>
      <c r="L109" s="855">
        <v>27</v>
      </c>
      <c r="M109" s="855">
        <v>33</v>
      </c>
      <c r="N109" s="855">
        <v>44</v>
      </c>
      <c r="O109" s="855">
        <v>31</v>
      </c>
      <c r="P109" s="334">
        <v>135</v>
      </c>
      <c r="Q109" s="508" t="s">
        <v>1066</v>
      </c>
    </row>
    <row r="110" spans="1:17">
      <c r="A110" s="122" t="s">
        <v>609</v>
      </c>
      <c r="B110" s="99" t="s">
        <v>610</v>
      </c>
      <c r="C110" s="855">
        <v>4</v>
      </c>
      <c r="D110" s="855">
        <v>7</v>
      </c>
      <c r="E110" s="855">
        <v>11</v>
      </c>
      <c r="F110" s="855">
        <v>6</v>
      </c>
      <c r="G110" s="855">
        <v>4</v>
      </c>
      <c r="H110" s="855">
        <v>4</v>
      </c>
      <c r="I110" s="855">
        <v>0</v>
      </c>
      <c r="J110" s="855">
        <v>0</v>
      </c>
      <c r="K110" s="855">
        <v>0</v>
      </c>
      <c r="L110" s="855">
        <v>0</v>
      </c>
      <c r="M110" s="855">
        <v>0</v>
      </c>
      <c r="N110" s="855">
        <v>0</v>
      </c>
      <c r="O110" s="855">
        <v>0</v>
      </c>
      <c r="P110" s="334">
        <v>36</v>
      </c>
      <c r="Q110" s="508" t="s">
        <v>1063</v>
      </c>
    </row>
    <row r="111" spans="1:17">
      <c r="A111" s="122" t="s">
        <v>611</v>
      </c>
      <c r="B111" s="99" t="s">
        <v>612</v>
      </c>
      <c r="C111" s="855">
        <v>14</v>
      </c>
      <c r="D111" s="855">
        <v>12</v>
      </c>
      <c r="E111" s="855">
        <v>21</v>
      </c>
      <c r="F111" s="855">
        <v>12</v>
      </c>
      <c r="G111" s="855">
        <v>10</v>
      </c>
      <c r="H111" s="855">
        <v>12</v>
      </c>
      <c r="I111" s="855">
        <v>0</v>
      </c>
      <c r="J111" s="855">
        <v>0</v>
      </c>
      <c r="K111" s="855">
        <v>0</v>
      </c>
      <c r="L111" s="855">
        <v>0</v>
      </c>
      <c r="M111" s="855">
        <v>0</v>
      </c>
      <c r="N111" s="855">
        <v>0</v>
      </c>
      <c r="O111" s="855">
        <v>0</v>
      </c>
      <c r="P111" s="334">
        <v>81</v>
      </c>
      <c r="Q111" s="508" t="s">
        <v>1063</v>
      </c>
    </row>
    <row r="112" spans="1:17">
      <c r="A112" s="122" t="s">
        <v>613</v>
      </c>
      <c r="B112" s="99" t="s">
        <v>614</v>
      </c>
      <c r="C112" s="855">
        <v>0</v>
      </c>
      <c r="D112" s="855">
        <v>0</v>
      </c>
      <c r="E112" s="855">
        <v>0</v>
      </c>
      <c r="F112" s="855">
        <v>0</v>
      </c>
      <c r="G112" s="855">
        <v>0</v>
      </c>
      <c r="H112" s="855">
        <v>0</v>
      </c>
      <c r="I112" s="855">
        <v>15</v>
      </c>
      <c r="J112" s="855">
        <v>26</v>
      </c>
      <c r="K112" s="855">
        <v>17</v>
      </c>
      <c r="L112" s="855">
        <v>0</v>
      </c>
      <c r="M112" s="855">
        <v>0</v>
      </c>
      <c r="N112" s="855">
        <v>0</v>
      </c>
      <c r="O112" s="855">
        <v>0</v>
      </c>
      <c r="P112" s="334">
        <v>58</v>
      </c>
      <c r="Q112" s="508" t="s">
        <v>1064</v>
      </c>
    </row>
    <row r="113" spans="1:17">
      <c r="A113" s="122" t="s">
        <v>615</v>
      </c>
      <c r="B113" s="99" t="s">
        <v>616</v>
      </c>
      <c r="C113" s="855">
        <v>7</v>
      </c>
      <c r="D113" s="855">
        <v>9</v>
      </c>
      <c r="E113" s="855">
        <v>9</v>
      </c>
      <c r="F113" s="855">
        <v>7</v>
      </c>
      <c r="G113" s="855">
        <v>8</v>
      </c>
      <c r="H113" s="855">
        <v>6</v>
      </c>
      <c r="I113" s="855">
        <v>0</v>
      </c>
      <c r="J113" s="855">
        <v>0</v>
      </c>
      <c r="K113" s="855">
        <v>0</v>
      </c>
      <c r="L113" s="855">
        <v>0</v>
      </c>
      <c r="M113" s="855">
        <v>0</v>
      </c>
      <c r="N113" s="855">
        <v>0</v>
      </c>
      <c r="O113" s="855">
        <v>0</v>
      </c>
      <c r="P113" s="334">
        <v>46</v>
      </c>
      <c r="Q113" s="508" t="s">
        <v>1063</v>
      </c>
    </row>
    <row r="114" spans="1:17">
      <c r="A114" s="122" t="s">
        <v>617</v>
      </c>
      <c r="B114" s="99" t="s">
        <v>618</v>
      </c>
      <c r="C114" s="855">
        <v>3</v>
      </c>
      <c r="D114" s="855">
        <v>9</v>
      </c>
      <c r="E114" s="855">
        <v>11</v>
      </c>
      <c r="F114" s="855">
        <v>4</v>
      </c>
      <c r="G114" s="855">
        <v>7</v>
      </c>
      <c r="H114" s="855">
        <v>9</v>
      </c>
      <c r="I114" s="855">
        <v>0</v>
      </c>
      <c r="J114" s="855">
        <v>0</v>
      </c>
      <c r="K114" s="855">
        <v>0</v>
      </c>
      <c r="L114" s="855">
        <v>0</v>
      </c>
      <c r="M114" s="855">
        <v>0</v>
      </c>
      <c r="N114" s="855">
        <v>0</v>
      </c>
      <c r="O114" s="855">
        <v>0</v>
      </c>
      <c r="P114" s="334">
        <v>43</v>
      </c>
      <c r="Q114" s="508" t="s">
        <v>1063</v>
      </c>
    </row>
    <row r="115" spans="1:17">
      <c r="A115" s="122" t="s">
        <v>619</v>
      </c>
      <c r="B115" s="99" t="s">
        <v>620</v>
      </c>
      <c r="C115" s="855">
        <v>2</v>
      </c>
      <c r="D115" s="855">
        <v>4</v>
      </c>
      <c r="E115" s="855">
        <v>3</v>
      </c>
      <c r="F115" s="855">
        <v>4</v>
      </c>
      <c r="G115" s="855">
        <v>2</v>
      </c>
      <c r="H115" s="855">
        <v>7</v>
      </c>
      <c r="I115" s="855">
        <v>0</v>
      </c>
      <c r="J115" s="855">
        <v>0</v>
      </c>
      <c r="K115" s="855">
        <v>0</v>
      </c>
      <c r="L115" s="855">
        <v>0</v>
      </c>
      <c r="M115" s="855">
        <v>0</v>
      </c>
      <c r="N115" s="855">
        <v>0</v>
      </c>
      <c r="O115" s="855">
        <v>0</v>
      </c>
      <c r="P115" s="334">
        <v>22</v>
      </c>
      <c r="Q115" s="508" t="s">
        <v>1063</v>
      </c>
    </row>
    <row r="116" spans="1:17">
      <c r="A116" s="122" t="s">
        <v>621</v>
      </c>
      <c r="B116" s="99" t="s">
        <v>622</v>
      </c>
      <c r="C116" s="855">
        <v>4</v>
      </c>
      <c r="D116" s="855">
        <v>8</v>
      </c>
      <c r="E116" s="855">
        <v>6</v>
      </c>
      <c r="F116" s="855">
        <v>6</v>
      </c>
      <c r="G116" s="855">
        <v>7</v>
      </c>
      <c r="H116" s="855">
        <v>3</v>
      </c>
      <c r="I116" s="855">
        <v>0</v>
      </c>
      <c r="J116" s="855">
        <v>0</v>
      </c>
      <c r="K116" s="855">
        <v>0</v>
      </c>
      <c r="L116" s="855">
        <v>0</v>
      </c>
      <c r="M116" s="855">
        <v>0</v>
      </c>
      <c r="N116" s="855">
        <v>0</v>
      </c>
      <c r="O116" s="855">
        <v>0</v>
      </c>
      <c r="P116" s="334">
        <v>34</v>
      </c>
      <c r="Q116" s="508" t="s">
        <v>1063</v>
      </c>
    </row>
    <row r="117" spans="1:17">
      <c r="A117" s="122" t="s">
        <v>623</v>
      </c>
      <c r="B117" s="99" t="s">
        <v>624</v>
      </c>
      <c r="C117" s="855">
        <v>0</v>
      </c>
      <c r="D117" s="855">
        <v>0</v>
      </c>
      <c r="E117" s="855">
        <v>0</v>
      </c>
      <c r="F117" s="855">
        <v>0</v>
      </c>
      <c r="G117" s="855">
        <v>0</v>
      </c>
      <c r="H117" s="855">
        <v>0</v>
      </c>
      <c r="I117" s="855">
        <v>32</v>
      </c>
      <c r="J117" s="855">
        <v>31</v>
      </c>
      <c r="K117" s="855">
        <v>33</v>
      </c>
      <c r="L117" s="855">
        <v>0</v>
      </c>
      <c r="M117" s="855">
        <v>0</v>
      </c>
      <c r="N117" s="855">
        <v>0</v>
      </c>
      <c r="O117" s="855">
        <v>0</v>
      </c>
      <c r="P117" s="334">
        <v>96</v>
      </c>
      <c r="Q117" s="508" t="s">
        <v>1064</v>
      </c>
    </row>
    <row r="118" spans="1:17">
      <c r="A118" s="122" t="s">
        <v>625</v>
      </c>
      <c r="B118" s="99" t="s">
        <v>626</v>
      </c>
      <c r="C118" s="855">
        <v>0</v>
      </c>
      <c r="D118" s="855">
        <v>0</v>
      </c>
      <c r="E118" s="855">
        <v>0</v>
      </c>
      <c r="F118" s="855">
        <v>0</v>
      </c>
      <c r="G118" s="855">
        <v>0</v>
      </c>
      <c r="H118" s="855">
        <v>0</v>
      </c>
      <c r="I118" s="855">
        <v>10</v>
      </c>
      <c r="J118" s="855">
        <v>15</v>
      </c>
      <c r="K118" s="855">
        <v>20</v>
      </c>
      <c r="L118" s="855">
        <v>0</v>
      </c>
      <c r="M118" s="855">
        <v>0</v>
      </c>
      <c r="N118" s="855">
        <v>0</v>
      </c>
      <c r="O118" s="855">
        <v>0</v>
      </c>
      <c r="P118" s="334">
        <v>45</v>
      </c>
      <c r="Q118" s="508" t="s">
        <v>1064</v>
      </c>
    </row>
    <row r="119" spans="1:17">
      <c r="A119" s="122" t="s">
        <v>627</v>
      </c>
      <c r="B119" s="99" t="s">
        <v>628</v>
      </c>
      <c r="C119" s="855">
        <v>0</v>
      </c>
      <c r="D119" s="855">
        <v>0</v>
      </c>
      <c r="E119" s="855">
        <v>0</v>
      </c>
      <c r="F119" s="855">
        <v>0</v>
      </c>
      <c r="G119" s="855">
        <v>0</v>
      </c>
      <c r="H119" s="855">
        <v>0</v>
      </c>
      <c r="I119" s="855">
        <v>13</v>
      </c>
      <c r="J119" s="855">
        <v>18</v>
      </c>
      <c r="K119" s="855">
        <v>14</v>
      </c>
      <c r="L119" s="855">
        <v>0</v>
      </c>
      <c r="M119" s="855">
        <v>0</v>
      </c>
      <c r="N119" s="855">
        <v>0</v>
      </c>
      <c r="O119" s="855">
        <v>0</v>
      </c>
      <c r="P119" s="334">
        <v>45</v>
      </c>
      <c r="Q119" s="508" t="s">
        <v>1064</v>
      </c>
    </row>
    <row r="120" spans="1:17">
      <c r="A120" s="122" t="s">
        <v>629</v>
      </c>
      <c r="B120" s="99" t="s">
        <v>630</v>
      </c>
      <c r="C120" s="855">
        <v>0</v>
      </c>
      <c r="D120" s="855">
        <v>0</v>
      </c>
      <c r="E120" s="855">
        <v>0</v>
      </c>
      <c r="F120" s="855">
        <v>0</v>
      </c>
      <c r="G120" s="855">
        <v>0</v>
      </c>
      <c r="H120" s="855">
        <v>0</v>
      </c>
      <c r="I120" s="855">
        <v>0</v>
      </c>
      <c r="J120" s="855">
        <v>0</v>
      </c>
      <c r="K120" s="855">
        <v>0</v>
      </c>
      <c r="L120" s="855">
        <v>32</v>
      </c>
      <c r="M120" s="855">
        <v>29</v>
      </c>
      <c r="N120" s="855">
        <v>54</v>
      </c>
      <c r="O120" s="855">
        <v>30</v>
      </c>
      <c r="P120" s="334">
        <v>145</v>
      </c>
      <c r="Q120" s="508" t="s">
        <v>1066</v>
      </c>
    </row>
    <row r="121" spans="1:17">
      <c r="A121" s="122" t="s">
        <v>631</v>
      </c>
      <c r="B121" s="99" t="s">
        <v>632</v>
      </c>
      <c r="C121" s="855">
        <v>0</v>
      </c>
      <c r="D121" s="855">
        <v>0</v>
      </c>
      <c r="E121" s="855">
        <v>0</v>
      </c>
      <c r="F121" s="855">
        <v>0</v>
      </c>
      <c r="G121" s="855">
        <v>0</v>
      </c>
      <c r="H121" s="855">
        <v>0</v>
      </c>
      <c r="I121" s="855">
        <v>0</v>
      </c>
      <c r="J121" s="855">
        <v>0</v>
      </c>
      <c r="K121" s="855">
        <v>0</v>
      </c>
      <c r="L121" s="855">
        <v>15</v>
      </c>
      <c r="M121" s="855">
        <v>13</v>
      </c>
      <c r="N121" s="855">
        <v>8</v>
      </c>
      <c r="O121" s="855">
        <v>14</v>
      </c>
      <c r="P121" s="334">
        <v>50</v>
      </c>
      <c r="Q121" s="508" t="s">
        <v>1066</v>
      </c>
    </row>
    <row r="122" spans="1:17">
      <c r="A122" s="122" t="s">
        <v>633</v>
      </c>
      <c r="B122" s="99" t="s">
        <v>634</v>
      </c>
      <c r="C122" s="855">
        <v>8</v>
      </c>
      <c r="D122" s="855">
        <v>14</v>
      </c>
      <c r="E122" s="855">
        <v>20</v>
      </c>
      <c r="F122" s="855">
        <v>13</v>
      </c>
      <c r="G122" s="855">
        <v>11</v>
      </c>
      <c r="H122" s="855">
        <v>14</v>
      </c>
      <c r="I122" s="855">
        <v>0</v>
      </c>
      <c r="J122" s="855">
        <v>0</v>
      </c>
      <c r="K122" s="855">
        <v>0</v>
      </c>
      <c r="L122" s="855">
        <v>0</v>
      </c>
      <c r="M122" s="855">
        <v>0</v>
      </c>
      <c r="N122" s="855">
        <v>0</v>
      </c>
      <c r="O122" s="855">
        <v>0</v>
      </c>
      <c r="P122" s="334">
        <v>80</v>
      </c>
      <c r="Q122" s="508" t="s">
        <v>1063</v>
      </c>
    </row>
    <row r="123" spans="1:17">
      <c r="A123" s="122" t="s">
        <v>635</v>
      </c>
      <c r="B123" s="99" t="s">
        <v>636</v>
      </c>
      <c r="C123" s="855">
        <v>8</v>
      </c>
      <c r="D123" s="855">
        <v>12</v>
      </c>
      <c r="E123" s="855">
        <v>8</v>
      </c>
      <c r="F123" s="855">
        <v>6</v>
      </c>
      <c r="G123" s="855">
        <v>5</v>
      </c>
      <c r="H123" s="855">
        <v>5</v>
      </c>
      <c r="I123" s="855">
        <v>0</v>
      </c>
      <c r="J123" s="855">
        <v>0</v>
      </c>
      <c r="K123" s="855">
        <v>0</v>
      </c>
      <c r="L123" s="855">
        <v>0</v>
      </c>
      <c r="M123" s="855">
        <v>0</v>
      </c>
      <c r="N123" s="855">
        <v>0</v>
      </c>
      <c r="O123" s="855">
        <v>0</v>
      </c>
      <c r="P123" s="334">
        <v>44</v>
      </c>
      <c r="Q123" s="508" t="s">
        <v>1063</v>
      </c>
    </row>
    <row r="124" spans="1:17">
      <c r="A124" s="122" t="s">
        <v>637</v>
      </c>
      <c r="B124" s="99" t="s">
        <v>638</v>
      </c>
      <c r="C124" s="855">
        <v>3</v>
      </c>
      <c r="D124" s="855">
        <v>10</v>
      </c>
      <c r="E124" s="855">
        <v>6</v>
      </c>
      <c r="F124" s="855">
        <v>6</v>
      </c>
      <c r="G124" s="855">
        <v>6</v>
      </c>
      <c r="H124" s="855">
        <v>6</v>
      </c>
      <c r="I124" s="855">
        <v>0</v>
      </c>
      <c r="J124" s="855">
        <v>0</v>
      </c>
      <c r="K124" s="855">
        <v>0</v>
      </c>
      <c r="L124" s="855">
        <v>0</v>
      </c>
      <c r="M124" s="855">
        <v>0</v>
      </c>
      <c r="N124" s="855">
        <v>0</v>
      </c>
      <c r="O124" s="855">
        <v>0</v>
      </c>
      <c r="P124" s="334">
        <v>37</v>
      </c>
      <c r="Q124" s="508" t="s">
        <v>1063</v>
      </c>
    </row>
    <row r="125" spans="1:17">
      <c r="A125" s="122" t="s">
        <v>639</v>
      </c>
      <c r="B125" s="99" t="s">
        <v>640</v>
      </c>
      <c r="C125" s="855">
        <v>2</v>
      </c>
      <c r="D125" s="855">
        <v>4</v>
      </c>
      <c r="E125" s="855">
        <v>6</v>
      </c>
      <c r="F125" s="855">
        <v>4</v>
      </c>
      <c r="G125" s="855">
        <v>3</v>
      </c>
      <c r="H125" s="855">
        <v>4</v>
      </c>
      <c r="I125" s="855">
        <v>0</v>
      </c>
      <c r="J125" s="855">
        <v>0</v>
      </c>
      <c r="K125" s="855">
        <v>0</v>
      </c>
      <c r="L125" s="855">
        <v>0</v>
      </c>
      <c r="M125" s="855">
        <v>0</v>
      </c>
      <c r="N125" s="855">
        <v>0</v>
      </c>
      <c r="O125" s="855">
        <v>0</v>
      </c>
      <c r="P125" s="334">
        <v>23</v>
      </c>
      <c r="Q125" s="508" t="s">
        <v>1063</v>
      </c>
    </row>
    <row r="126" spans="1:17">
      <c r="A126" s="122" t="s">
        <v>641</v>
      </c>
      <c r="B126" s="99" t="s">
        <v>642</v>
      </c>
      <c r="C126" s="855">
        <v>0</v>
      </c>
      <c r="D126" s="855">
        <v>0</v>
      </c>
      <c r="E126" s="855">
        <v>0</v>
      </c>
      <c r="F126" s="855">
        <v>0</v>
      </c>
      <c r="G126" s="855">
        <v>0</v>
      </c>
      <c r="H126" s="855">
        <v>0</v>
      </c>
      <c r="I126" s="855">
        <v>15</v>
      </c>
      <c r="J126" s="855">
        <v>16</v>
      </c>
      <c r="K126" s="855">
        <v>14</v>
      </c>
      <c r="L126" s="855">
        <v>0</v>
      </c>
      <c r="M126" s="855">
        <v>0</v>
      </c>
      <c r="N126" s="855">
        <v>0</v>
      </c>
      <c r="O126" s="855">
        <v>0</v>
      </c>
      <c r="P126" s="334">
        <v>45</v>
      </c>
      <c r="Q126" s="508" t="s">
        <v>1064</v>
      </c>
    </row>
    <row r="127" spans="1:17">
      <c r="A127" s="122" t="s">
        <v>643</v>
      </c>
      <c r="B127" s="99" t="s">
        <v>644</v>
      </c>
      <c r="C127" s="855">
        <v>4</v>
      </c>
      <c r="D127" s="855">
        <v>2</v>
      </c>
      <c r="E127" s="855">
        <v>3</v>
      </c>
      <c r="F127" s="855">
        <v>0</v>
      </c>
      <c r="G127" s="855">
        <v>0</v>
      </c>
      <c r="H127" s="855">
        <v>0</v>
      </c>
      <c r="I127" s="855">
        <v>0</v>
      </c>
      <c r="J127" s="855">
        <v>0</v>
      </c>
      <c r="K127" s="855">
        <v>0</v>
      </c>
      <c r="L127" s="855">
        <v>0</v>
      </c>
      <c r="M127" s="855">
        <v>0</v>
      </c>
      <c r="N127" s="855">
        <v>0</v>
      </c>
      <c r="O127" s="855">
        <v>0</v>
      </c>
      <c r="P127" s="334">
        <v>9</v>
      </c>
      <c r="Q127" s="508" t="s">
        <v>1065</v>
      </c>
    </row>
    <row r="128" spans="1:17">
      <c r="A128" s="122" t="s">
        <v>645</v>
      </c>
      <c r="B128" s="99" t="s">
        <v>646</v>
      </c>
      <c r="C128" s="855">
        <v>0</v>
      </c>
      <c r="D128" s="855">
        <v>0</v>
      </c>
      <c r="E128" s="855">
        <v>0</v>
      </c>
      <c r="F128" s="855">
        <v>0</v>
      </c>
      <c r="G128" s="855">
        <v>0</v>
      </c>
      <c r="H128" s="855">
        <v>0</v>
      </c>
      <c r="I128" s="855">
        <v>10</v>
      </c>
      <c r="J128" s="855">
        <v>16</v>
      </c>
      <c r="K128" s="855">
        <v>8</v>
      </c>
      <c r="L128" s="855">
        <v>0</v>
      </c>
      <c r="M128" s="855">
        <v>0</v>
      </c>
      <c r="N128" s="855">
        <v>0</v>
      </c>
      <c r="O128" s="855">
        <v>0</v>
      </c>
      <c r="P128" s="334">
        <v>34</v>
      </c>
      <c r="Q128" s="508" t="s">
        <v>1064</v>
      </c>
    </row>
    <row r="129" spans="1:17">
      <c r="A129" s="122" t="s">
        <v>647</v>
      </c>
      <c r="B129" s="99" t="s">
        <v>648</v>
      </c>
      <c r="C129" s="855">
        <v>1</v>
      </c>
      <c r="D129" s="855">
        <v>5</v>
      </c>
      <c r="E129" s="855">
        <v>5</v>
      </c>
      <c r="F129" s="855">
        <v>4</v>
      </c>
      <c r="G129" s="855">
        <v>6</v>
      </c>
      <c r="H129" s="855">
        <v>2</v>
      </c>
      <c r="I129" s="855">
        <v>0</v>
      </c>
      <c r="J129" s="855">
        <v>0</v>
      </c>
      <c r="K129" s="855">
        <v>0</v>
      </c>
      <c r="L129" s="855">
        <v>0</v>
      </c>
      <c r="M129" s="855">
        <v>0</v>
      </c>
      <c r="N129" s="855">
        <v>0</v>
      </c>
      <c r="O129" s="855">
        <v>0</v>
      </c>
      <c r="P129" s="334">
        <v>23</v>
      </c>
      <c r="Q129" s="508" t="s">
        <v>1063</v>
      </c>
    </row>
    <row r="130" spans="1:17">
      <c r="A130" s="122" t="s">
        <v>649</v>
      </c>
      <c r="B130" s="99" t="s">
        <v>650</v>
      </c>
      <c r="C130" s="855">
        <v>0</v>
      </c>
      <c r="D130" s="855">
        <v>0</v>
      </c>
      <c r="E130" s="855">
        <v>0</v>
      </c>
      <c r="F130" s="855">
        <v>0</v>
      </c>
      <c r="G130" s="855">
        <v>0</v>
      </c>
      <c r="H130" s="855">
        <v>0</v>
      </c>
      <c r="I130" s="855">
        <v>18</v>
      </c>
      <c r="J130" s="855">
        <v>24</v>
      </c>
      <c r="K130" s="855">
        <v>17</v>
      </c>
      <c r="L130" s="855">
        <v>0</v>
      </c>
      <c r="M130" s="855">
        <v>0</v>
      </c>
      <c r="N130" s="855">
        <v>0</v>
      </c>
      <c r="O130" s="855">
        <v>0</v>
      </c>
      <c r="P130" s="334">
        <v>59</v>
      </c>
      <c r="Q130" s="508" t="s">
        <v>1064</v>
      </c>
    </row>
    <row r="131" spans="1:17">
      <c r="A131" s="122" t="s">
        <v>651</v>
      </c>
      <c r="B131" s="99" t="s">
        <v>1256</v>
      </c>
      <c r="C131" s="855">
        <v>0</v>
      </c>
      <c r="D131" s="855">
        <v>0</v>
      </c>
      <c r="E131" s="855">
        <v>0</v>
      </c>
      <c r="F131" s="855">
        <v>0</v>
      </c>
      <c r="G131" s="855">
        <v>0</v>
      </c>
      <c r="H131" s="855">
        <v>0</v>
      </c>
      <c r="I131" s="855">
        <v>0</v>
      </c>
      <c r="J131" s="855">
        <v>0</v>
      </c>
      <c r="K131" s="855">
        <v>0</v>
      </c>
      <c r="L131" s="855">
        <v>0</v>
      </c>
      <c r="M131" s="855">
        <v>1</v>
      </c>
      <c r="N131" s="855">
        <v>1</v>
      </c>
      <c r="O131" s="855">
        <v>1</v>
      </c>
      <c r="P131" s="334">
        <v>3</v>
      </c>
      <c r="Q131" s="508" t="s">
        <v>1067</v>
      </c>
    </row>
    <row r="132" spans="1:17">
      <c r="A132" s="122" t="s">
        <v>653</v>
      </c>
      <c r="B132" s="99" t="s">
        <v>654</v>
      </c>
      <c r="C132" s="855">
        <v>0</v>
      </c>
      <c r="D132" s="855">
        <v>0</v>
      </c>
      <c r="E132" s="855">
        <v>0</v>
      </c>
      <c r="F132" s="855">
        <v>0</v>
      </c>
      <c r="G132" s="855">
        <v>0</v>
      </c>
      <c r="H132" s="855">
        <v>0</v>
      </c>
      <c r="I132" s="855">
        <v>0</v>
      </c>
      <c r="J132" s="855">
        <v>0</v>
      </c>
      <c r="K132" s="855">
        <v>0</v>
      </c>
      <c r="L132" s="855">
        <v>1</v>
      </c>
      <c r="M132" s="855">
        <v>1</v>
      </c>
      <c r="N132" s="855">
        <v>0</v>
      </c>
      <c r="O132" s="855">
        <v>1</v>
      </c>
      <c r="P132" s="334">
        <v>3</v>
      </c>
      <c r="Q132" s="508" t="s">
        <v>1067</v>
      </c>
    </row>
    <row r="133" spans="1:17">
      <c r="A133" s="122" t="s">
        <v>655</v>
      </c>
      <c r="B133" s="99" t="s">
        <v>656</v>
      </c>
      <c r="C133" s="855">
        <v>7</v>
      </c>
      <c r="D133" s="855">
        <v>14</v>
      </c>
      <c r="E133" s="855">
        <v>18</v>
      </c>
      <c r="F133" s="855">
        <v>7</v>
      </c>
      <c r="G133" s="855">
        <v>6</v>
      </c>
      <c r="H133" s="855">
        <v>10</v>
      </c>
      <c r="I133" s="855">
        <v>4</v>
      </c>
      <c r="J133" s="855">
        <v>2</v>
      </c>
      <c r="K133" s="855">
        <v>4</v>
      </c>
      <c r="L133" s="855">
        <v>0</v>
      </c>
      <c r="M133" s="855">
        <v>0</v>
      </c>
      <c r="N133" s="855">
        <v>0</v>
      </c>
      <c r="O133" s="855">
        <v>0</v>
      </c>
      <c r="P133" s="334">
        <v>72</v>
      </c>
      <c r="Q133" s="508" t="s">
        <v>1065</v>
      </c>
    </row>
    <row r="134" spans="1:17">
      <c r="A134" s="122" t="s">
        <v>657</v>
      </c>
      <c r="B134" s="99" t="s">
        <v>658</v>
      </c>
      <c r="C134" s="855">
        <v>0</v>
      </c>
      <c r="D134" s="855">
        <v>0</v>
      </c>
      <c r="E134" s="855">
        <v>0</v>
      </c>
      <c r="F134" s="855">
        <v>0</v>
      </c>
      <c r="G134" s="855">
        <v>0</v>
      </c>
      <c r="H134" s="855">
        <v>0</v>
      </c>
      <c r="I134" s="855">
        <v>0</v>
      </c>
      <c r="J134" s="855">
        <v>0</v>
      </c>
      <c r="K134" s="855">
        <v>0</v>
      </c>
      <c r="L134" s="855">
        <v>29</v>
      </c>
      <c r="M134" s="855">
        <v>34</v>
      </c>
      <c r="N134" s="855">
        <v>26</v>
      </c>
      <c r="O134" s="855">
        <v>31</v>
      </c>
      <c r="P134" s="334">
        <v>120</v>
      </c>
      <c r="Q134" s="508" t="s">
        <v>1066</v>
      </c>
    </row>
    <row r="135" spans="1:17">
      <c r="A135" s="122" t="s">
        <v>659</v>
      </c>
      <c r="B135" s="99" t="s">
        <v>660</v>
      </c>
      <c r="C135" s="855">
        <v>7</v>
      </c>
      <c r="D135" s="855">
        <v>9</v>
      </c>
      <c r="E135" s="855">
        <v>9</v>
      </c>
      <c r="F135" s="855">
        <v>7</v>
      </c>
      <c r="G135" s="855">
        <v>7</v>
      </c>
      <c r="H135" s="855">
        <v>1</v>
      </c>
      <c r="I135" s="855">
        <v>0</v>
      </c>
      <c r="J135" s="855">
        <v>0</v>
      </c>
      <c r="K135" s="855">
        <v>0</v>
      </c>
      <c r="L135" s="855">
        <v>0</v>
      </c>
      <c r="M135" s="855">
        <v>0</v>
      </c>
      <c r="N135" s="855">
        <v>0</v>
      </c>
      <c r="O135" s="855">
        <v>0</v>
      </c>
      <c r="P135" s="334">
        <v>40</v>
      </c>
      <c r="Q135" s="508" t="s">
        <v>1063</v>
      </c>
    </row>
    <row r="136" spans="1:17">
      <c r="A136" s="122" t="s">
        <v>661</v>
      </c>
      <c r="B136" s="99" t="s">
        <v>662</v>
      </c>
      <c r="C136" s="855">
        <v>7</v>
      </c>
      <c r="D136" s="855">
        <v>10</v>
      </c>
      <c r="E136" s="855">
        <v>3</v>
      </c>
      <c r="F136" s="855">
        <v>0</v>
      </c>
      <c r="G136" s="855">
        <v>1</v>
      </c>
      <c r="H136" s="855">
        <v>3</v>
      </c>
      <c r="I136" s="855">
        <v>0</v>
      </c>
      <c r="J136" s="855">
        <v>0</v>
      </c>
      <c r="K136" s="855">
        <v>0</v>
      </c>
      <c r="L136" s="855">
        <v>0</v>
      </c>
      <c r="M136" s="855">
        <v>0</v>
      </c>
      <c r="N136" s="855">
        <v>0</v>
      </c>
      <c r="O136" s="855">
        <v>0</v>
      </c>
      <c r="P136" s="334">
        <v>24</v>
      </c>
      <c r="Q136" s="508" t="s">
        <v>1063</v>
      </c>
    </row>
    <row r="137" spans="1:17">
      <c r="A137" s="122" t="s">
        <v>663</v>
      </c>
      <c r="B137" s="99" t="s">
        <v>664</v>
      </c>
      <c r="C137" s="855">
        <v>10</v>
      </c>
      <c r="D137" s="855">
        <v>16</v>
      </c>
      <c r="E137" s="855">
        <v>16</v>
      </c>
      <c r="F137" s="855">
        <v>9</v>
      </c>
      <c r="G137" s="855">
        <v>9</v>
      </c>
      <c r="H137" s="855">
        <v>10</v>
      </c>
      <c r="I137" s="855">
        <v>0</v>
      </c>
      <c r="J137" s="855">
        <v>0</v>
      </c>
      <c r="K137" s="855">
        <v>0</v>
      </c>
      <c r="L137" s="855">
        <v>0</v>
      </c>
      <c r="M137" s="855">
        <v>0</v>
      </c>
      <c r="N137" s="855">
        <v>0</v>
      </c>
      <c r="O137" s="855">
        <v>0</v>
      </c>
      <c r="P137" s="334">
        <v>70</v>
      </c>
      <c r="Q137" s="508" t="s">
        <v>1063</v>
      </c>
    </row>
    <row r="138" spans="1:17">
      <c r="A138" s="122" t="s">
        <v>665</v>
      </c>
      <c r="B138" s="99" t="s">
        <v>666</v>
      </c>
      <c r="C138" s="855">
        <v>2</v>
      </c>
      <c r="D138" s="855">
        <v>6</v>
      </c>
      <c r="E138" s="855">
        <v>4</v>
      </c>
      <c r="F138" s="855">
        <v>4</v>
      </c>
      <c r="G138" s="855">
        <v>3</v>
      </c>
      <c r="H138" s="855">
        <v>5</v>
      </c>
      <c r="I138" s="855">
        <v>3</v>
      </c>
      <c r="J138" s="855">
        <v>3</v>
      </c>
      <c r="K138" s="855">
        <v>2</v>
      </c>
      <c r="L138" s="855">
        <v>0</v>
      </c>
      <c r="M138" s="855">
        <v>0</v>
      </c>
      <c r="N138" s="855">
        <v>0</v>
      </c>
      <c r="O138" s="855">
        <v>0</v>
      </c>
      <c r="P138" s="334">
        <v>32</v>
      </c>
      <c r="Q138" s="508" t="s">
        <v>1065</v>
      </c>
    </row>
    <row r="139" spans="1:17">
      <c r="A139" s="122" t="s">
        <v>667</v>
      </c>
      <c r="B139" s="99" t="s">
        <v>668</v>
      </c>
      <c r="C139" s="855">
        <v>0</v>
      </c>
      <c r="D139" s="855">
        <v>0</v>
      </c>
      <c r="E139" s="855">
        <v>0</v>
      </c>
      <c r="F139" s="855">
        <v>0</v>
      </c>
      <c r="G139" s="855">
        <v>0</v>
      </c>
      <c r="H139" s="855">
        <v>0</v>
      </c>
      <c r="I139" s="855">
        <v>7</v>
      </c>
      <c r="J139" s="855">
        <v>6</v>
      </c>
      <c r="K139" s="855">
        <v>8</v>
      </c>
      <c r="L139" s="855">
        <v>0</v>
      </c>
      <c r="M139" s="855">
        <v>0</v>
      </c>
      <c r="N139" s="855">
        <v>0</v>
      </c>
      <c r="O139" s="855">
        <v>0</v>
      </c>
      <c r="P139" s="334">
        <v>21</v>
      </c>
      <c r="Q139" s="508" t="s">
        <v>1064</v>
      </c>
    </row>
    <row r="140" spans="1:17">
      <c r="A140" s="122" t="s">
        <v>669</v>
      </c>
      <c r="B140" s="99" t="s">
        <v>670</v>
      </c>
      <c r="C140" s="855">
        <v>0</v>
      </c>
      <c r="D140" s="855">
        <v>0</v>
      </c>
      <c r="E140" s="855">
        <v>0</v>
      </c>
      <c r="F140" s="855">
        <v>0</v>
      </c>
      <c r="G140" s="855">
        <v>0</v>
      </c>
      <c r="H140" s="855">
        <v>0</v>
      </c>
      <c r="I140" s="855">
        <v>14</v>
      </c>
      <c r="J140" s="855">
        <v>14</v>
      </c>
      <c r="K140" s="855">
        <v>10</v>
      </c>
      <c r="L140" s="855">
        <v>0</v>
      </c>
      <c r="M140" s="855">
        <v>0</v>
      </c>
      <c r="N140" s="855">
        <v>0</v>
      </c>
      <c r="O140" s="855">
        <v>0</v>
      </c>
      <c r="P140" s="334">
        <v>38</v>
      </c>
      <c r="Q140" s="508" t="s">
        <v>1064</v>
      </c>
    </row>
    <row r="141" spans="1:17">
      <c r="A141" s="122" t="s">
        <v>671</v>
      </c>
      <c r="B141" s="99" t="s">
        <v>672</v>
      </c>
      <c r="C141" s="855">
        <v>0</v>
      </c>
      <c r="D141" s="855">
        <v>0</v>
      </c>
      <c r="E141" s="855">
        <v>0</v>
      </c>
      <c r="F141" s="855">
        <v>0</v>
      </c>
      <c r="G141" s="855">
        <v>0</v>
      </c>
      <c r="H141" s="855">
        <v>0</v>
      </c>
      <c r="I141" s="855">
        <v>10</v>
      </c>
      <c r="J141" s="855">
        <v>15</v>
      </c>
      <c r="K141" s="855">
        <v>13</v>
      </c>
      <c r="L141" s="855">
        <v>0</v>
      </c>
      <c r="M141" s="855">
        <v>0</v>
      </c>
      <c r="N141" s="855">
        <v>0</v>
      </c>
      <c r="O141" s="855">
        <v>0</v>
      </c>
      <c r="P141" s="334">
        <v>38</v>
      </c>
      <c r="Q141" s="508" t="s">
        <v>1064</v>
      </c>
    </row>
    <row r="142" spans="1:17">
      <c r="A142" s="122" t="s">
        <v>673</v>
      </c>
      <c r="B142" s="99" t="s">
        <v>674</v>
      </c>
      <c r="C142" s="855">
        <v>7</v>
      </c>
      <c r="D142" s="855">
        <v>2</v>
      </c>
      <c r="E142" s="855">
        <v>10</v>
      </c>
      <c r="F142" s="855">
        <v>3</v>
      </c>
      <c r="G142" s="855">
        <v>7</v>
      </c>
      <c r="H142" s="855">
        <v>4</v>
      </c>
      <c r="I142" s="855">
        <v>0</v>
      </c>
      <c r="J142" s="855">
        <v>0</v>
      </c>
      <c r="K142" s="855">
        <v>0</v>
      </c>
      <c r="L142" s="855">
        <v>0</v>
      </c>
      <c r="M142" s="855">
        <v>0</v>
      </c>
      <c r="N142" s="855">
        <v>0</v>
      </c>
      <c r="O142" s="855">
        <v>0</v>
      </c>
      <c r="P142" s="334">
        <v>33</v>
      </c>
      <c r="Q142" s="508" t="s">
        <v>1063</v>
      </c>
    </row>
    <row r="143" spans="1:17">
      <c r="A143" s="122" t="s">
        <v>675</v>
      </c>
      <c r="B143" s="99" t="s">
        <v>676</v>
      </c>
      <c r="C143" s="855">
        <v>10</v>
      </c>
      <c r="D143" s="855">
        <v>8</v>
      </c>
      <c r="E143" s="855">
        <v>6</v>
      </c>
      <c r="F143" s="855">
        <v>4</v>
      </c>
      <c r="G143" s="855">
        <v>2</v>
      </c>
      <c r="H143" s="855">
        <v>9</v>
      </c>
      <c r="I143" s="855">
        <v>0</v>
      </c>
      <c r="J143" s="855">
        <v>0</v>
      </c>
      <c r="K143" s="855">
        <v>0</v>
      </c>
      <c r="L143" s="855">
        <v>0</v>
      </c>
      <c r="M143" s="855">
        <v>0</v>
      </c>
      <c r="N143" s="855">
        <v>0</v>
      </c>
      <c r="O143" s="855">
        <v>0</v>
      </c>
      <c r="P143" s="334">
        <v>39</v>
      </c>
      <c r="Q143" s="508" t="s">
        <v>1063</v>
      </c>
    </row>
    <row r="144" spans="1:17">
      <c r="A144" s="122" t="s">
        <v>677</v>
      </c>
      <c r="B144" s="99" t="s">
        <v>678</v>
      </c>
      <c r="C144" s="855">
        <v>16</v>
      </c>
      <c r="D144" s="855">
        <v>8</v>
      </c>
      <c r="E144" s="855">
        <v>22</v>
      </c>
      <c r="F144" s="855">
        <v>12</v>
      </c>
      <c r="G144" s="855">
        <v>7</v>
      </c>
      <c r="H144" s="855">
        <v>8</v>
      </c>
      <c r="I144" s="855">
        <v>0</v>
      </c>
      <c r="J144" s="855">
        <v>0</v>
      </c>
      <c r="K144" s="855">
        <v>0</v>
      </c>
      <c r="L144" s="855">
        <v>0</v>
      </c>
      <c r="M144" s="855">
        <v>0</v>
      </c>
      <c r="N144" s="855">
        <v>0</v>
      </c>
      <c r="O144" s="855">
        <v>0</v>
      </c>
      <c r="P144" s="334">
        <v>73</v>
      </c>
      <c r="Q144" s="508" t="s">
        <v>1063</v>
      </c>
    </row>
    <row r="145" spans="1:17">
      <c r="A145" s="122" t="s">
        <v>679</v>
      </c>
      <c r="B145" s="99" t="s">
        <v>680</v>
      </c>
      <c r="C145" s="855">
        <v>5</v>
      </c>
      <c r="D145" s="855">
        <v>5</v>
      </c>
      <c r="E145" s="855">
        <v>11</v>
      </c>
      <c r="F145" s="855">
        <v>3</v>
      </c>
      <c r="G145" s="855">
        <v>4</v>
      </c>
      <c r="H145" s="855">
        <v>1</v>
      </c>
      <c r="I145" s="855">
        <v>0</v>
      </c>
      <c r="J145" s="855">
        <v>0</v>
      </c>
      <c r="K145" s="855">
        <v>0</v>
      </c>
      <c r="L145" s="855">
        <v>0</v>
      </c>
      <c r="M145" s="855">
        <v>0</v>
      </c>
      <c r="N145" s="855">
        <v>0</v>
      </c>
      <c r="O145" s="855">
        <v>0</v>
      </c>
      <c r="P145" s="334">
        <v>29</v>
      </c>
      <c r="Q145" s="508" t="s">
        <v>1063</v>
      </c>
    </row>
    <row r="146" spans="1:17">
      <c r="A146" s="122" t="s">
        <v>681</v>
      </c>
      <c r="B146" s="99" t="s">
        <v>682</v>
      </c>
      <c r="C146" s="855">
        <v>1</v>
      </c>
      <c r="D146" s="855">
        <v>2</v>
      </c>
      <c r="E146" s="855">
        <v>4</v>
      </c>
      <c r="F146" s="855">
        <v>5</v>
      </c>
      <c r="G146" s="855">
        <v>6</v>
      </c>
      <c r="H146" s="855">
        <v>5</v>
      </c>
      <c r="I146" s="855">
        <v>0</v>
      </c>
      <c r="J146" s="855">
        <v>0</v>
      </c>
      <c r="K146" s="855">
        <v>0</v>
      </c>
      <c r="L146" s="855">
        <v>0</v>
      </c>
      <c r="M146" s="855">
        <v>0</v>
      </c>
      <c r="N146" s="855">
        <v>0</v>
      </c>
      <c r="O146" s="855">
        <v>0</v>
      </c>
      <c r="P146" s="334">
        <v>23</v>
      </c>
      <c r="Q146" s="508" t="s">
        <v>1063</v>
      </c>
    </row>
    <row r="147" spans="1:17">
      <c r="A147" s="122" t="s">
        <v>683</v>
      </c>
      <c r="B147" s="99" t="s">
        <v>684</v>
      </c>
      <c r="C147" s="855">
        <v>6</v>
      </c>
      <c r="D147" s="855">
        <v>15</v>
      </c>
      <c r="E147" s="855">
        <v>24</v>
      </c>
      <c r="F147" s="855">
        <v>4</v>
      </c>
      <c r="G147" s="855">
        <v>4</v>
      </c>
      <c r="H147" s="855">
        <v>9</v>
      </c>
      <c r="I147" s="855">
        <v>0</v>
      </c>
      <c r="J147" s="855">
        <v>0</v>
      </c>
      <c r="K147" s="855">
        <v>0</v>
      </c>
      <c r="L147" s="855">
        <v>0</v>
      </c>
      <c r="M147" s="855">
        <v>0</v>
      </c>
      <c r="N147" s="855">
        <v>0</v>
      </c>
      <c r="O147" s="855">
        <v>0</v>
      </c>
      <c r="P147" s="334">
        <v>62</v>
      </c>
      <c r="Q147" s="508" t="s">
        <v>1063</v>
      </c>
    </row>
    <row r="148" spans="1:17">
      <c r="A148" s="122" t="s">
        <v>685</v>
      </c>
      <c r="B148" s="99" t="s">
        <v>686</v>
      </c>
      <c r="C148" s="855">
        <v>3</v>
      </c>
      <c r="D148" s="855">
        <v>6</v>
      </c>
      <c r="E148" s="855">
        <v>8</v>
      </c>
      <c r="F148" s="855">
        <v>5</v>
      </c>
      <c r="G148" s="855">
        <v>2</v>
      </c>
      <c r="H148" s="855">
        <v>5</v>
      </c>
      <c r="I148" s="855">
        <v>0</v>
      </c>
      <c r="J148" s="855">
        <v>0</v>
      </c>
      <c r="K148" s="855">
        <v>0</v>
      </c>
      <c r="L148" s="855">
        <v>0</v>
      </c>
      <c r="M148" s="855">
        <v>0</v>
      </c>
      <c r="N148" s="855">
        <v>0</v>
      </c>
      <c r="O148" s="855">
        <v>0</v>
      </c>
      <c r="P148" s="334">
        <v>29</v>
      </c>
      <c r="Q148" s="508" t="s">
        <v>1063</v>
      </c>
    </row>
    <row r="149" spans="1:17">
      <c r="A149" s="122" t="s">
        <v>687</v>
      </c>
      <c r="B149" s="99" t="s">
        <v>688</v>
      </c>
      <c r="C149" s="855">
        <v>0</v>
      </c>
      <c r="D149" s="855">
        <v>0</v>
      </c>
      <c r="E149" s="855">
        <v>0</v>
      </c>
      <c r="F149" s="855">
        <v>0</v>
      </c>
      <c r="G149" s="855">
        <v>0</v>
      </c>
      <c r="H149" s="855">
        <v>0</v>
      </c>
      <c r="I149" s="855">
        <v>10</v>
      </c>
      <c r="J149" s="855">
        <v>13</v>
      </c>
      <c r="K149" s="855">
        <v>11</v>
      </c>
      <c r="L149" s="855">
        <v>0</v>
      </c>
      <c r="M149" s="855">
        <v>0</v>
      </c>
      <c r="N149" s="855">
        <v>0</v>
      </c>
      <c r="O149" s="855">
        <v>0</v>
      </c>
      <c r="P149" s="334">
        <v>34</v>
      </c>
      <c r="Q149" s="508" t="s">
        <v>1064</v>
      </c>
    </row>
    <row r="150" spans="1:17">
      <c r="A150" s="122" t="s">
        <v>689</v>
      </c>
      <c r="B150" s="99" t="s">
        <v>690</v>
      </c>
      <c r="C150" s="855">
        <v>4</v>
      </c>
      <c r="D150" s="855">
        <v>6</v>
      </c>
      <c r="E150" s="855">
        <v>12</v>
      </c>
      <c r="F150" s="855">
        <v>3</v>
      </c>
      <c r="G150" s="855">
        <v>4</v>
      </c>
      <c r="H150" s="855">
        <v>3</v>
      </c>
      <c r="I150" s="855">
        <v>0</v>
      </c>
      <c r="J150" s="855">
        <v>0</v>
      </c>
      <c r="K150" s="855">
        <v>0</v>
      </c>
      <c r="L150" s="855">
        <v>0</v>
      </c>
      <c r="M150" s="855">
        <v>0</v>
      </c>
      <c r="N150" s="855">
        <v>0</v>
      </c>
      <c r="O150" s="855">
        <v>0</v>
      </c>
      <c r="P150" s="334">
        <v>32</v>
      </c>
      <c r="Q150" s="508" t="s">
        <v>1063</v>
      </c>
    </row>
    <row r="151" spans="1:17">
      <c r="A151" s="122" t="s">
        <v>691</v>
      </c>
      <c r="B151" s="99" t="s">
        <v>692</v>
      </c>
      <c r="C151" s="855">
        <v>6</v>
      </c>
      <c r="D151" s="855">
        <v>11</v>
      </c>
      <c r="E151" s="855">
        <v>4</v>
      </c>
      <c r="F151" s="855">
        <v>5</v>
      </c>
      <c r="G151" s="855">
        <v>7</v>
      </c>
      <c r="H151" s="855">
        <v>2</v>
      </c>
      <c r="I151" s="855">
        <v>0</v>
      </c>
      <c r="J151" s="855">
        <v>0</v>
      </c>
      <c r="K151" s="855">
        <v>0</v>
      </c>
      <c r="L151" s="855">
        <v>0</v>
      </c>
      <c r="M151" s="855">
        <v>0</v>
      </c>
      <c r="N151" s="855">
        <v>0</v>
      </c>
      <c r="O151" s="855">
        <v>0</v>
      </c>
      <c r="P151" s="334">
        <v>35</v>
      </c>
      <c r="Q151" s="508" t="s">
        <v>1063</v>
      </c>
    </row>
    <row r="152" spans="1:17">
      <c r="A152" s="122" t="s">
        <v>693</v>
      </c>
      <c r="B152" s="99" t="s">
        <v>694</v>
      </c>
      <c r="C152" s="855">
        <v>0</v>
      </c>
      <c r="D152" s="855">
        <v>0</v>
      </c>
      <c r="E152" s="855">
        <v>0</v>
      </c>
      <c r="F152" s="855">
        <v>0</v>
      </c>
      <c r="G152" s="855">
        <v>0</v>
      </c>
      <c r="H152" s="855">
        <v>0</v>
      </c>
      <c r="I152" s="855">
        <v>0</v>
      </c>
      <c r="J152" s="855">
        <v>0</v>
      </c>
      <c r="K152" s="855">
        <v>0</v>
      </c>
      <c r="L152" s="855">
        <v>23</v>
      </c>
      <c r="M152" s="855">
        <v>23</v>
      </c>
      <c r="N152" s="855">
        <v>28</v>
      </c>
      <c r="O152" s="855">
        <v>33</v>
      </c>
      <c r="P152" s="334">
        <v>107</v>
      </c>
      <c r="Q152" s="508" t="s">
        <v>1066</v>
      </c>
    </row>
    <row r="153" spans="1:17">
      <c r="A153" s="122" t="s">
        <v>695</v>
      </c>
      <c r="B153" s="99" t="s">
        <v>696</v>
      </c>
      <c r="C153" s="855">
        <v>5</v>
      </c>
      <c r="D153" s="855">
        <v>19</v>
      </c>
      <c r="E153" s="855">
        <v>23</v>
      </c>
      <c r="F153" s="855">
        <v>12</v>
      </c>
      <c r="G153" s="855">
        <v>12</v>
      </c>
      <c r="H153" s="855">
        <v>11</v>
      </c>
      <c r="I153" s="855">
        <v>0</v>
      </c>
      <c r="J153" s="855">
        <v>0</v>
      </c>
      <c r="K153" s="855">
        <v>0</v>
      </c>
      <c r="L153" s="855">
        <v>0</v>
      </c>
      <c r="M153" s="855">
        <v>0</v>
      </c>
      <c r="N153" s="855">
        <v>0</v>
      </c>
      <c r="O153" s="855">
        <v>0</v>
      </c>
      <c r="P153" s="334">
        <v>82</v>
      </c>
      <c r="Q153" s="508" t="s">
        <v>1063</v>
      </c>
    </row>
    <row r="154" spans="1:17">
      <c r="A154" s="122" t="s">
        <v>697</v>
      </c>
      <c r="B154" s="99" t="s">
        <v>698</v>
      </c>
      <c r="C154" s="855">
        <v>5</v>
      </c>
      <c r="D154" s="855">
        <v>5</v>
      </c>
      <c r="E154" s="855">
        <v>8</v>
      </c>
      <c r="F154" s="855">
        <v>5</v>
      </c>
      <c r="G154" s="855">
        <v>5</v>
      </c>
      <c r="H154" s="855">
        <v>7</v>
      </c>
      <c r="I154" s="855">
        <v>0</v>
      </c>
      <c r="J154" s="855">
        <v>0</v>
      </c>
      <c r="K154" s="855">
        <v>0</v>
      </c>
      <c r="L154" s="855">
        <v>0</v>
      </c>
      <c r="M154" s="855">
        <v>0</v>
      </c>
      <c r="N154" s="855">
        <v>0</v>
      </c>
      <c r="O154" s="855">
        <v>0</v>
      </c>
      <c r="P154" s="334">
        <v>35</v>
      </c>
      <c r="Q154" s="508" t="s">
        <v>1063</v>
      </c>
    </row>
    <row r="155" spans="1:17">
      <c r="A155" s="122" t="s">
        <v>699</v>
      </c>
      <c r="B155" s="99" t="s">
        <v>700</v>
      </c>
      <c r="C155" s="855">
        <v>0</v>
      </c>
      <c r="D155" s="855">
        <v>0</v>
      </c>
      <c r="E155" s="855">
        <v>0</v>
      </c>
      <c r="F155" s="855">
        <v>0</v>
      </c>
      <c r="G155" s="855">
        <v>0</v>
      </c>
      <c r="H155" s="855">
        <v>0</v>
      </c>
      <c r="I155" s="855">
        <v>0</v>
      </c>
      <c r="J155" s="855">
        <v>0</v>
      </c>
      <c r="K155" s="855">
        <v>0</v>
      </c>
      <c r="L155" s="855">
        <v>48</v>
      </c>
      <c r="M155" s="855">
        <v>49</v>
      </c>
      <c r="N155" s="855">
        <v>42</v>
      </c>
      <c r="O155" s="855">
        <v>37</v>
      </c>
      <c r="P155" s="334">
        <v>176</v>
      </c>
      <c r="Q155" s="508" t="s">
        <v>1066</v>
      </c>
    </row>
    <row r="156" spans="1:17">
      <c r="A156" s="122" t="s">
        <v>701</v>
      </c>
      <c r="B156" s="99" t="s">
        <v>702</v>
      </c>
      <c r="C156" s="855">
        <v>0</v>
      </c>
      <c r="D156" s="855">
        <v>4</v>
      </c>
      <c r="E156" s="855">
        <v>2</v>
      </c>
      <c r="F156" s="855">
        <v>1</v>
      </c>
      <c r="G156" s="855">
        <v>2</v>
      </c>
      <c r="H156" s="855">
        <v>0</v>
      </c>
      <c r="I156" s="855">
        <v>0</v>
      </c>
      <c r="J156" s="855">
        <v>0</v>
      </c>
      <c r="K156" s="855">
        <v>0</v>
      </c>
      <c r="L156" s="855">
        <v>0</v>
      </c>
      <c r="M156" s="855">
        <v>0</v>
      </c>
      <c r="N156" s="855">
        <v>0</v>
      </c>
      <c r="O156" s="855">
        <v>0</v>
      </c>
      <c r="P156" s="334">
        <v>9</v>
      </c>
      <c r="Q156" s="508" t="s">
        <v>1063</v>
      </c>
    </row>
    <row r="157" spans="1:17">
      <c r="A157" s="122" t="s">
        <v>703</v>
      </c>
      <c r="B157" s="99" t="s">
        <v>704</v>
      </c>
      <c r="C157" s="855">
        <v>5</v>
      </c>
      <c r="D157" s="855">
        <v>9</v>
      </c>
      <c r="E157" s="855">
        <v>9</v>
      </c>
      <c r="F157" s="855">
        <v>4</v>
      </c>
      <c r="G157" s="855">
        <v>2</v>
      </c>
      <c r="H157" s="855">
        <v>6</v>
      </c>
      <c r="I157" s="855">
        <v>0</v>
      </c>
      <c r="J157" s="855">
        <v>0</v>
      </c>
      <c r="K157" s="855">
        <v>0</v>
      </c>
      <c r="L157" s="855">
        <v>0</v>
      </c>
      <c r="M157" s="855">
        <v>0</v>
      </c>
      <c r="N157" s="855">
        <v>0</v>
      </c>
      <c r="O157" s="855">
        <v>0</v>
      </c>
      <c r="P157" s="334">
        <v>35</v>
      </c>
      <c r="Q157" s="508" t="s">
        <v>1063</v>
      </c>
    </row>
    <row r="158" spans="1:17">
      <c r="A158" s="122" t="s">
        <v>705</v>
      </c>
      <c r="B158" s="99" t="s">
        <v>706</v>
      </c>
      <c r="C158" s="855">
        <v>8</v>
      </c>
      <c r="D158" s="855">
        <v>14</v>
      </c>
      <c r="E158" s="855">
        <v>9</v>
      </c>
      <c r="F158" s="855">
        <v>9</v>
      </c>
      <c r="G158" s="855">
        <v>5</v>
      </c>
      <c r="H158" s="855">
        <v>9</v>
      </c>
      <c r="I158" s="855">
        <v>0</v>
      </c>
      <c r="J158" s="855">
        <v>0</v>
      </c>
      <c r="K158" s="855">
        <v>0</v>
      </c>
      <c r="L158" s="855">
        <v>0</v>
      </c>
      <c r="M158" s="855">
        <v>0</v>
      </c>
      <c r="N158" s="855">
        <v>0</v>
      </c>
      <c r="O158" s="855">
        <v>0</v>
      </c>
      <c r="P158" s="334">
        <v>54</v>
      </c>
      <c r="Q158" s="508" t="s">
        <v>1063</v>
      </c>
    </row>
    <row r="159" spans="1:17">
      <c r="A159" s="122" t="s">
        <v>707</v>
      </c>
      <c r="B159" s="99" t="s">
        <v>708</v>
      </c>
      <c r="C159" s="855">
        <v>2</v>
      </c>
      <c r="D159" s="855">
        <v>12</v>
      </c>
      <c r="E159" s="855">
        <v>5</v>
      </c>
      <c r="F159" s="855">
        <v>6</v>
      </c>
      <c r="G159" s="855">
        <v>8</v>
      </c>
      <c r="H159" s="855">
        <v>7</v>
      </c>
      <c r="I159" s="855">
        <v>0</v>
      </c>
      <c r="J159" s="855">
        <v>0</v>
      </c>
      <c r="K159" s="855">
        <v>0</v>
      </c>
      <c r="L159" s="855">
        <v>0</v>
      </c>
      <c r="M159" s="855">
        <v>0</v>
      </c>
      <c r="N159" s="855">
        <v>0</v>
      </c>
      <c r="O159" s="855">
        <v>0</v>
      </c>
      <c r="P159" s="334">
        <v>40</v>
      </c>
      <c r="Q159" s="508" t="s">
        <v>1063</v>
      </c>
    </row>
    <row r="160" spans="1:17">
      <c r="A160" s="122" t="s">
        <v>709</v>
      </c>
      <c r="B160" s="99" t="s">
        <v>710</v>
      </c>
      <c r="C160" s="855">
        <v>15</v>
      </c>
      <c r="D160" s="855">
        <v>26</v>
      </c>
      <c r="E160" s="855">
        <v>26</v>
      </c>
      <c r="F160" s="855">
        <v>21</v>
      </c>
      <c r="G160" s="855">
        <v>5</v>
      </c>
      <c r="H160" s="855">
        <v>11</v>
      </c>
      <c r="I160" s="855">
        <v>0</v>
      </c>
      <c r="J160" s="855">
        <v>0</v>
      </c>
      <c r="K160" s="855">
        <v>0</v>
      </c>
      <c r="L160" s="855">
        <v>0</v>
      </c>
      <c r="M160" s="855">
        <v>0</v>
      </c>
      <c r="N160" s="855">
        <v>0</v>
      </c>
      <c r="O160" s="855">
        <v>0</v>
      </c>
      <c r="P160" s="334">
        <v>104</v>
      </c>
      <c r="Q160" s="508" t="s">
        <v>1063</v>
      </c>
    </row>
    <row r="161" spans="1:17">
      <c r="A161" s="122" t="s">
        <v>711</v>
      </c>
      <c r="B161" s="99" t="s">
        <v>712</v>
      </c>
      <c r="C161" s="855">
        <v>22</v>
      </c>
      <c r="D161" s="855">
        <v>41</v>
      </c>
      <c r="E161" s="855">
        <v>40</v>
      </c>
      <c r="F161" s="855">
        <v>25</v>
      </c>
      <c r="G161" s="855">
        <v>18</v>
      </c>
      <c r="H161" s="855">
        <v>21</v>
      </c>
      <c r="I161" s="855">
        <v>0</v>
      </c>
      <c r="J161" s="855">
        <v>0</v>
      </c>
      <c r="K161" s="855">
        <v>0</v>
      </c>
      <c r="L161" s="855">
        <v>0</v>
      </c>
      <c r="M161" s="855">
        <v>0</v>
      </c>
      <c r="N161" s="855">
        <v>0</v>
      </c>
      <c r="O161" s="855">
        <v>0</v>
      </c>
      <c r="P161" s="334">
        <v>167</v>
      </c>
      <c r="Q161" s="508" t="s">
        <v>1063</v>
      </c>
    </row>
    <row r="162" spans="1:17">
      <c r="A162" s="122" t="s">
        <v>713</v>
      </c>
      <c r="B162" s="99" t="s">
        <v>714</v>
      </c>
      <c r="C162" s="855">
        <v>11</v>
      </c>
      <c r="D162" s="855">
        <v>10</v>
      </c>
      <c r="E162" s="855">
        <v>14</v>
      </c>
      <c r="F162" s="855">
        <v>8</v>
      </c>
      <c r="G162" s="855">
        <v>4</v>
      </c>
      <c r="H162" s="855">
        <v>9</v>
      </c>
      <c r="I162" s="855">
        <v>0</v>
      </c>
      <c r="J162" s="855">
        <v>0</v>
      </c>
      <c r="K162" s="855">
        <v>0</v>
      </c>
      <c r="L162" s="855">
        <v>0</v>
      </c>
      <c r="M162" s="855">
        <v>0</v>
      </c>
      <c r="N162" s="855">
        <v>0</v>
      </c>
      <c r="O162" s="855">
        <v>0</v>
      </c>
      <c r="P162" s="334">
        <v>56</v>
      </c>
      <c r="Q162" s="508" t="s">
        <v>1063</v>
      </c>
    </row>
    <row r="163" spans="1:17">
      <c r="A163" s="122" t="s">
        <v>715</v>
      </c>
      <c r="B163" s="99" t="s">
        <v>716</v>
      </c>
      <c r="C163" s="855">
        <v>0</v>
      </c>
      <c r="D163" s="855">
        <v>0</v>
      </c>
      <c r="E163" s="855">
        <v>0</v>
      </c>
      <c r="F163" s="855">
        <v>0</v>
      </c>
      <c r="G163" s="855">
        <v>0</v>
      </c>
      <c r="H163" s="855">
        <v>0</v>
      </c>
      <c r="I163" s="855">
        <v>12</v>
      </c>
      <c r="J163" s="855">
        <v>10</v>
      </c>
      <c r="K163" s="855">
        <v>19</v>
      </c>
      <c r="L163" s="855">
        <v>0</v>
      </c>
      <c r="M163" s="855">
        <v>0</v>
      </c>
      <c r="N163" s="855">
        <v>0</v>
      </c>
      <c r="O163" s="855">
        <v>0</v>
      </c>
      <c r="P163" s="334">
        <v>41</v>
      </c>
      <c r="Q163" s="508" t="s">
        <v>1064</v>
      </c>
    </row>
    <row r="164" spans="1:17">
      <c r="A164" s="122" t="s">
        <v>717</v>
      </c>
      <c r="B164" s="99" t="s">
        <v>718</v>
      </c>
      <c r="C164" s="855">
        <v>14</v>
      </c>
      <c r="D164" s="855">
        <v>24</v>
      </c>
      <c r="E164" s="855">
        <v>25</v>
      </c>
      <c r="F164" s="855">
        <v>21</v>
      </c>
      <c r="G164" s="855">
        <v>15</v>
      </c>
      <c r="H164" s="855">
        <v>14</v>
      </c>
      <c r="I164" s="855">
        <v>0</v>
      </c>
      <c r="J164" s="855">
        <v>0</v>
      </c>
      <c r="K164" s="855">
        <v>0</v>
      </c>
      <c r="L164" s="855">
        <v>0</v>
      </c>
      <c r="M164" s="855">
        <v>0</v>
      </c>
      <c r="N164" s="855">
        <v>0</v>
      </c>
      <c r="O164" s="855">
        <v>0</v>
      </c>
      <c r="P164" s="334">
        <v>113</v>
      </c>
      <c r="Q164" s="508" t="s">
        <v>1063</v>
      </c>
    </row>
    <row r="165" spans="1:17">
      <c r="A165" s="122" t="s">
        <v>719</v>
      </c>
      <c r="B165" s="99" t="s">
        <v>720</v>
      </c>
      <c r="C165" s="855">
        <v>0</v>
      </c>
      <c r="D165" s="855">
        <v>0</v>
      </c>
      <c r="E165" s="855">
        <v>0</v>
      </c>
      <c r="F165" s="855">
        <v>0</v>
      </c>
      <c r="G165" s="855">
        <v>0</v>
      </c>
      <c r="H165" s="855">
        <v>0</v>
      </c>
      <c r="I165" s="855">
        <v>13</v>
      </c>
      <c r="J165" s="855">
        <v>19</v>
      </c>
      <c r="K165" s="855">
        <v>14</v>
      </c>
      <c r="L165" s="855">
        <v>0</v>
      </c>
      <c r="M165" s="855">
        <v>0</v>
      </c>
      <c r="N165" s="855">
        <v>0</v>
      </c>
      <c r="O165" s="855">
        <v>0</v>
      </c>
      <c r="P165" s="334">
        <v>46</v>
      </c>
      <c r="Q165" s="508" t="s">
        <v>1064</v>
      </c>
    </row>
    <row r="166" spans="1:17">
      <c r="A166" s="122" t="s">
        <v>721</v>
      </c>
      <c r="B166" s="99" t="s">
        <v>722</v>
      </c>
      <c r="C166" s="855">
        <v>0</v>
      </c>
      <c r="D166" s="855">
        <v>0</v>
      </c>
      <c r="E166" s="855">
        <v>0</v>
      </c>
      <c r="F166" s="855">
        <v>0</v>
      </c>
      <c r="G166" s="855">
        <v>0</v>
      </c>
      <c r="H166" s="855">
        <v>0</v>
      </c>
      <c r="I166" s="855">
        <v>0</v>
      </c>
      <c r="J166" s="855">
        <v>0</v>
      </c>
      <c r="K166" s="855">
        <v>0</v>
      </c>
      <c r="L166" s="855">
        <v>32</v>
      </c>
      <c r="M166" s="855">
        <v>33</v>
      </c>
      <c r="N166" s="855">
        <v>17</v>
      </c>
      <c r="O166" s="855">
        <v>24</v>
      </c>
      <c r="P166" s="334">
        <v>106</v>
      </c>
      <c r="Q166" s="508" t="s">
        <v>1066</v>
      </c>
    </row>
    <row r="167" spans="1:17">
      <c r="A167" s="122" t="s">
        <v>723</v>
      </c>
      <c r="B167" s="99" t="s">
        <v>724</v>
      </c>
      <c r="C167" s="855">
        <v>3</v>
      </c>
      <c r="D167" s="855">
        <v>5</v>
      </c>
      <c r="E167" s="855">
        <v>9</v>
      </c>
      <c r="F167" s="855">
        <v>1</v>
      </c>
      <c r="G167" s="855">
        <v>3</v>
      </c>
      <c r="H167" s="855">
        <v>3</v>
      </c>
      <c r="I167" s="855">
        <v>0</v>
      </c>
      <c r="J167" s="855">
        <v>0</v>
      </c>
      <c r="K167" s="855">
        <v>0</v>
      </c>
      <c r="L167" s="855">
        <v>0</v>
      </c>
      <c r="M167" s="855">
        <v>0</v>
      </c>
      <c r="N167" s="855">
        <v>0</v>
      </c>
      <c r="O167" s="855">
        <v>0</v>
      </c>
      <c r="P167" s="334">
        <v>24</v>
      </c>
      <c r="Q167" s="508" t="s">
        <v>1063</v>
      </c>
    </row>
    <row r="168" spans="1:17">
      <c r="A168" s="122" t="s">
        <v>725</v>
      </c>
      <c r="B168" s="99" t="s">
        <v>726</v>
      </c>
      <c r="C168" s="855">
        <v>2</v>
      </c>
      <c r="D168" s="855">
        <v>8</v>
      </c>
      <c r="E168" s="855">
        <v>2</v>
      </c>
      <c r="F168" s="855">
        <v>4</v>
      </c>
      <c r="G168" s="855">
        <v>3</v>
      </c>
      <c r="H168" s="855">
        <v>4</v>
      </c>
      <c r="I168" s="855">
        <v>0</v>
      </c>
      <c r="J168" s="855">
        <v>0</v>
      </c>
      <c r="K168" s="855">
        <v>0</v>
      </c>
      <c r="L168" s="855">
        <v>0</v>
      </c>
      <c r="M168" s="855">
        <v>0</v>
      </c>
      <c r="N168" s="855">
        <v>0</v>
      </c>
      <c r="O168" s="855">
        <v>0</v>
      </c>
      <c r="P168" s="334">
        <v>23</v>
      </c>
      <c r="Q168" s="508" t="s">
        <v>1063</v>
      </c>
    </row>
    <row r="169" spans="1:17">
      <c r="A169" s="122" t="s">
        <v>727</v>
      </c>
      <c r="B169" s="99" t="s">
        <v>728</v>
      </c>
      <c r="C169" s="855">
        <v>0</v>
      </c>
      <c r="D169" s="855">
        <v>0</v>
      </c>
      <c r="E169" s="855">
        <v>0</v>
      </c>
      <c r="F169" s="855">
        <v>0</v>
      </c>
      <c r="G169" s="855">
        <v>0</v>
      </c>
      <c r="H169" s="855">
        <v>0</v>
      </c>
      <c r="I169" s="855">
        <v>20</v>
      </c>
      <c r="J169" s="855">
        <v>15</v>
      </c>
      <c r="K169" s="855">
        <v>14</v>
      </c>
      <c r="L169" s="855">
        <v>0</v>
      </c>
      <c r="M169" s="855">
        <v>0</v>
      </c>
      <c r="N169" s="855">
        <v>0</v>
      </c>
      <c r="O169" s="855">
        <v>0</v>
      </c>
      <c r="P169" s="334">
        <v>49</v>
      </c>
      <c r="Q169" s="508" t="s">
        <v>1064</v>
      </c>
    </row>
    <row r="170" spans="1:17">
      <c r="A170" s="122" t="s">
        <v>729</v>
      </c>
      <c r="B170" s="99" t="s">
        <v>730</v>
      </c>
      <c r="C170" s="855">
        <v>4</v>
      </c>
      <c r="D170" s="855">
        <v>6</v>
      </c>
      <c r="E170" s="855">
        <v>10</v>
      </c>
      <c r="F170" s="855">
        <v>2</v>
      </c>
      <c r="G170" s="855">
        <v>3</v>
      </c>
      <c r="H170" s="855">
        <v>5</v>
      </c>
      <c r="I170" s="855">
        <v>0</v>
      </c>
      <c r="J170" s="855">
        <v>0</v>
      </c>
      <c r="K170" s="855">
        <v>0</v>
      </c>
      <c r="L170" s="855">
        <v>0</v>
      </c>
      <c r="M170" s="855">
        <v>0</v>
      </c>
      <c r="N170" s="855">
        <v>0</v>
      </c>
      <c r="O170" s="855">
        <v>0</v>
      </c>
      <c r="P170" s="334">
        <v>30</v>
      </c>
      <c r="Q170" s="508" t="s">
        <v>1063</v>
      </c>
    </row>
    <row r="171" spans="1:17">
      <c r="A171" s="122" t="s">
        <v>731</v>
      </c>
      <c r="B171" s="99" t="s">
        <v>732</v>
      </c>
      <c r="C171" s="855">
        <v>7</v>
      </c>
      <c r="D171" s="855">
        <v>15</v>
      </c>
      <c r="E171" s="855">
        <v>12</v>
      </c>
      <c r="F171" s="855">
        <v>5</v>
      </c>
      <c r="G171" s="855">
        <v>6</v>
      </c>
      <c r="H171" s="855">
        <v>8</v>
      </c>
      <c r="I171" s="855">
        <v>0</v>
      </c>
      <c r="J171" s="855">
        <v>0</v>
      </c>
      <c r="K171" s="855">
        <v>0</v>
      </c>
      <c r="L171" s="855">
        <v>0</v>
      </c>
      <c r="M171" s="855">
        <v>0</v>
      </c>
      <c r="N171" s="855">
        <v>0</v>
      </c>
      <c r="O171" s="855">
        <v>0</v>
      </c>
      <c r="P171" s="334">
        <v>53</v>
      </c>
      <c r="Q171" s="508" t="s">
        <v>1063</v>
      </c>
    </row>
    <row r="172" spans="1:17">
      <c r="A172" s="122" t="s">
        <v>733</v>
      </c>
      <c r="B172" s="99" t="s">
        <v>734</v>
      </c>
      <c r="C172" s="855">
        <v>8</v>
      </c>
      <c r="D172" s="855">
        <v>14</v>
      </c>
      <c r="E172" s="855">
        <v>14</v>
      </c>
      <c r="F172" s="855">
        <v>7</v>
      </c>
      <c r="G172" s="855">
        <v>10</v>
      </c>
      <c r="H172" s="855">
        <v>6</v>
      </c>
      <c r="I172" s="855">
        <v>0</v>
      </c>
      <c r="J172" s="855">
        <v>0</v>
      </c>
      <c r="K172" s="855">
        <v>0</v>
      </c>
      <c r="L172" s="855">
        <v>0</v>
      </c>
      <c r="M172" s="855">
        <v>0</v>
      </c>
      <c r="N172" s="855">
        <v>0</v>
      </c>
      <c r="O172" s="855">
        <v>0</v>
      </c>
      <c r="P172" s="334">
        <v>59</v>
      </c>
      <c r="Q172" s="508" t="s">
        <v>1063</v>
      </c>
    </row>
    <row r="173" spans="1:17">
      <c r="A173" s="122" t="s">
        <v>735</v>
      </c>
      <c r="B173" s="99" t="s">
        <v>736</v>
      </c>
      <c r="C173" s="855">
        <v>0</v>
      </c>
      <c r="D173" s="855">
        <v>0</v>
      </c>
      <c r="E173" s="855">
        <v>0</v>
      </c>
      <c r="F173" s="855">
        <v>0</v>
      </c>
      <c r="G173" s="855">
        <v>0</v>
      </c>
      <c r="H173" s="855">
        <v>0</v>
      </c>
      <c r="I173" s="855">
        <v>18</v>
      </c>
      <c r="J173" s="855">
        <v>30</v>
      </c>
      <c r="K173" s="855">
        <v>19</v>
      </c>
      <c r="L173" s="855">
        <v>0</v>
      </c>
      <c r="M173" s="855">
        <v>0</v>
      </c>
      <c r="N173" s="855">
        <v>0</v>
      </c>
      <c r="O173" s="855">
        <v>0</v>
      </c>
      <c r="P173" s="334">
        <v>67</v>
      </c>
      <c r="Q173" s="508" t="s">
        <v>1064</v>
      </c>
    </row>
    <row r="174" spans="1:17">
      <c r="A174" s="122" t="s">
        <v>737</v>
      </c>
      <c r="B174" s="99" t="s">
        <v>738</v>
      </c>
      <c r="C174" s="855">
        <v>6</v>
      </c>
      <c r="D174" s="855">
        <v>9</v>
      </c>
      <c r="E174" s="855">
        <v>9</v>
      </c>
      <c r="F174" s="855">
        <v>2</v>
      </c>
      <c r="G174" s="855">
        <v>2</v>
      </c>
      <c r="H174" s="855">
        <v>1</v>
      </c>
      <c r="I174" s="855">
        <v>0</v>
      </c>
      <c r="J174" s="855">
        <v>0</v>
      </c>
      <c r="K174" s="855">
        <v>0</v>
      </c>
      <c r="L174" s="855">
        <v>0</v>
      </c>
      <c r="M174" s="855">
        <v>0</v>
      </c>
      <c r="N174" s="855">
        <v>0</v>
      </c>
      <c r="O174" s="855">
        <v>0</v>
      </c>
      <c r="P174" s="334">
        <v>29</v>
      </c>
      <c r="Q174" s="508" t="s">
        <v>1063</v>
      </c>
    </row>
    <row r="175" spans="1:17">
      <c r="A175" s="122" t="s">
        <v>739</v>
      </c>
      <c r="B175" s="99" t="s">
        <v>740</v>
      </c>
      <c r="C175" s="855">
        <v>21</v>
      </c>
      <c r="D175" s="855">
        <v>27</v>
      </c>
      <c r="E175" s="855">
        <v>26</v>
      </c>
      <c r="F175" s="855">
        <v>14</v>
      </c>
      <c r="G175" s="855">
        <v>16</v>
      </c>
      <c r="H175" s="855">
        <v>15</v>
      </c>
      <c r="I175" s="855">
        <v>0</v>
      </c>
      <c r="J175" s="855">
        <v>0</v>
      </c>
      <c r="K175" s="855">
        <v>0</v>
      </c>
      <c r="L175" s="855">
        <v>0</v>
      </c>
      <c r="M175" s="855">
        <v>0</v>
      </c>
      <c r="N175" s="855">
        <v>0</v>
      </c>
      <c r="O175" s="855">
        <v>0</v>
      </c>
      <c r="P175" s="334">
        <v>119</v>
      </c>
      <c r="Q175" s="508" t="s">
        <v>1063</v>
      </c>
    </row>
    <row r="176" spans="1:17">
      <c r="A176" s="122" t="s">
        <v>741</v>
      </c>
      <c r="B176" s="99" t="s">
        <v>742</v>
      </c>
      <c r="C176" s="855">
        <v>2</v>
      </c>
      <c r="D176" s="855">
        <v>3</v>
      </c>
      <c r="E176" s="855">
        <v>5</v>
      </c>
      <c r="F176" s="855">
        <v>1</v>
      </c>
      <c r="G176" s="855">
        <v>1</v>
      </c>
      <c r="H176" s="855">
        <v>3</v>
      </c>
      <c r="I176" s="855">
        <v>0</v>
      </c>
      <c r="J176" s="855">
        <v>0</v>
      </c>
      <c r="K176" s="855">
        <v>0</v>
      </c>
      <c r="L176" s="855">
        <v>0</v>
      </c>
      <c r="M176" s="855">
        <v>0</v>
      </c>
      <c r="N176" s="855">
        <v>0</v>
      </c>
      <c r="O176" s="855">
        <v>0</v>
      </c>
      <c r="P176" s="334">
        <v>15</v>
      </c>
      <c r="Q176" s="508" t="s">
        <v>1063</v>
      </c>
    </row>
    <row r="177" spans="1:17">
      <c r="A177" s="122" t="s">
        <v>743</v>
      </c>
      <c r="B177" s="99" t="s">
        <v>744</v>
      </c>
      <c r="C177" s="855">
        <v>0</v>
      </c>
      <c r="D177" s="855">
        <v>0</v>
      </c>
      <c r="E177" s="855">
        <v>0</v>
      </c>
      <c r="F177" s="855">
        <v>0</v>
      </c>
      <c r="G177" s="855">
        <v>0</v>
      </c>
      <c r="H177" s="855">
        <v>0</v>
      </c>
      <c r="I177" s="855">
        <v>54</v>
      </c>
      <c r="J177" s="855">
        <v>44</v>
      </c>
      <c r="K177" s="855">
        <v>54</v>
      </c>
      <c r="L177" s="855">
        <v>0</v>
      </c>
      <c r="M177" s="855">
        <v>0</v>
      </c>
      <c r="N177" s="855">
        <v>0</v>
      </c>
      <c r="O177" s="855">
        <v>0</v>
      </c>
      <c r="P177" s="334">
        <v>152</v>
      </c>
      <c r="Q177" s="508" t="s">
        <v>1064</v>
      </c>
    </row>
    <row r="178" spans="1:17">
      <c r="A178" s="122" t="s">
        <v>745</v>
      </c>
      <c r="B178" s="99" t="s">
        <v>746</v>
      </c>
      <c r="C178" s="855">
        <v>4</v>
      </c>
      <c r="D178" s="855">
        <v>6</v>
      </c>
      <c r="E178" s="855">
        <v>8</v>
      </c>
      <c r="F178" s="855">
        <v>3</v>
      </c>
      <c r="G178" s="855">
        <v>4</v>
      </c>
      <c r="H178" s="855">
        <v>2</v>
      </c>
      <c r="I178" s="855">
        <v>0</v>
      </c>
      <c r="J178" s="855">
        <v>0</v>
      </c>
      <c r="K178" s="855">
        <v>0</v>
      </c>
      <c r="L178" s="855">
        <v>0</v>
      </c>
      <c r="M178" s="855">
        <v>0</v>
      </c>
      <c r="N178" s="855">
        <v>0</v>
      </c>
      <c r="O178" s="855">
        <v>0</v>
      </c>
      <c r="P178" s="334">
        <v>27</v>
      </c>
      <c r="Q178" s="508" t="s">
        <v>1063</v>
      </c>
    </row>
    <row r="179" spans="1:17">
      <c r="A179" s="122" t="s">
        <v>747</v>
      </c>
      <c r="B179" s="99" t="s">
        <v>748</v>
      </c>
      <c r="C179" s="855">
        <v>9</v>
      </c>
      <c r="D179" s="855">
        <v>10</v>
      </c>
      <c r="E179" s="855">
        <v>16</v>
      </c>
      <c r="F179" s="855">
        <v>7</v>
      </c>
      <c r="G179" s="855">
        <v>7</v>
      </c>
      <c r="H179" s="855">
        <v>8</v>
      </c>
      <c r="I179" s="855">
        <v>0</v>
      </c>
      <c r="J179" s="855">
        <v>0</v>
      </c>
      <c r="K179" s="855">
        <v>0</v>
      </c>
      <c r="L179" s="855">
        <v>0</v>
      </c>
      <c r="M179" s="855">
        <v>0</v>
      </c>
      <c r="N179" s="855">
        <v>0</v>
      </c>
      <c r="O179" s="855">
        <v>0</v>
      </c>
      <c r="P179" s="334">
        <v>57</v>
      </c>
      <c r="Q179" s="508" t="s">
        <v>1063</v>
      </c>
    </row>
    <row r="180" spans="1:17">
      <c r="A180" s="122" t="s">
        <v>749</v>
      </c>
      <c r="B180" s="99" t="s">
        <v>750</v>
      </c>
      <c r="C180" s="855">
        <v>10</v>
      </c>
      <c r="D180" s="855">
        <v>11</v>
      </c>
      <c r="E180" s="855">
        <v>12</v>
      </c>
      <c r="F180" s="855">
        <v>7</v>
      </c>
      <c r="G180" s="855">
        <v>9</v>
      </c>
      <c r="H180" s="855">
        <v>9</v>
      </c>
      <c r="I180" s="855">
        <v>0</v>
      </c>
      <c r="J180" s="855">
        <v>0</v>
      </c>
      <c r="K180" s="855">
        <v>0</v>
      </c>
      <c r="L180" s="855">
        <v>0</v>
      </c>
      <c r="M180" s="855">
        <v>0</v>
      </c>
      <c r="N180" s="855">
        <v>0</v>
      </c>
      <c r="O180" s="855">
        <v>0</v>
      </c>
      <c r="P180" s="334">
        <v>58</v>
      </c>
      <c r="Q180" s="508" t="s">
        <v>1063</v>
      </c>
    </row>
    <row r="181" spans="1:17">
      <c r="A181" s="122" t="s">
        <v>751</v>
      </c>
      <c r="B181" s="99" t="s">
        <v>752</v>
      </c>
      <c r="C181" s="855">
        <v>4</v>
      </c>
      <c r="D181" s="855">
        <v>3</v>
      </c>
      <c r="E181" s="855">
        <v>8</v>
      </c>
      <c r="F181" s="855">
        <v>7</v>
      </c>
      <c r="G181" s="855">
        <v>5</v>
      </c>
      <c r="H181" s="855">
        <v>6</v>
      </c>
      <c r="I181" s="855">
        <v>0</v>
      </c>
      <c r="J181" s="855">
        <v>0</v>
      </c>
      <c r="K181" s="855">
        <v>0</v>
      </c>
      <c r="L181" s="855">
        <v>0</v>
      </c>
      <c r="M181" s="855">
        <v>0</v>
      </c>
      <c r="N181" s="855">
        <v>0</v>
      </c>
      <c r="O181" s="855">
        <v>0</v>
      </c>
      <c r="P181" s="334">
        <v>33</v>
      </c>
      <c r="Q181" s="508" t="s">
        <v>1063</v>
      </c>
    </row>
    <row r="182" spans="1:17">
      <c r="A182" s="122" t="s">
        <v>755</v>
      </c>
      <c r="B182" s="99" t="s">
        <v>756</v>
      </c>
      <c r="C182" s="855">
        <v>0</v>
      </c>
      <c r="D182" s="855">
        <v>3</v>
      </c>
      <c r="E182" s="855">
        <v>4</v>
      </c>
      <c r="F182" s="855">
        <v>1</v>
      </c>
      <c r="G182" s="855">
        <v>3</v>
      </c>
      <c r="H182" s="855">
        <v>4</v>
      </c>
      <c r="I182" s="855">
        <v>0</v>
      </c>
      <c r="J182" s="855">
        <v>0</v>
      </c>
      <c r="K182" s="855">
        <v>0</v>
      </c>
      <c r="L182" s="855">
        <v>0</v>
      </c>
      <c r="M182" s="855">
        <v>0</v>
      </c>
      <c r="N182" s="855">
        <v>0</v>
      </c>
      <c r="O182" s="855">
        <v>0</v>
      </c>
      <c r="P182" s="334">
        <v>15</v>
      </c>
      <c r="Q182" s="508" t="s">
        <v>1063</v>
      </c>
    </row>
    <row r="183" spans="1:17">
      <c r="A183" s="122" t="s">
        <v>757</v>
      </c>
      <c r="B183" s="99" t="s">
        <v>758</v>
      </c>
      <c r="C183" s="855">
        <v>3</v>
      </c>
      <c r="D183" s="855">
        <v>5</v>
      </c>
      <c r="E183" s="855">
        <v>4</v>
      </c>
      <c r="F183" s="855">
        <v>5</v>
      </c>
      <c r="G183" s="855">
        <v>0</v>
      </c>
      <c r="H183" s="855">
        <v>0</v>
      </c>
      <c r="I183" s="855">
        <v>0</v>
      </c>
      <c r="J183" s="855">
        <v>0</v>
      </c>
      <c r="K183" s="855">
        <v>0</v>
      </c>
      <c r="L183" s="855">
        <v>0</v>
      </c>
      <c r="M183" s="855">
        <v>0</v>
      </c>
      <c r="N183" s="855">
        <v>0</v>
      </c>
      <c r="O183" s="855">
        <v>0</v>
      </c>
      <c r="P183" s="334">
        <v>17</v>
      </c>
      <c r="Q183" s="508" t="s">
        <v>1063</v>
      </c>
    </row>
    <row r="184" spans="1:17">
      <c r="A184" s="122" t="s">
        <v>759</v>
      </c>
      <c r="B184" s="99" t="s">
        <v>760</v>
      </c>
      <c r="C184" s="855">
        <v>1</v>
      </c>
      <c r="D184" s="855">
        <v>3</v>
      </c>
      <c r="E184" s="855">
        <v>9</v>
      </c>
      <c r="F184" s="855">
        <v>5</v>
      </c>
      <c r="G184" s="855">
        <v>5</v>
      </c>
      <c r="H184" s="855">
        <v>6</v>
      </c>
      <c r="I184" s="855">
        <v>0</v>
      </c>
      <c r="J184" s="855">
        <v>0</v>
      </c>
      <c r="K184" s="855">
        <v>0</v>
      </c>
      <c r="L184" s="855">
        <v>0</v>
      </c>
      <c r="M184" s="855">
        <v>0</v>
      </c>
      <c r="N184" s="855">
        <v>0</v>
      </c>
      <c r="O184" s="855">
        <v>0</v>
      </c>
      <c r="P184" s="334">
        <v>29</v>
      </c>
      <c r="Q184" s="508" t="s">
        <v>1063</v>
      </c>
    </row>
    <row r="185" spans="1:17">
      <c r="A185" s="122" t="s">
        <v>761</v>
      </c>
      <c r="B185" s="99" t="s">
        <v>1257</v>
      </c>
      <c r="C185" s="855">
        <v>8</v>
      </c>
      <c r="D185" s="855">
        <v>3</v>
      </c>
      <c r="E185" s="855">
        <v>4</v>
      </c>
      <c r="F185" s="855">
        <v>0</v>
      </c>
      <c r="G185" s="855">
        <v>0</v>
      </c>
      <c r="H185" s="855">
        <v>0</v>
      </c>
      <c r="I185" s="855">
        <v>0</v>
      </c>
      <c r="J185" s="855">
        <v>0</v>
      </c>
      <c r="K185" s="855">
        <v>0</v>
      </c>
      <c r="L185" s="855">
        <v>0</v>
      </c>
      <c r="M185" s="855">
        <v>0</v>
      </c>
      <c r="N185" s="855">
        <v>0</v>
      </c>
      <c r="O185" s="855">
        <v>0</v>
      </c>
      <c r="P185" s="334">
        <v>15</v>
      </c>
      <c r="Q185" s="508" t="s">
        <v>1063</v>
      </c>
    </row>
    <row r="186" spans="1:17">
      <c r="A186" s="122" t="s">
        <v>763</v>
      </c>
      <c r="B186" s="99" t="s">
        <v>764</v>
      </c>
      <c r="C186" s="855">
        <v>0</v>
      </c>
      <c r="D186" s="855">
        <v>0</v>
      </c>
      <c r="E186" s="855">
        <v>0</v>
      </c>
      <c r="F186" s="855">
        <v>0</v>
      </c>
      <c r="G186" s="855">
        <v>0</v>
      </c>
      <c r="H186" s="855">
        <v>0</v>
      </c>
      <c r="I186" s="855">
        <v>6</v>
      </c>
      <c r="J186" s="855">
        <v>5</v>
      </c>
      <c r="K186" s="855">
        <v>14</v>
      </c>
      <c r="L186" s="855">
        <v>0</v>
      </c>
      <c r="M186" s="855">
        <v>0</v>
      </c>
      <c r="N186" s="855">
        <v>0</v>
      </c>
      <c r="O186" s="855">
        <v>0</v>
      </c>
      <c r="P186" s="334">
        <v>25</v>
      </c>
      <c r="Q186" s="508" t="s">
        <v>1064</v>
      </c>
    </row>
    <row r="187" spans="1:17">
      <c r="A187" s="122" t="s">
        <v>765</v>
      </c>
      <c r="B187" s="99" t="s">
        <v>766</v>
      </c>
      <c r="C187" s="855">
        <v>0</v>
      </c>
      <c r="D187" s="855">
        <v>1</v>
      </c>
      <c r="E187" s="855">
        <v>5</v>
      </c>
      <c r="F187" s="855">
        <v>3</v>
      </c>
      <c r="G187" s="855">
        <v>7</v>
      </c>
      <c r="H187" s="855">
        <v>1</v>
      </c>
      <c r="I187" s="855">
        <v>0</v>
      </c>
      <c r="J187" s="855">
        <v>0</v>
      </c>
      <c r="K187" s="855">
        <v>0</v>
      </c>
      <c r="L187" s="855">
        <v>0</v>
      </c>
      <c r="M187" s="855">
        <v>0</v>
      </c>
      <c r="N187" s="855">
        <v>0</v>
      </c>
      <c r="O187" s="855">
        <v>0</v>
      </c>
      <c r="P187" s="334">
        <v>17</v>
      </c>
      <c r="Q187" s="508" t="s">
        <v>1063</v>
      </c>
    </row>
    <row r="188" spans="1:17">
      <c r="A188" s="122" t="s">
        <v>767</v>
      </c>
      <c r="B188" s="99" t="s">
        <v>768</v>
      </c>
      <c r="C188" s="855">
        <v>0</v>
      </c>
      <c r="D188" s="855">
        <v>0</v>
      </c>
      <c r="E188" s="855">
        <v>0</v>
      </c>
      <c r="F188" s="855">
        <v>0</v>
      </c>
      <c r="G188" s="855">
        <v>0</v>
      </c>
      <c r="H188" s="855">
        <v>0</v>
      </c>
      <c r="I188" s="855">
        <v>0</v>
      </c>
      <c r="J188" s="855">
        <v>0</v>
      </c>
      <c r="K188" s="855">
        <v>0</v>
      </c>
      <c r="L188" s="855">
        <v>47</v>
      </c>
      <c r="M188" s="855">
        <v>35</v>
      </c>
      <c r="N188" s="855">
        <v>27</v>
      </c>
      <c r="O188" s="855">
        <v>35</v>
      </c>
      <c r="P188" s="334">
        <v>144</v>
      </c>
      <c r="Q188" s="508" t="s">
        <v>1066</v>
      </c>
    </row>
    <row r="189" spans="1:17">
      <c r="A189" s="122" t="s">
        <v>769</v>
      </c>
      <c r="B189" s="99" t="s">
        <v>770</v>
      </c>
      <c r="C189" s="855">
        <v>10</v>
      </c>
      <c r="D189" s="855">
        <v>18</v>
      </c>
      <c r="E189" s="855">
        <v>27</v>
      </c>
      <c r="F189" s="855">
        <v>7</v>
      </c>
      <c r="G189" s="855">
        <v>2</v>
      </c>
      <c r="H189" s="855">
        <v>5</v>
      </c>
      <c r="I189" s="855">
        <v>0</v>
      </c>
      <c r="J189" s="855">
        <v>0</v>
      </c>
      <c r="K189" s="855">
        <v>0</v>
      </c>
      <c r="L189" s="855">
        <v>0</v>
      </c>
      <c r="M189" s="855">
        <v>0</v>
      </c>
      <c r="N189" s="855">
        <v>0</v>
      </c>
      <c r="O189" s="855">
        <v>0</v>
      </c>
      <c r="P189" s="334">
        <v>69</v>
      </c>
      <c r="Q189" s="508" t="s">
        <v>1063</v>
      </c>
    </row>
    <row r="190" spans="1:17">
      <c r="A190" s="122" t="s">
        <v>771</v>
      </c>
      <c r="B190" s="99" t="s">
        <v>772</v>
      </c>
      <c r="C190" s="855">
        <v>0</v>
      </c>
      <c r="D190" s="855">
        <v>0</v>
      </c>
      <c r="E190" s="855">
        <v>0</v>
      </c>
      <c r="F190" s="855">
        <v>0</v>
      </c>
      <c r="G190" s="855">
        <v>0</v>
      </c>
      <c r="H190" s="855">
        <v>0</v>
      </c>
      <c r="I190" s="855">
        <v>19</v>
      </c>
      <c r="J190" s="855">
        <v>20</v>
      </c>
      <c r="K190" s="855">
        <v>15</v>
      </c>
      <c r="L190" s="855">
        <v>0</v>
      </c>
      <c r="M190" s="855">
        <v>0</v>
      </c>
      <c r="N190" s="855">
        <v>0</v>
      </c>
      <c r="O190" s="855">
        <v>0</v>
      </c>
      <c r="P190" s="334">
        <v>54</v>
      </c>
      <c r="Q190" s="508" t="s">
        <v>1064</v>
      </c>
    </row>
    <row r="191" spans="1:17">
      <c r="A191" s="122" t="s">
        <v>773</v>
      </c>
      <c r="B191" s="99" t="s">
        <v>774</v>
      </c>
      <c r="C191" s="855">
        <v>2</v>
      </c>
      <c r="D191" s="855">
        <v>5</v>
      </c>
      <c r="E191" s="855">
        <v>3</v>
      </c>
      <c r="F191" s="855">
        <v>1</v>
      </c>
      <c r="G191" s="855">
        <v>0</v>
      </c>
      <c r="H191" s="855">
        <v>3</v>
      </c>
      <c r="I191" s="855">
        <v>0</v>
      </c>
      <c r="J191" s="855">
        <v>0</v>
      </c>
      <c r="K191" s="855">
        <v>0</v>
      </c>
      <c r="L191" s="855">
        <v>0</v>
      </c>
      <c r="M191" s="855">
        <v>0</v>
      </c>
      <c r="N191" s="855">
        <v>0</v>
      </c>
      <c r="O191" s="855">
        <v>0</v>
      </c>
      <c r="P191" s="334">
        <v>14</v>
      </c>
      <c r="Q191" s="508" t="s">
        <v>1063</v>
      </c>
    </row>
    <row r="192" spans="1:17">
      <c r="A192" s="122" t="s">
        <v>775</v>
      </c>
      <c r="B192" s="99" t="s">
        <v>776</v>
      </c>
      <c r="C192" s="855">
        <v>42</v>
      </c>
      <c r="D192" s="855">
        <v>48</v>
      </c>
      <c r="E192" s="855">
        <v>53</v>
      </c>
      <c r="F192" s="855">
        <v>25</v>
      </c>
      <c r="G192" s="855">
        <v>28</v>
      </c>
      <c r="H192" s="855">
        <v>32</v>
      </c>
      <c r="I192" s="855">
        <v>0</v>
      </c>
      <c r="J192" s="855">
        <v>0</v>
      </c>
      <c r="K192" s="855">
        <v>0</v>
      </c>
      <c r="L192" s="855">
        <v>0</v>
      </c>
      <c r="M192" s="855">
        <v>0</v>
      </c>
      <c r="N192" s="855">
        <v>0</v>
      </c>
      <c r="O192" s="855">
        <v>0</v>
      </c>
      <c r="P192" s="334">
        <v>228</v>
      </c>
      <c r="Q192" s="508" t="s">
        <v>1063</v>
      </c>
    </row>
    <row r="193" spans="1:17">
      <c r="A193" s="122" t="s">
        <v>777</v>
      </c>
      <c r="B193" s="99" t="s">
        <v>778</v>
      </c>
      <c r="C193" s="855">
        <v>0</v>
      </c>
      <c r="D193" s="855">
        <v>0</v>
      </c>
      <c r="E193" s="855">
        <v>0</v>
      </c>
      <c r="F193" s="855">
        <v>0</v>
      </c>
      <c r="G193" s="855">
        <v>0</v>
      </c>
      <c r="H193" s="855">
        <v>0</v>
      </c>
      <c r="I193" s="855">
        <v>23</v>
      </c>
      <c r="J193" s="855">
        <v>24</v>
      </c>
      <c r="K193" s="855">
        <v>22</v>
      </c>
      <c r="L193" s="855">
        <v>0</v>
      </c>
      <c r="M193" s="855">
        <v>0</v>
      </c>
      <c r="N193" s="855">
        <v>0</v>
      </c>
      <c r="O193" s="855">
        <v>0</v>
      </c>
      <c r="P193" s="334">
        <v>69</v>
      </c>
      <c r="Q193" s="508" t="s">
        <v>1064</v>
      </c>
    </row>
    <row r="194" spans="1:17">
      <c r="A194" s="122" t="s">
        <v>779</v>
      </c>
      <c r="B194" s="99" t="s">
        <v>780</v>
      </c>
      <c r="C194" s="855">
        <v>17</v>
      </c>
      <c r="D194" s="855">
        <v>35</v>
      </c>
      <c r="E194" s="855">
        <v>25</v>
      </c>
      <c r="F194" s="855">
        <v>17</v>
      </c>
      <c r="G194" s="855">
        <v>20</v>
      </c>
      <c r="H194" s="855">
        <v>12</v>
      </c>
      <c r="I194" s="855">
        <v>0</v>
      </c>
      <c r="J194" s="855">
        <v>0</v>
      </c>
      <c r="K194" s="855">
        <v>0</v>
      </c>
      <c r="L194" s="855">
        <v>0</v>
      </c>
      <c r="M194" s="855">
        <v>0</v>
      </c>
      <c r="N194" s="855">
        <v>0</v>
      </c>
      <c r="O194" s="855">
        <v>0</v>
      </c>
      <c r="P194" s="334">
        <v>126</v>
      </c>
      <c r="Q194" s="508" t="s">
        <v>1063</v>
      </c>
    </row>
    <row r="195" spans="1:17">
      <c r="A195" s="122" t="s">
        <v>781</v>
      </c>
      <c r="B195" s="99" t="s">
        <v>782</v>
      </c>
      <c r="C195" s="855">
        <v>7</v>
      </c>
      <c r="D195" s="855">
        <v>5</v>
      </c>
      <c r="E195" s="855">
        <v>7</v>
      </c>
      <c r="F195" s="855">
        <v>5</v>
      </c>
      <c r="G195" s="855">
        <v>2</v>
      </c>
      <c r="H195" s="855">
        <v>6</v>
      </c>
      <c r="I195" s="855">
        <v>0</v>
      </c>
      <c r="J195" s="855">
        <v>0</v>
      </c>
      <c r="K195" s="855">
        <v>0</v>
      </c>
      <c r="L195" s="855">
        <v>0</v>
      </c>
      <c r="M195" s="855">
        <v>0</v>
      </c>
      <c r="N195" s="855">
        <v>0</v>
      </c>
      <c r="O195" s="855">
        <v>0</v>
      </c>
      <c r="P195" s="334">
        <v>32</v>
      </c>
      <c r="Q195" s="508" t="s">
        <v>1063</v>
      </c>
    </row>
    <row r="196" spans="1:17">
      <c r="A196" s="122" t="s">
        <v>783</v>
      </c>
      <c r="B196" s="99" t="s">
        <v>784</v>
      </c>
      <c r="C196" s="855">
        <v>9</v>
      </c>
      <c r="D196" s="855">
        <v>19</v>
      </c>
      <c r="E196" s="855">
        <v>16</v>
      </c>
      <c r="F196" s="855">
        <v>5</v>
      </c>
      <c r="G196" s="855">
        <v>7</v>
      </c>
      <c r="H196" s="855">
        <v>13</v>
      </c>
      <c r="I196" s="855">
        <v>0</v>
      </c>
      <c r="J196" s="855">
        <v>0</v>
      </c>
      <c r="K196" s="855">
        <v>0</v>
      </c>
      <c r="L196" s="855">
        <v>0</v>
      </c>
      <c r="M196" s="855">
        <v>0</v>
      </c>
      <c r="N196" s="855">
        <v>0</v>
      </c>
      <c r="O196" s="855">
        <v>0</v>
      </c>
      <c r="P196" s="334">
        <v>69</v>
      </c>
      <c r="Q196" s="508" t="s">
        <v>1063</v>
      </c>
    </row>
    <row r="197" spans="1:17">
      <c r="A197" s="122" t="s">
        <v>785</v>
      </c>
      <c r="B197" s="99" t="s">
        <v>786</v>
      </c>
      <c r="C197" s="855">
        <v>0</v>
      </c>
      <c r="D197" s="855">
        <v>0</v>
      </c>
      <c r="E197" s="855">
        <v>0</v>
      </c>
      <c r="F197" s="855">
        <v>0</v>
      </c>
      <c r="G197" s="855">
        <v>0</v>
      </c>
      <c r="H197" s="855">
        <v>0</v>
      </c>
      <c r="I197" s="855">
        <v>0</v>
      </c>
      <c r="J197" s="855">
        <v>0</v>
      </c>
      <c r="K197" s="855">
        <v>0</v>
      </c>
      <c r="L197" s="855">
        <v>29</v>
      </c>
      <c r="M197" s="855">
        <v>57</v>
      </c>
      <c r="N197" s="855">
        <v>40</v>
      </c>
      <c r="O197" s="855">
        <v>25</v>
      </c>
      <c r="P197" s="334">
        <v>151</v>
      </c>
      <c r="Q197" s="508" t="s">
        <v>1066</v>
      </c>
    </row>
    <row r="198" spans="1:17">
      <c r="A198" s="122" t="s">
        <v>787</v>
      </c>
      <c r="B198" s="99" t="s">
        <v>788</v>
      </c>
      <c r="C198" s="855">
        <v>2</v>
      </c>
      <c r="D198" s="855">
        <v>14</v>
      </c>
      <c r="E198" s="855">
        <v>2</v>
      </c>
      <c r="F198" s="855">
        <v>3</v>
      </c>
      <c r="G198" s="855">
        <v>4</v>
      </c>
      <c r="H198" s="855">
        <v>0</v>
      </c>
      <c r="I198" s="855">
        <v>0</v>
      </c>
      <c r="J198" s="855">
        <v>0</v>
      </c>
      <c r="K198" s="855">
        <v>0</v>
      </c>
      <c r="L198" s="855">
        <v>0</v>
      </c>
      <c r="M198" s="855">
        <v>0</v>
      </c>
      <c r="N198" s="855">
        <v>0</v>
      </c>
      <c r="O198" s="855">
        <v>0</v>
      </c>
      <c r="P198" s="334">
        <v>25</v>
      </c>
      <c r="Q198" s="508" t="s">
        <v>1063</v>
      </c>
    </row>
    <row r="199" spans="1:17">
      <c r="A199" s="122" t="s">
        <v>789</v>
      </c>
      <c r="B199" s="99" t="s">
        <v>790</v>
      </c>
      <c r="C199" s="855">
        <v>0</v>
      </c>
      <c r="D199" s="855">
        <v>2</v>
      </c>
      <c r="E199" s="855">
        <v>2</v>
      </c>
      <c r="F199" s="855">
        <v>2</v>
      </c>
      <c r="G199" s="855">
        <v>1</v>
      </c>
      <c r="H199" s="855">
        <v>3</v>
      </c>
      <c r="I199" s="855">
        <v>0</v>
      </c>
      <c r="J199" s="855">
        <v>0</v>
      </c>
      <c r="K199" s="855">
        <v>0</v>
      </c>
      <c r="L199" s="855">
        <v>0</v>
      </c>
      <c r="M199" s="855">
        <v>0</v>
      </c>
      <c r="N199" s="855">
        <v>0</v>
      </c>
      <c r="O199" s="855">
        <v>0</v>
      </c>
      <c r="P199" s="334">
        <v>10</v>
      </c>
      <c r="Q199" s="508" t="s">
        <v>1063</v>
      </c>
    </row>
    <row r="200" spans="1:17">
      <c r="A200" s="122" t="s">
        <v>791</v>
      </c>
      <c r="B200" s="99" t="s">
        <v>792</v>
      </c>
      <c r="C200" s="855">
        <v>6</v>
      </c>
      <c r="D200" s="855">
        <v>9</v>
      </c>
      <c r="E200" s="855">
        <v>14</v>
      </c>
      <c r="F200" s="855">
        <v>7</v>
      </c>
      <c r="G200" s="855">
        <v>10</v>
      </c>
      <c r="H200" s="855">
        <v>7</v>
      </c>
      <c r="I200" s="855">
        <v>0</v>
      </c>
      <c r="J200" s="855">
        <v>0</v>
      </c>
      <c r="K200" s="855">
        <v>0</v>
      </c>
      <c r="L200" s="855">
        <v>0</v>
      </c>
      <c r="M200" s="855">
        <v>0</v>
      </c>
      <c r="N200" s="855">
        <v>0</v>
      </c>
      <c r="O200" s="855">
        <v>0</v>
      </c>
      <c r="P200" s="334">
        <v>53</v>
      </c>
      <c r="Q200" s="508" t="s">
        <v>1063</v>
      </c>
    </row>
    <row r="201" spans="1:17">
      <c r="A201" s="122" t="s">
        <v>793</v>
      </c>
      <c r="B201" s="99" t="s">
        <v>794</v>
      </c>
      <c r="C201" s="855">
        <v>0</v>
      </c>
      <c r="D201" s="855">
        <v>0</v>
      </c>
      <c r="E201" s="855">
        <v>0</v>
      </c>
      <c r="F201" s="855">
        <v>0</v>
      </c>
      <c r="G201" s="855">
        <v>0</v>
      </c>
      <c r="H201" s="855">
        <v>0</v>
      </c>
      <c r="I201" s="855">
        <v>69</v>
      </c>
      <c r="J201" s="855">
        <v>68</v>
      </c>
      <c r="K201" s="855">
        <v>80</v>
      </c>
      <c r="L201" s="855">
        <v>0</v>
      </c>
      <c r="M201" s="855">
        <v>0</v>
      </c>
      <c r="N201" s="855">
        <v>0</v>
      </c>
      <c r="O201" s="855">
        <v>0</v>
      </c>
      <c r="P201" s="334">
        <v>217</v>
      </c>
      <c r="Q201" s="508" t="s">
        <v>1064</v>
      </c>
    </row>
    <row r="202" spans="1:17">
      <c r="A202" s="122" t="s">
        <v>795</v>
      </c>
      <c r="B202" s="99" t="s">
        <v>796</v>
      </c>
      <c r="C202" s="855">
        <v>0</v>
      </c>
      <c r="D202" s="855">
        <v>0</v>
      </c>
      <c r="E202" s="855">
        <v>0</v>
      </c>
      <c r="F202" s="855">
        <v>0</v>
      </c>
      <c r="G202" s="855">
        <v>0</v>
      </c>
      <c r="H202" s="855">
        <v>0</v>
      </c>
      <c r="I202" s="855">
        <v>0</v>
      </c>
      <c r="J202" s="855">
        <v>0</v>
      </c>
      <c r="K202" s="855">
        <v>0</v>
      </c>
      <c r="L202" s="855">
        <v>99</v>
      </c>
      <c r="M202" s="855">
        <v>77</v>
      </c>
      <c r="N202" s="855">
        <v>84</v>
      </c>
      <c r="O202" s="855">
        <v>70</v>
      </c>
      <c r="P202" s="334">
        <v>330</v>
      </c>
      <c r="Q202" s="508" t="s">
        <v>1066</v>
      </c>
    </row>
    <row r="203" spans="1:17">
      <c r="A203" s="122" t="s">
        <v>797</v>
      </c>
      <c r="B203" s="99" t="s">
        <v>798</v>
      </c>
      <c r="C203" s="855">
        <v>4</v>
      </c>
      <c r="D203" s="855">
        <v>13</v>
      </c>
      <c r="E203" s="855">
        <v>8</v>
      </c>
      <c r="F203" s="855">
        <v>7</v>
      </c>
      <c r="G203" s="855">
        <v>6</v>
      </c>
      <c r="H203" s="855">
        <v>7</v>
      </c>
      <c r="I203" s="855">
        <v>0</v>
      </c>
      <c r="J203" s="855">
        <v>0</v>
      </c>
      <c r="K203" s="855">
        <v>0</v>
      </c>
      <c r="L203" s="855">
        <v>0</v>
      </c>
      <c r="M203" s="855">
        <v>0</v>
      </c>
      <c r="N203" s="855">
        <v>0</v>
      </c>
      <c r="O203" s="855">
        <v>0</v>
      </c>
      <c r="P203" s="334">
        <v>45</v>
      </c>
      <c r="Q203" s="508" t="s">
        <v>1063</v>
      </c>
    </row>
    <row r="204" spans="1:17">
      <c r="A204" s="122" t="s">
        <v>799</v>
      </c>
      <c r="B204" s="99" t="s">
        <v>800</v>
      </c>
      <c r="C204" s="855">
        <v>45</v>
      </c>
      <c r="D204" s="855">
        <v>43</v>
      </c>
      <c r="E204" s="855">
        <v>63</v>
      </c>
      <c r="F204" s="855">
        <v>32</v>
      </c>
      <c r="G204" s="855">
        <v>27</v>
      </c>
      <c r="H204" s="855">
        <v>40</v>
      </c>
      <c r="I204" s="855">
        <v>0</v>
      </c>
      <c r="J204" s="855">
        <v>0</v>
      </c>
      <c r="K204" s="855">
        <v>0</v>
      </c>
      <c r="L204" s="855">
        <v>0</v>
      </c>
      <c r="M204" s="855">
        <v>0</v>
      </c>
      <c r="N204" s="855">
        <v>0</v>
      </c>
      <c r="O204" s="855">
        <v>0</v>
      </c>
      <c r="P204" s="334">
        <v>250</v>
      </c>
      <c r="Q204" s="508" t="s">
        <v>1063</v>
      </c>
    </row>
    <row r="205" spans="1:17">
      <c r="A205" s="122" t="s">
        <v>801</v>
      </c>
      <c r="B205" s="99" t="s">
        <v>802</v>
      </c>
      <c r="C205" s="855">
        <v>0</v>
      </c>
      <c r="D205" s="855">
        <v>0</v>
      </c>
      <c r="E205" s="855">
        <v>0</v>
      </c>
      <c r="F205" s="855">
        <v>0</v>
      </c>
      <c r="G205" s="855">
        <v>0</v>
      </c>
      <c r="H205" s="855">
        <v>0</v>
      </c>
      <c r="I205" s="855">
        <v>0</v>
      </c>
      <c r="J205" s="855">
        <v>0</v>
      </c>
      <c r="K205" s="855">
        <v>1</v>
      </c>
      <c r="L205" s="855">
        <v>4</v>
      </c>
      <c r="M205" s="855">
        <v>6</v>
      </c>
      <c r="N205" s="855">
        <v>4</v>
      </c>
      <c r="O205" s="855">
        <v>11</v>
      </c>
      <c r="P205" s="334">
        <v>26</v>
      </c>
      <c r="Q205" s="508" t="s">
        <v>1067</v>
      </c>
    </row>
    <row r="206" spans="1:17">
      <c r="A206" s="122" t="s">
        <v>803</v>
      </c>
      <c r="B206" s="99" t="s">
        <v>804</v>
      </c>
      <c r="C206" s="855">
        <v>3</v>
      </c>
      <c r="D206" s="855">
        <v>6</v>
      </c>
      <c r="E206" s="855">
        <v>8</v>
      </c>
      <c r="F206" s="855">
        <v>5</v>
      </c>
      <c r="G206" s="855">
        <v>3</v>
      </c>
      <c r="H206" s="855">
        <v>1</v>
      </c>
      <c r="I206" s="855">
        <v>0</v>
      </c>
      <c r="J206" s="855">
        <v>0</v>
      </c>
      <c r="K206" s="855">
        <v>0</v>
      </c>
      <c r="L206" s="855">
        <v>0</v>
      </c>
      <c r="M206" s="855">
        <v>0</v>
      </c>
      <c r="N206" s="855">
        <v>0</v>
      </c>
      <c r="O206" s="855">
        <v>0</v>
      </c>
      <c r="P206" s="334">
        <v>26</v>
      </c>
      <c r="Q206" s="508" t="s">
        <v>1063</v>
      </c>
    </row>
    <row r="207" spans="1:17">
      <c r="A207" s="122" t="s">
        <v>805</v>
      </c>
      <c r="B207" s="99" t="s">
        <v>806</v>
      </c>
      <c r="C207" s="855">
        <v>0</v>
      </c>
      <c r="D207" s="855">
        <v>4</v>
      </c>
      <c r="E207" s="855">
        <v>4</v>
      </c>
      <c r="F207" s="855">
        <v>6</v>
      </c>
      <c r="G207" s="855">
        <v>2</v>
      </c>
      <c r="H207" s="855">
        <v>4</v>
      </c>
      <c r="I207" s="855">
        <v>0</v>
      </c>
      <c r="J207" s="855">
        <v>0</v>
      </c>
      <c r="K207" s="855">
        <v>0</v>
      </c>
      <c r="L207" s="855">
        <v>0</v>
      </c>
      <c r="M207" s="855">
        <v>0</v>
      </c>
      <c r="N207" s="855">
        <v>0</v>
      </c>
      <c r="O207" s="855">
        <v>0</v>
      </c>
      <c r="P207" s="334">
        <v>20</v>
      </c>
      <c r="Q207" s="508" t="s">
        <v>1063</v>
      </c>
    </row>
    <row r="208" spans="1:17">
      <c r="A208" s="122" t="s">
        <v>807</v>
      </c>
      <c r="B208" s="99" t="s">
        <v>808</v>
      </c>
      <c r="C208" s="855">
        <v>0</v>
      </c>
      <c r="D208" s="855">
        <v>0</v>
      </c>
      <c r="E208" s="855">
        <v>0</v>
      </c>
      <c r="F208" s="855">
        <v>0</v>
      </c>
      <c r="G208" s="855">
        <v>0</v>
      </c>
      <c r="H208" s="855">
        <v>0</v>
      </c>
      <c r="I208" s="855">
        <v>0</v>
      </c>
      <c r="J208" s="855">
        <v>0</v>
      </c>
      <c r="K208" s="855">
        <v>0</v>
      </c>
      <c r="L208" s="855">
        <v>16</v>
      </c>
      <c r="M208" s="855">
        <v>22</v>
      </c>
      <c r="N208" s="855">
        <v>20</v>
      </c>
      <c r="O208" s="855">
        <v>13</v>
      </c>
      <c r="P208" s="334">
        <v>71</v>
      </c>
      <c r="Q208" s="508" t="s">
        <v>1066</v>
      </c>
    </row>
    <row r="209" spans="1:17">
      <c r="A209" s="122" t="s">
        <v>809</v>
      </c>
      <c r="B209" s="99" t="s">
        <v>810</v>
      </c>
      <c r="C209" s="855">
        <v>7</v>
      </c>
      <c r="D209" s="855">
        <v>14</v>
      </c>
      <c r="E209" s="855">
        <v>6</v>
      </c>
      <c r="F209" s="855">
        <v>5</v>
      </c>
      <c r="G209" s="855">
        <v>4</v>
      </c>
      <c r="H209" s="855">
        <v>5</v>
      </c>
      <c r="I209" s="855">
        <v>0</v>
      </c>
      <c r="J209" s="855">
        <v>0</v>
      </c>
      <c r="K209" s="855">
        <v>0</v>
      </c>
      <c r="L209" s="855">
        <v>0</v>
      </c>
      <c r="M209" s="855">
        <v>0</v>
      </c>
      <c r="N209" s="855">
        <v>0</v>
      </c>
      <c r="O209" s="855">
        <v>0</v>
      </c>
      <c r="P209" s="334">
        <v>41</v>
      </c>
      <c r="Q209" s="508" t="s">
        <v>1063</v>
      </c>
    </row>
    <row r="210" spans="1:17">
      <c r="A210" s="122" t="s">
        <v>811</v>
      </c>
      <c r="B210" s="99" t="s">
        <v>812</v>
      </c>
      <c r="C210" s="855">
        <v>2</v>
      </c>
      <c r="D210" s="855">
        <v>8</v>
      </c>
      <c r="E210" s="855">
        <v>14</v>
      </c>
      <c r="F210" s="855">
        <v>9</v>
      </c>
      <c r="G210" s="855">
        <v>11</v>
      </c>
      <c r="H210" s="855">
        <v>7</v>
      </c>
      <c r="I210" s="855">
        <v>0</v>
      </c>
      <c r="J210" s="855">
        <v>0</v>
      </c>
      <c r="K210" s="855">
        <v>0</v>
      </c>
      <c r="L210" s="855">
        <v>0</v>
      </c>
      <c r="M210" s="855">
        <v>0</v>
      </c>
      <c r="N210" s="855">
        <v>0</v>
      </c>
      <c r="O210" s="855">
        <v>0</v>
      </c>
      <c r="P210" s="334">
        <v>51</v>
      </c>
      <c r="Q210" s="508" t="s">
        <v>1063</v>
      </c>
    </row>
    <row r="211" spans="1:17">
      <c r="A211" s="122" t="s">
        <v>813</v>
      </c>
      <c r="B211" s="99" t="s">
        <v>814</v>
      </c>
      <c r="C211" s="855">
        <v>19</v>
      </c>
      <c r="D211" s="855">
        <v>22</v>
      </c>
      <c r="E211" s="855">
        <v>26</v>
      </c>
      <c r="F211" s="855">
        <v>19</v>
      </c>
      <c r="G211" s="855">
        <v>17</v>
      </c>
      <c r="H211" s="855">
        <v>13</v>
      </c>
      <c r="I211" s="855">
        <v>0</v>
      </c>
      <c r="J211" s="855">
        <v>0</v>
      </c>
      <c r="K211" s="855">
        <v>0</v>
      </c>
      <c r="L211" s="855">
        <v>0</v>
      </c>
      <c r="M211" s="855">
        <v>0</v>
      </c>
      <c r="N211" s="855">
        <v>0</v>
      </c>
      <c r="O211" s="855">
        <v>0</v>
      </c>
      <c r="P211" s="334">
        <v>116</v>
      </c>
      <c r="Q211" s="508" t="s">
        <v>1063</v>
      </c>
    </row>
    <row r="212" spans="1:17">
      <c r="A212" s="122" t="s">
        <v>815</v>
      </c>
      <c r="B212" s="99" t="s">
        <v>816</v>
      </c>
      <c r="C212" s="855">
        <v>6</v>
      </c>
      <c r="D212" s="855">
        <v>11</v>
      </c>
      <c r="E212" s="855">
        <v>17</v>
      </c>
      <c r="F212" s="855">
        <v>9</v>
      </c>
      <c r="G212" s="855">
        <v>9</v>
      </c>
      <c r="H212" s="855">
        <v>6</v>
      </c>
      <c r="I212" s="855">
        <v>0</v>
      </c>
      <c r="J212" s="855">
        <v>0</v>
      </c>
      <c r="K212" s="855">
        <v>0</v>
      </c>
      <c r="L212" s="855">
        <v>0</v>
      </c>
      <c r="M212" s="855">
        <v>0</v>
      </c>
      <c r="N212" s="855">
        <v>0</v>
      </c>
      <c r="O212" s="855">
        <v>0</v>
      </c>
      <c r="P212" s="334">
        <v>58</v>
      </c>
      <c r="Q212" s="508" t="s">
        <v>1063</v>
      </c>
    </row>
    <row r="213" spans="1:17">
      <c r="A213" s="122" t="s">
        <v>817</v>
      </c>
      <c r="B213" s="99" t="s">
        <v>818</v>
      </c>
      <c r="C213" s="855">
        <v>5</v>
      </c>
      <c r="D213" s="855">
        <v>13</v>
      </c>
      <c r="E213" s="855">
        <v>13</v>
      </c>
      <c r="F213" s="855">
        <v>7</v>
      </c>
      <c r="G213" s="855">
        <v>7</v>
      </c>
      <c r="H213" s="855">
        <v>8</v>
      </c>
      <c r="I213" s="855">
        <v>0</v>
      </c>
      <c r="J213" s="855">
        <v>0</v>
      </c>
      <c r="K213" s="855">
        <v>0</v>
      </c>
      <c r="L213" s="855">
        <v>0</v>
      </c>
      <c r="M213" s="855">
        <v>0</v>
      </c>
      <c r="N213" s="855">
        <v>0</v>
      </c>
      <c r="O213" s="855">
        <v>0</v>
      </c>
      <c r="P213" s="334">
        <v>53</v>
      </c>
      <c r="Q213" s="508" t="s">
        <v>1063</v>
      </c>
    </row>
    <row r="214" spans="1:17">
      <c r="A214" s="122" t="s">
        <v>819</v>
      </c>
      <c r="B214" s="99" t="s">
        <v>820</v>
      </c>
      <c r="C214" s="855">
        <v>9</v>
      </c>
      <c r="D214" s="855">
        <v>6</v>
      </c>
      <c r="E214" s="855">
        <v>8</v>
      </c>
      <c r="F214" s="855">
        <v>8</v>
      </c>
      <c r="G214" s="855">
        <v>8</v>
      </c>
      <c r="H214" s="855">
        <v>7</v>
      </c>
      <c r="I214" s="855">
        <v>0</v>
      </c>
      <c r="J214" s="855">
        <v>0</v>
      </c>
      <c r="K214" s="855">
        <v>0</v>
      </c>
      <c r="L214" s="855">
        <v>0</v>
      </c>
      <c r="M214" s="855">
        <v>0</v>
      </c>
      <c r="N214" s="855">
        <v>0</v>
      </c>
      <c r="O214" s="855">
        <v>0</v>
      </c>
      <c r="P214" s="334">
        <v>46</v>
      </c>
      <c r="Q214" s="508" t="s">
        <v>1063</v>
      </c>
    </row>
    <row r="215" spans="1:17">
      <c r="A215" s="122" t="s">
        <v>821</v>
      </c>
      <c r="B215" s="99" t="s">
        <v>822</v>
      </c>
      <c r="C215" s="855">
        <v>11</v>
      </c>
      <c r="D215" s="855">
        <v>22</v>
      </c>
      <c r="E215" s="855">
        <v>32</v>
      </c>
      <c r="F215" s="855">
        <v>17</v>
      </c>
      <c r="G215" s="855">
        <v>8</v>
      </c>
      <c r="H215" s="855">
        <v>22</v>
      </c>
      <c r="I215" s="855">
        <v>0</v>
      </c>
      <c r="J215" s="855">
        <v>0</v>
      </c>
      <c r="K215" s="855">
        <v>0</v>
      </c>
      <c r="L215" s="855">
        <v>0</v>
      </c>
      <c r="M215" s="855">
        <v>0</v>
      </c>
      <c r="N215" s="855">
        <v>0</v>
      </c>
      <c r="O215" s="855">
        <v>0</v>
      </c>
      <c r="P215" s="334">
        <v>112</v>
      </c>
      <c r="Q215" s="508" t="s">
        <v>1063</v>
      </c>
    </row>
    <row r="216" spans="1:17">
      <c r="A216" s="122" t="s">
        <v>823</v>
      </c>
      <c r="B216" s="99" t="s">
        <v>824</v>
      </c>
      <c r="C216" s="855">
        <v>0</v>
      </c>
      <c r="D216" s="855">
        <v>0</v>
      </c>
      <c r="E216" s="855">
        <v>0</v>
      </c>
      <c r="F216" s="855">
        <v>0</v>
      </c>
      <c r="G216" s="855">
        <v>0</v>
      </c>
      <c r="H216" s="855">
        <v>0</v>
      </c>
      <c r="I216" s="855">
        <v>0</v>
      </c>
      <c r="J216" s="855">
        <v>0</v>
      </c>
      <c r="K216" s="855">
        <v>0</v>
      </c>
      <c r="L216" s="855">
        <v>0</v>
      </c>
      <c r="M216" s="855">
        <v>0</v>
      </c>
      <c r="N216" s="855">
        <v>2</v>
      </c>
      <c r="O216" s="855">
        <v>0</v>
      </c>
      <c r="P216" s="334">
        <v>2</v>
      </c>
      <c r="Q216" s="508" t="s">
        <v>1066</v>
      </c>
    </row>
    <row r="217" spans="1:17">
      <c r="A217" s="122" t="s">
        <v>825</v>
      </c>
      <c r="B217" s="99" t="s">
        <v>826</v>
      </c>
      <c r="C217" s="855">
        <v>0</v>
      </c>
      <c r="D217" s="855">
        <v>0</v>
      </c>
      <c r="E217" s="855">
        <v>0</v>
      </c>
      <c r="F217" s="855">
        <v>0</v>
      </c>
      <c r="G217" s="855">
        <v>0</v>
      </c>
      <c r="H217" s="855">
        <v>0</v>
      </c>
      <c r="I217" s="855">
        <v>0</v>
      </c>
      <c r="J217" s="855">
        <v>0</v>
      </c>
      <c r="K217" s="855">
        <v>0</v>
      </c>
      <c r="L217" s="855">
        <v>24</v>
      </c>
      <c r="M217" s="855">
        <v>20</v>
      </c>
      <c r="N217" s="855">
        <v>23</v>
      </c>
      <c r="O217" s="855">
        <v>15</v>
      </c>
      <c r="P217" s="334">
        <v>82</v>
      </c>
      <c r="Q217" s="508" t="s">
        <v>1066</v>
      </c>
    </row>
    <row r="218" spans="1:17">
      <c r="A218" s="122" t="s">
        <v>827</v>
      </c>
      <c r="B218" s="99" t="s">
        <v>828</v>
      </c>
      <c r="C218" s="855">
        <v>0</v>
      </c>
      <c r="D218" s="855">
        <v>0</v>
      </c>
      <c r="E218" s="855">
        <v>0</v>
      </c>
      <c r="F218" s="855">
        <v>0</v>
      </c>
      <c r="G218" s="855">
        <v>0</v>
      </c>
      <c r="H218" s="855">
        <v>0</v>
      </c>
      <c r="I218" s="855">
        <v>20</v>
      </c>
      <c r="J218" s="855">
        <v>24</v>
      </c>
      <c r="K218" s="855">
        <v>23</v>
      </c>
      <c r="L218" s="855">
        <v>0</v>
      </c>
      <c r="M218" s="855">
        <v>0</v>
      </c>
      <c r="N218" s="855">
        <v>0</v>
      </c>
      <c r="O218" s="855">
        <v>0</v>
      </c>
      <c r="P218" s="334">
        <v>67</v>
      </c>
      <c r="Q218" s="508" t="s">
        <v>1064</v>
      </c>
    </row>
    <row r="219" spans="1:17">
      <c r="A219" s="122" t="s">
        <v>829</v>
      </c>
      <c r="B219" s="99" t="s">
        <v>830</v>
      </c>
      <c r="C219" s="855">
        <v>0</v>
      </c>
      <c r="D219" s="855">
        <v>0</v>
      </c>
      <c r="E219" s="855">
        <v>0</v>
      </c>
      <c r="F219" s="855">
        <v>0</v>
      </c>
      <c r="G219" s="855">
        <v>0</v>
      </c>
      <c r="H219" s="855">
        <v>0</v>
      </c>
      <c r="I219" s="855">
        <v>23</v>
      </c>
      <c r="J219" s="855">
        <v>26</v>
      </c>
      <c r="K219" s="855">
        <v>31</v>
      </c>
      <c r="L219" s="855">
        <v>0</v>
      </c>
      <c r="M219" s="855">
        <v>0</v>
      </c>
      <c r="N219" s="855">
        <v>0</v>
      </c>
      <c r="O219" s="855">
        <v>0</v>
      </c>
      <c r="P219" s="334">
        <v>80</v>
      </c>
      <c r="Q219" s="508" t="s">
        <v>1064</v>
      </c>
    </row>
    <row r="220" spans="1:17">
      <c r="A220" s="122" t="s">
        <v>831</v>
      </c>
      <c r="B220" s="99" t="s">
        <v>832</v>
      </c>
      <c r="C220" s="855">
        <v>0</v>
      </c>
      <c r="D220" s="855">
        <v>0</v>
      </c>
      <c r="E220" s="855">
        <v>0</v>
      </c>
      <c r="F220" s="855">
        <v>0</v>
      </c>
      <c r="G220" s="855">
        <v>0</v>
      </c>
      <c r="H220" s="855">
        <v>0</v>
      </c>
      <c r="I220" s="855">
        <v>5</v>
      </c>
      <c r="J220" s="855">
        <v>3</v>
      </c>
      <c r="K220" s="855">
        <v>2</v>
      </c>
      <c r="L220" s="855">
        <v>1</v>
      </c>
      <c r="M220" s="855">
        <v>5</v>
      </c>
      <c r="N220" s="855">
        <v>5</v>
      </c>
      <c r="O220" s="855">
        <v>3</v>
      </c>
      <c r="P220" s="334">
        <v>24</v>
      </c>
      <c r="Q220" s="508" t="s">
        <v>1067</v>
      </c>
    </row>
    <row r="221" spans="1:17">
      <c r="A221" s="122" t="s">
        <v>833</v>
      </c>
      <c r="B221" s="99" t="s">
        <v>834</v>
      </c>
      <c r="C221" s="855">
        <v>1</v>
      </c>
      <c r="D221" s="855">
        <v>0</v>
      </c>
      <c r="E221" s="855">
        <v>0</v>
      </c>
      <c r="F221" s="855">
        <v>0</v>
      </c>
      <c r="G221" s="855">
        <v>0</v>
      </c>
      <c r="H221" s="855">
        <v>0</v>
      </c>
      <c r="I221" s="855">
        <v>0</v>
      </c>
      <c r="J221" s="855">
        <v>0</v>
      </c>
      <c r="K221" s="855">
        <v>0</v>
      </c>
      <c r="L221" s="855">
        <v>0</v>
      </c>
      <c r="M221" s="855">
        <v>0</v>
      </c>
      <c r="N221" s="855">
        <v>0</v>
      </c>
      <c r="O221" s="855">
        <v>0</v>
      </c>
      <c r="P221" s="334">
        <v>1</v>
      </c>
      <c r="Q221" s="508" t="s">
        <v>1067</v>
      </c>
    </row>
    <row r="222" spans="1:17">
      <c r="A222" s="122" t="s">
        <v>835</v>
      </c>
      <c r="B222" s="99" t="s">
        <v>836</v>
      </c>
      <c r="C222" s="855">
        <v>6</v>
      </c>
      <c r="D222" s="855">
        <v>5</v>
      </c>
      <c r="E222" s="855">
        <v>12</v>
      </c>
      <c r="F222" s="855">
        <v>4</v>
      </c>
      <c r="G222" s="855">
        <v>3</v>
      </c>
      <c r="H222" s="855">
        <v>6</v>
      </c>
      <c r="I222" s="855">
        <v>0</v>
      </c>
      <c r="J222" s="855">
        <v>0</v>
      </c>
      <c r="K222" s="855">
        <v>0</v>
      </c>
      <c r="L222" s="855">
        <v>0</v>
      </c>
      <c r="M222" s="855">
        <v>0</v>
      </c>
      <c r="N222" s="855">
        <v>0</v>
      </c>
      <c r="O222" s="855">
        <v>0</v>
      </c>
      <c r="P222" s="334">
        <v>36</v>
      </c>
      <c r="Q222" s="508" t="s">
        <v>1063</v>
      </c>
    </row>
    <row r="223" spans="1:17">
      <c r="A223" s="122" t="s">
        <v>837</v>
      </c>
      <c r="B223" s="99" t="s">
        <v>838</v>
      </c>
      <c r="C223" s="855">
        <v>4</v>
      </c>
      <c r="D223" s="855">
        <v>9</v>
      </c>
      <c r="E223" s="855">
        <v>7</v>
      </c>
      <c r="F223" s="855">
        <v>6</v>
      </c>
      <c r="G223" s="855">
        <v>3</v>
      </c>
      <c r="H223" s="855">
        <v>7</v>
      </c>
      <c r="I223" s="855">
        <v>0</v>
      </c>
      <c r="J223" s="855">
        <v>0</v>
      </c>
      <c r="K223" s="855">
        <v>0</v>
      </c>
      <c r="L223" s="855">
        <v>0</v>
      </c>
      <c r="M223" s="855">
        <v>0</v>
      </c>
      <c r="N223" s="855">
        <v>0</v>
      </c>
      <c r="O223" s="855">
        <v>0</v>
      </c>
      <c r="P223" s="334">
        <v>36</v>
      </c>
      <c r="Q223" s="508" t="s">
        <v>1063</v>
      </c>
    </row>
    <row r="224" spans="1:17">
      <c r="A224" s="122" t="s">
        <v>839</v>
      </c>
      <c r="B224" s="99" t="s">
        <v>840</v>
      </c>
      <c r="C224" s="855">
        <v>0</v>
      </c>
      <c r="D224" s="855">
        <v>0</v>
      </c>
      <c r="E224" s="855">
        <v>0</v>
      </c>
      <c r="F224" s="855">
        <v>0</v>
      </c>
      <c r="G224" s="855">
        <v>0</v>
      </c>
      <c r="H224" s="855">
        <v>0</v>
      </c>
      <c r="I224" s="855">
        <v>0</v>
      </c>
      <c r="J224" s="855">
        <v>0</v>
      </c>
      <c r="K224" s="855">
        <v>0</v>
      </c>
      <c r="L224" s="855">
        <v>9</v>
      </c>
      <c r="M224" s="855">
        <v>15</v>
      </c>
      <c r="N224" s="855">
        <v>11</v>
      </c>
      <c r="O224" s="855">
        <v>17</v>
      </c>
      <c r="P224" s="334">
        <v>52</v>
      </c>
      <c r="Q224" s="508" t="s">
        <v>1066</v>
      </c>
    </row>
    <row r="225" spans="1:17">
      <c r="A225" s="122" t="s">
        <v>841</v>
      </c>
      <c r="B225" s="99" t="s">
        <v>842</v>
      </c>
      <c r="C225" s="855">
        <v>0</v>
      </c>
      <c r="D225" s="855">
        <v>0</v>
      </c>
      <c r="E225" s="855">
        <v>0</v>
      </c>
      <c r="F225" s="855">
        <v>0</v>
      </c>
      <c r="G225" s="855">
        <v>0</v>
      </c>
      <c r="H225" s="855">
        <v>0</v>
      </c>
      <c r="I225" s="855">
        <v>20</v>
      </c>
      <c r="J225" s="855">
        <v>15</v>
      </c>
      <c r="K225" s="855">
        <v>23</v>
      </c>
      <c r="L225" s="855">
        <v>0</v>
      </c>
      <c r="M225" s="855">
        <v>2</v>
      </c>
      <c r="N225" s="855">
        <v>1</v>
      </c>
      <c r="O225" s="855">
        <v>0</v>
      </c>
      <c r="P225" s="334">
        <v>61</v>
      </c>
      <c r="Q225" s="508" t="s">
        <v>1065</v>
      </c>
    </row>
    <row r="226" spans="1:17">
      <c r="A226" s="122" t="s">
        <v>843</v>
      </c>
      <c r="B226" s="99" t="s">
        <v>844</v>
      </c>
      <c r="C226" s="855">
        <v>6</v>
      </c>
      <c r="D226" s="855">
        <v>1</v>
      </c>
      <c r="E226" s="855">
        <v>10</v>
      </c>
      <c r="F226" s="855">
        <v>0</v>
      </c>
      <c r="G226" s="855">
        <v>3</v>
      </c>
      <c r="H226" s="855">
        <v>0</v>
      </c>
      <c r="I226" s="855">
        <v>3</v>
      </c>
      <c r="J226" s="855">
        <v>0</v>
      </c>
      <c r="K226" s="855">
        <v>0</v>
      </c>
      <c r="L226" s="855">
        <v>0</v>
      </c>
      <c r="M226" s="855">
        <v>0</v>
      </c>
      <c r="N226" s="855">
        <v>0</v>
      </c>
      <c r="O226" s="855">
        <v>0</v>
      </c>
      <c r="P226" s="334">
        <v>23</v>
      </c>
      <c r="Q226" s="508" t="s">
        <v>1068</v>
      </c>
    </row>
    <row r="227" spans="1:17">
      <c r="A227" s="122" t="s">
        <v>845</v>
      </c>
      <c r="B227" s="99" t="s">
        <v>846</v>
      </c>
      <c r="C227" s="855">
        <v>0</v>
      </c>
      <c r="D227" s="855">
        <v>0</v>
      </c>
      <c r="E227" s="855">
        <v>0</v>
      </c>
      <c r="F227" s="855">
        <v>0</v>
      </c>
      <c r="G227" s="855">
        <v>0</v>
      </c>
      <c r="H227" s="855">
        <v>0</v>
      </c>
      <c r="I227" s="855">
        <v>4</v>
      </c>
      <c r="J227" s="855">
        <v>1</v>
      </c>
      <c r="K227" s="855">
        <v>6</v>
      </c>
      <c r="L227" s="855">
        <v>0</v>
      </c>
      <c r="M227" s="855">
        <v>0</v>
      </c>
      <c r="N227" s="855">
        <v>0</v>
      </c>
      <c r="O227" s="855">
        <v>0</v>
      </c>
      <c r="P227" s="334">
        <v>11</v>
      </c>
      <c r="Q227" s="508" t="s">
        <v>1068</v>
      </c>
    </row>
    <row r="228" spans="1:17">
      <c r="A228" s="122" t="s">
        <v>847</v>
      </c>
      <c r="B228" s="99" t="s">
        <v>848</v>
      </c>
      <c r="C228" s="855">
        <v>8</v>
      </c>
      <c r="D228" s="855">
        <v>11</v>
      </c>
      <c r="E228" s="855">
        <v>9</v>
      </c>
      <c r="F228" s="855">
        <v>2</v>
      </c>
      <c r="G228" s="855">
        <v>8</v>
      </c>
      <c r="H228" s="855">
        <v>6</v>
      </c>
      <c r="I228" s="855">
        <v>10</v>
      </c>
      <c r="J228" s="855">
        <v>8</v>
      </c>
      <c r="K228" s="855">
        <v>3</v>
      </c>
      <c r="L228" s="855">
        <v>0</v>
      </c>
      <c r="M228" s="855">
        <v>0</v>
      </c>
      <c r="N228" s="855">
        <v>0</v>
      </c>
      <c r="O228" s="855">
        <v>0</v>
      </c>
      <c r="P228" s="334">
        <v>65</v>
      </c>
      <c r="Q228" s="508" t="s">
        <v>1068</v>
      </c>
    </row>
    <row r="229" spans="1:17">
      <c r="A229" s="122" t="s">
        <v>849</v>
      </c>
      <c r="B229" s="99" t="s">
        <v>850</v>
      </c>
      <c r="C229" s="855">
        <v>2</v>
      </c>
      <c r="D229" s="855">
        <v>1</v>
      </c>
      <c r="E229" s="855">
        <v>5</v>
      </c>
      <c r="F229" s="855">
        <v>6</v>
      </c>
      <c r="G229" s="855">
        <v>3</v>
      </c>
      <c r="H229" s="855">
        <v>2</v>
      </c>
      <c r="I229" s="855">
        <v>0</v>
      </c>
      <c r="J229" s="855">
        <v>0</v>
      </c>
      <c r="K229" s="855">
        <v>0</v>
      </c>
      <c r="L229" s="855">
        <v>0</v>
      </c>
      <c r="M229" s="855">
        <v>0</v>
      </c>
      <c r="N229" s="855">
        <v>0</v>
      </c>
      <c r="O229" s="855">
        <v>0</v>
      </c>
      <c r="P229" s="334">
        <v>19</v>
      </c>
      <c r="Q229" s="508" t="s">
        <v>1068</v>
      </c>
    </row>
    <row r="230" spans="1:17">
      <c r="A230" s="122" t="s">
        <v>851</v>
      </c>
      <c r="B230" s="99" t="s">
        <v>852</v>
      </c>
      <c r="C230" s="855">
        <v>0</v>
      </c>
      <c r="D230" s="855">
        <v>0</v>
      </c>
      <c r="E230" s="855">
        <v>0</v>
      </c>
      <c r="F230" s="855">
        <v>0</v>
      </c>
      <c r="G230" s="855">
        <v>0</v>
      </c>
      <c r="H230" s="855">
        <v>0</v>
      </c>
      <c r="I230" s="855">
        <v>0</v>
      </c>
      <c r="J230" s="855">
        <v>0</v>
      </c>
      <c r="K230" s="855">
        <v>0</v>
      </c>
      <c r="L230" s="855">
        <v>9</v>
      </c>
      <c r="M230" s="855">
        <v>7</v>
      </c>
      <c r="N230" s="855">
        <v>2</v>
      </c>
      <c r="O230" s="855">
        <v>1</v>
      </c>
      <c r="P230" s="334">
        <v>19</v>
      </c>
      <c r="Q230" s="508" t="s">
        <v>1068</v>
      </c>
    </row>
    <row r="231" spans="1:17">
      <c r="A231" s="122" t="s">
        <v>853</v>
      </c>
      <c r="B231" s="99" t="s">
        <v>854</v>
      </c>
      <c r="C231" s="855">
        <v>0</v>
      </c>
      <c r="D231" s="855">
        <v>0</v>
      </c>
      <c r="E231" s="855">
        <v>0</v>
      </c>
      <c r="F231" s="855">
        <v>0</v>
      </c>
      <c r="G231" s="855">
        <v>0</v>
      </c>
      <c r="H231" s="855">
        <v>0</v>
      </c>
      <c r="I231" s="855">
        <v>0</v>
      </c>
      <c r="J231" s="855">
        <v>0</v>
      </c>
      <c r="K231" s="855">
        <v>0</v>
      </c>
      <c r="L231" s="855">
        <v>1</v>
      </c>
      <c r="M231" s="855">
        <v>3</v>
      </c>
      <c r="N231" s="855">
        <v>0</v>
      </c>
      <c r="O231" s="855">
        <v>1</v>
      </c>
      <c r="P231" s="334">
        <v>5</v>
      </c>
      <c r="Q231" s="508" t="s">
        <v>1068</v>
      </c>
    </row>
    <row r="232" spans="1:17">
      <c r="A232" s="122" t="s">
        <v>855</v>
      </c>
      <c r="B232" s="99" t="s">
        <v>856</v>
      </c>
      <c r="C232" s="855">
        <v>0</v>
      </c>
      <c r="D232" s="855">
        <v>0</v>
      </c>
      <c r="E232" s="855">
        <v>0</v>
      </c>
      <c r="F232" s="855">
        <v>0</v>
      </c>
      <c r="G232" s="855">
        <v>0</v>
      </c>
      <c r="H232" s="855">
        <v>0</v>
      </c>
      <c r="I232" s="855">
        <v>0</v>
      </c>
      <c r="J232" s="855">
        <v>0</v>
      </c>
      <c r="K232" s="855">
        <v>0</v>
      </c>
      <c r="L232" s="855">
        <v>3</v>
      </c>
      <c r="M232" s="855">
        <v>4</v>
      </c>
      <c r="N232" s="855">
        <v>10</v>
      </c>
      <c r="O232" s="855">
        <v>24</v>
      </c>
      <c r="P232" s="334">
        <v>41</v>
      </c>
      <c r="Q232" s="508" t="s">
        <v>1068</v>
      </c>
    </row>
    <row r="233" spans="1:17">
      <c r="A233" s="122" t="s">
        <v>857</v>
      </c>
      <c r="B233" s="99" t="s">
        <v>858</v>
      </c>
      <c r="C233" s="855">
        <v>7</v>
      </c>
      <c r="D233" s="855">
        <v>21</v>
      </c>
      <c r="E233" s="855">
        <v>12</v>
      </c>
      <c r="F233" s="855">
        <v>1</v>
      </c>
      <c r="G233" s="855">
        <v>7</v>
      </c>
      <c r="H233" s="855">
        <v>1</v>
      </c>
      <c r="I233" s="855">
        <v>3</v>
      </c>
      <c r="J233" s="855">
        <v>3</v>
      </c>
      <c r="K233" s="855">
        <v>0</v>
      </c>
      <c r="L233" s="855">
        <v>0</v>
      </c>
      <c r="M233" s="855">
        <v>0</v>
      </c>
      <c r="N233" s="855">
        <v>0</v>
      </c>
      <c r="O233" s="855">
        <v>0</v>
      </c>
      <c r="P233" s="334">
        <v>55</v>
      </c>
      <c r="Q233" s="508" t="s">
        <v>1068</v>
      </c>
    </row>
    <row r="234" spans="1:17">
      <c r="A234" s="122" t="s">
        <v>859</v>
      </c>
      <c r="B234" s="99" t="s">
        <v>860</v>
      </c>
      <c r="C234" s="855">
        <v>12</v>
      </c>
      <c r="D234" s="855">
        <v>20</v>
      </c>
      <c r="E234" s="855">
        <v>16</v>
      </c>
      <c r="F234" s="855">
        <v>3</v>
      </c>
      <c r="G234" s="855">
        <v>4</v>
      </c>
      <c r="H234" s="855">
        <v>4</v>
      </c>
      <c r="I234" s="855">
        <v>6</v>
      </c>
      <c r="J234" s="855">
        <v>2</v>
      </c>
      <c r="K234" s="855">
        <v>1</v>
      </c>
      <c r="L234" s="855">
        <v>0</v>
      </c>
      <c r="M234" s="855">
        <v>0</v>
      </c>
      <c r="N234" s="855">
        <v>0</v>
      </c>
      <c r="O234" s="855">
        <v>0</v>
      </c>
      <c r="P234" s="334">
        <v>68</v>
      </c>
      <c r="Q234" s="508" t="s">
        <v>1068</v>
      </c>
    </row>
    <row r="235" spans="1:17">
      <c r="A235" s="122" t="s">
        <v>861</v>
      </c>
      <c r="B235" s="99" t="s">
        <v>862</v>
      </c>
      <c r="C235" s="855">
        <v>0</v>
      </c>
      <c r="D235" s="855">
        <v>0</v>
      </c>
      <c r="E235" s="855">
        <v>0</v>
      </c>
      <c r="F235" s="855">
        <v>0</v>
      </c>
      <c r="G235" s="855">
        <v>0</v>
      </c>
      <c r="H235" s="855">
        <v>0</v>
      </c>
      <c r="I235" s="855">
        <v>10</v>
      </c>
      <c r="J235" s="855">
        <v>6</v>
      </c>
      <c r="K235" s="855">
        <v>3</v>
      </c>
      <c r="L235" s="855">
        <v>0</v>
      </c>
      <c r="M235" s="855">
        <v>0</v>
      </c>
      <c r="N235" s="855">
        <v>0</v>
      </c>
      <c r="O235" s="855">
        <v>0</v>
      </c>
      <c r="P235" s="334">
        <v>19</v>
      </c>
      <c r="Q235" s="508" t="s">
        <v>1068</v>
      </c>
    </row>
    <row r="236" spans="1:17">
      <c r="A236" s="122" t="s">
        <v>863</v>
      </c>
      <c r="B236" s="99" t="s">
        <v>864</v>
      </c>
      <c r="C236" s="855">
        <v>21</v>
      </c>
      <c r="D236" s="855">
        <v>35</v>
      </c>
      <c r="E236" s="855">
        <v>29</v>
      </c>
      <c r="F236" s="855">
        <v>22</v>
      </c>
      <c r="G236" s="855">
        <v>21</v>
      </c>
      <c r="H236" s="855">
        <v>26</v>
      </c>
      <c r="I236" s="855">
        <v>0</v>
      </c>
      <c r="J236" s="855">
        <v>0</v>
      </c>
      <c r="K236" s="855">
        <v>0</v>
      </c>
      <c r="L236" s="855">
        <v>0</v>
      </c>
      <c r="M236" s="855">
        <v>0</v>
      </c>
      <c r="N236" s="855">
        <v>0</v>
      </c>
      <c r="O236" s="855">
        <v>0</v>
      </c>
      <c r="P236" s="334">
        <v>154</v>
      </c>
      <c r="Q236" s="508" t="s">
        <v>1068</v>
      </c>
    </row>
    <row r="237" spans="1:17">
      <c r="A237" s="122" t="s">
        <v>865</v>
      </c>
      <c r="B237" s="99" t="s">
        <v>866</v>
      </c>
      <c r="C237" s="855">
        <v>7</v>
      </c>
      <c r="D237" s="855">
        <v>13</v>
      </c>
      <c r="E237" s="855">
        <v>14</v>
      </c>
      <c r="F237" s="855">
        <v>3</v>
      </c>
      <c r="G237" s="855">
        <v>1</v>
      </c>
      <c r="H237" s="855">
        <v>1</v>
      </c>
      <c r="I237" s="855">
        <v>3</v>
      </c>
      <c r="J237" s="855">
        <v>3</v>
      </c>
      <c r="K237" s="855">
        <v>2</v>
      </c>
      <c r="L237" s="855">
        <v>0</v>
      </c>
      <c r="M237" s="855">
        <v>0</v>
      </c>
      <c r="N237" s="855">
        <v>0</v>
      </c>
      <c r="O237" s="855">
        <v>0</v>
      </c>
      <c r="P237" s="334">
        <v>47</v>
      </c>
      <c r="Q237" s="508" t="s">
        <v>1068</v>
      </c>
    </row>
    <row r="238" spans="1:17">
      <c r="A238" s="122" t="s">
        <v>867</v>
      </c>
      <c r="B238" s="99" t="s">
        <v>868</v>
      </c>
      <c r="C238" s="855">
        <v>3</v>
      </c>
      <c r="D238" s="855">
        <v>7</v>
      </c>
      <c r="E238" s="855">
        <v>4</v>
      </c>
      <c r="F238" s="855">
        <v>1</v>
      </c>
      <c r="G238" s="855">
        <v>0</v>
      </c>
      <c r="H238" s="855">
        <v>5</v>
      </c>
      <c r="I238" s="855">
        <v>0</v>
      </c>
      <c r="J238" s="855">
        <v>0</v>
      </c>
      <c r="K238" s="855">
        <v>0</v>
      </c>
      <c r="L238" s="855">
        <v>0</v>
      </c>
      <c r="M238" s="855">
        <v>0</v>
      </c>
      <c r="N238" s="855">
        <v>0</v>
      </c>
      <c r="O238" s="855">
        <v>0</v>
      </c>
      <c r="P238" s="334">
        <v>20</v>
      </c>
      <c r="Q238" s="508" t="s">
        <v>1068</v>
      </c>
    </row>
    <row r="239" spans="1:17">
      <c r="A239" s="122" t="s">
        <v>869</v>
      </c>
      <c r="B239" s="99" t="s">
        <v>870</v>
      </c>
      <c r="C239" s="855">
        <v>0</v>
      </c>
      <c r="D239" s="855">
        <v>0</v>
      </c>
      <c r="E239" s="855">
        <v>0</v>
      </c>
      <c r="F239" s="855">
        <v>0</v>
      </c>
      <c r="G239" s="855">
        <v>0</v>
      </c>
      <c r="H239" s="855">
        <v>0</v>
      </c>
      <c r="I239" s="855">
        <v>1</v>
      </c>
      <c r="J239" s="855">
        <v>0</v>
      </c>
      <c r="K239" s="855">
        <v>0</v>
      </c>
      <c r="L239" s="855">
        <v>0</v>
      </c>
      <c r="M239" s="855">
        <v>0</v>
      </c>
      <c r="N239" s="855">
        <v>0</v>
      </c>
      <c r="O239" s="855">
        <v>0</v>
      </c>
      <c r="P239" s="334">
        <v>1</v>
      </c>
      <c r="Q239" s="508" t="s">
        <v>1068</v>
      </c>
    </row>
    <row r="240" spans="1:17">
      <c r="A240" s="122" t="s">
        <v>871</v>
      </c>
      <c r="B240" s="99" t="s">
        <v>872</v>
      </c>
      <c r="C240" s="855">
        <v>7</v>
      </c>
      <c r="D240" s="855">
        <v>2</v>
      </c>
      <c r="E240" s="855">
        <v>3</v>
      </c>
      <c r="F240" s="855">
        <v>1</v>
      </c>
      <c r="G240" s="855">
        <v>5</v>
      </c>
      <c r="H240" s="855">
        <v>4</v>
      </c>
      <c r="I240" s="855">
        <v>8</v>
      </c>
      <c r="J240" s="855">
        <v>11</v>
      </c>
      <c r="K240" s="855">
        <v>7</v>
      </c>
      <c r="L240" s="855">
        <v>0</v>
      </c>
      <c r="M240" s="855">
        <v>0</v>
      </c>
      <c r="N240" s="855">
        <v>0</v>
      </c>
      <c r="O240" s="855">
        <v>0</v>
      </c>
      <c r="P240" s="334">
        <v>48</v>
      </c>
      <c r="Q240" s="508" t="s">
        <v>1068</v>
      </c>
    </row>
    <row r="241" spans="1:17">
      <c r="A241" s="122" t="s">
        <v>873</v>
      </c>
      <c r="B241" s="99" t="s">
        <v>1258</v>
      </c>
      <c r="C241" s="855">
        <v>5</v>
      </c>
      <c r="D241" s="855">
        <v>5</v>
      </c>
      <c r="E241" s="855">
        <v>6</v>
      </c>
      <c r="F241" s="855">
        <v>4</v>
      </c>
      <c r="G241" s="855">
        <v>0</v>
      </c>
      <c r="H241" s="855">
        <v>2</v>
      </c>
      <c r="I241" s="855">
        <v>2</v>
      </c>
      <c r="J241" s="855">
        <v>2</v>
      </c>
      <c r="K241" s="855">
        <v>2</v>
      </c>
      <c r="L241" s="855">
        <v>0</v>
      </c>
      <c r="M241" s="855">
        <v>0</v>
      </c>
      <c r="N241" s="855">
        <v>0</v>
      </c>
      <c r="O241" s="855">
        <v>0</v>
      </c>
      <c r="P241" s="334">
        <v>28</v>
      </c>
      <c r="Q241" s="508" t="s">
        <v>1068</v>
      </c>
    </row>
    <row r="242" spans="1:17">
      <c r="A242" s="122" t="s">
        <v>875</v>
      </c>
      <c r="B242" s="99" t="s">
        <v>876</v>
      </c>
      <c r="C242" s="855">
        <v>0</v>
      </c>
      <c r="D242" s="855">
        <v>0</v>
      </c>
      <c r="E242" s="855">
        <v>0</v>
      </c>
      <c r="F242" s="855">
        <v>0</v>
      </c>
      <c r="G242" s="855">
        <v>0</v>
      </c>
      <c r="H242" s="855">
        <v>0</v>
      </c>
      <c r="I242" s="855">
        <v>0</v>
      </c>
      <c r="J242" s="855">
        <v>0</v>
      </c>
      <c r="K242" s="855">
        <v>0</v>
      </c>
      <c r="L242" s="855">
        <v>0</v>
      </c>
      <c r="M242" s="855">
        <v>2</v>
      </c>
      <c r="N242" s="855">
        <v>6</v>
      </c>
      <c r="O242" s="855">
        <v>8</v>
      </c>
      <c r="P242" s="334">
        <v>16</v>
      </c>
      <c r="Q242" s="508" t="s">
        <v>1068</v>
      </c>
    </row>
    <row r="243" spans="1:17">
      <c r="A243" s="122" t="s">
        <v>877</v>
      </c>
      <c r="B243" s="99" t="s">
        <v>878</v>
      </c>
      <c r="C243" s="855">
        <v>2</v>
      </c>
      <c r="D243" s="855">
        <v>1</v>
      </c>
      <c r="E243" s="855">
        <v>6</v>
      </c>
      <c r="F243" s="855">
        <v>1</v>
      </c>
      <c r="G243" s="855">
        <v>0</v>
      </c>
      <c r="H243" s="855">
        <v>0</v>
      </c>
      <c r="I243" s="855">
        <v>0</v>
      </c>
      <c r="J243" s="855">
        <v>0</v>
      </c>
      <c r="K243" s="855">
        <v>0</v>
      </c>
      <c r="L243" s="855">
        <v>0</v>
      </c>
      <c r="M243" s="855">
        <v>0</v>
      </c>
      <c r="N243" s="855">
        <v>0</v>
      </c>
      <c r="O243" s="855">
        <v>0</v>
      </c>
      <c r="P243" s="334">
        <v>10</v>
      </c>
      <c r="Q243" s="508" t="s">
        <v>1068</v>
      </c>
    </row>
    <row r="244" spans="1:17">
      <c r="A244" s="122" t="s">
        <v>879</v>
      </c>
      <c r="B244" s="99" t="s">
        <v>880</v>
      </c>
      <c r="C244" s="855">
        <v>6</v>
      </c>
      <c r="D244" s="855">
        <v>7</v>
      </c>
      <c r="E244" s="855">
        <v>11</v>
      </c>
      <c r="F244" s="855">
        <v>3</v>
      </c>
      <c r="G244" s="855">
        <v>2</v>
      </c>
      <c r="H244" s="855">
        <v>4</v>
      </c>
      <c r="I244" s="855">
        <v>0</v>
      </c>
      <c r="J244" s="855">
        <v>0</v>
      </c>
      <c r="K244" s="855">
        <v>0</v>
      </c>
      <c r="L244" s="855">
        <v>0</v>
      </c>
      <c r="M244" s="855">
        <v>0</v>
      </c>
      <c r="N244" s="855">
        <v>0</v>
      </c>
      <c r="O244" s="855">
        <v>0</v>
      </c>
      <c r="P244" s="334">
        <v>33</v>
      </c>
      <c r="Q244" s="508" t="s">
        <v>1068</v>
      </c>
    </row>
    <row r="245" spans="1:17">
      <c r="A245" s="122" t="s">
        <v>881</v>
      </c>
      <c r="B245" s="99" t="s">
        <v>882</v>
      </c>
      <c r="C245" s="855">
        <v>1</v>
      </c>
      <c r="D245" s="855">
        <v>4</v>
      </c>
      <c r="E245" s="855">
        <v>1</v>
      </c>
      <c r="F245" s="855">
        <v>4</v>
      </c>
      <c r="G245" s="855">
        <v>5</v>
      </c>
      <c r="H245" s="855">
        <v>4</v>
      </c>
      <c r="I245" s="855">
        <v>0</v>
      </c>
      <c r="J245" s="855">
        <v>0</v>
      </c>
      <c r="K245" s="855">
        <v>0</v>
      </c>
      <c r="L245" s="855">
        <v>0</v>
      </c>
      <c r="M245" s="855">
        <v>0</v>
      </c>
      <c r="N245" s="855">
        <v>0</v>
      </c>
      <c r="O245" s="855">
        <v>0</v>
      </c>
      <c r="P245" s="334">
        <v>19</v>
      </c>
      <c r="Q245" s="508" t="s">
        <v>1068</v>
      </c>
    </row>
    <row r="246" spans="1:17">
      <c r="A246" s="122" t="s">
        <v>883</v>
      </c>
      <c r="B246" s="99" t="s">
        <v>884</v>
      </c>
      <c r="C246" s="855">
        <v>2</v>
      </c>
      <c r="D246" s="855">
        <v>16</v>
      </c>
      <c r="E246" s="855">
        <v>6</v>
      </c>
      <c r="F246" s="855">
        <v>2</v>
      </c>
      <c r="G246" s="855">
        <v>4</v>
      </c>
      <c r="H246" s="855">
        <v>1</v>
      </c>
      <c r="I246" s="855">
        <v>5</v>
      </c>
      <c r="J246" s="855">
        <v>2</v>
      </c>
      <c r="K246" s="855">
        <v>2</v>
      </c>
      <c r="L246" s="855">
        <v>0</v>
      </c>
      <c r="M246" s="855">
        <v>0</v>
      </c>
      <c r="N246" s="855">
        <v>0</v>
      </c>
      <c r="O246" s="855">
        <v>0</v>
      </c>
      <c r="P246" s="334">
        <v>40</v>
      </c>
      <c r="Q246" s="508" t="s">
        <v>1068</v>
      </c>
    </row>
    <row r="247" spans="1:17">
      <c r="A247" s="122" t="s">
        <v>885</v>
      </c>
      <c r="B247" s="99" t="s">
        <v>886</v>
      </c>
      <c r="C247" s="855">
        <v>1</v>
      </c>
      <c r="D247" s="855">
        <v>2</v>
      </c>
      <c r="E247" s="855">
        <v>2</v>
      </c>
      <c r="F247" s="855">
        <v>0</v>
      </c>
      <c r="G247" s="855">
        <v>0</v>
      </c>
      <c r="H247" s="855">
        <v>3</v>
      </c>
      <c r="I247" s="855">
        <v>2</v>
      </c>
      <c r="J247" s="855">
        <v>1</v>
      </c>
      <c r="K247" s="855">
        <v>0</v>
      </c>
      <c r="L247" s="855">
        <v>0</v>
      </c>
      <c r="M247" s="855">
        <v>0</v>
      </c>
      <c r="N247" s="855">
        <v>0</v>
      </c>
      <c r="O247" s="855">
        <v>0</v>
      </c>
      <c r="P247" s="334">
        <v>11</v>
      </c>
      <c r="Q247" s="508" t="s">
        <v>1068</v>
      </c>
    </row>
    <row r="248" spans="1:17">
      <c r="A248" s="122" t="s">
        <v>887</v>
      </c>
      <c r="B248" s="99" t="s">
        <v>888</v>
      </c>
      <c r="C248" s="855">
        <v>4</v>
      </c>
      <c r="D248" s="855">
        <v>14</v>
      </c>
      <c r="E248" s="855">
        <v>18</v>
      </c>
      <c r="F248" s="855">
        <v>4</v>
      </c>
      <c r="G248" s="855">
        <v>5</v>
      </c>
      <c r="H248" s="855">
        <v>9</v>
      </c>
      <c r="I248" s="855">
        <v>6</v>
      </c>
      <c r="J248" s="855">
        <v>9</v>
      </c>
      <c r="K248" s="855">
        <v>6</v>
      </c>
      <c r="L248" s="855">
        <v>0</v>
      </c>
      <c r="M248" s="855">
        <v>0</v>
      </c>
      <c r="N248" s="855">
        <v>0</v>
      </c>
      <c r="O248" s="855">
        <v>0</v>
      </c>
      <c r="P248" s="334">
        <v>75</v>
      </c>
      <c r="Q248" s="508" t="s">
        <v>1068</v>
      </c>
    </row>
    <row r="249" spans="1:17">
      <c r="A249" s="122" t="s">
        <v>889</v>
      </c>
      <c r="B249" s="99" t="s">
        <v>890</v>
      </c>
      <c r="C249" s="855">
        <v>2</v>
      </c>
      <c r="D249" s="855">
        <v>3</v>
      </c>
      <c r="E249" s="855">
        <v>3</v>
      </c>
      <c r="F249" s="855">
        <v>1</v>
      </c>
      <c r="G249" s="855">
        <v>2</v>
      </c>
      <c r="H249" s="855">
        <v>1</v>
      </c>
      <c r="I249" s="855">
        <v>1</v>
      </c>
      <c r="J249" s="855">
        <v>1</v>
      </c>
      <c r="K249" s="855">
        <v>2</v>
      </c>
      <c r="L249" s="855">
        <v>0</v>
      </c>
      <c r="M249" s="855">
        <v>0</v>
      </c>
      <c r="N249" s="855">
        <v>0</v>
      </c>
      <c r="O249" s="855">
        <v>0</v>
      </c>
      <c r="P249" s="334">
        <v>16</v>
      </c>
      <c r="Q249" s="508" t="s">
        <v>1068</v>
      </c>
    </row>
    <row r="250" spans="1:17">
      <c r="A250" s="122" t="s">
        <v>891</v>
      </c>
      <c r="B250" s="99" t="s">
        <v>892</v>
      </c>
      <c r="C250" s="855">
        <v>10</v>
      </c>
      <c r="D250" s="855">
        <v>16</v>
      </c>
      <c r="E250" s="855">
        <v>18</v>
      </c>
      <c r="F250" s="855">
        <v>6</v>
      </c>
      <c r="G250" s="855">
        <v>14</v>
      </c>
      <c r="H250" s="855">
        <v>16</v>
      </c>
      <c r="I250" s="855">
        <v>12</v>
      </c>
      <c r="J250" s="855">
        <v>23</v>
      </c>
      <c r="K250" s="855">
        <v>22</v>
      </c>
      <c r="L250" s="855">
        <v>0</v>
      </c>
      <c r="M250" s="855">
        <v>0</v>
      </c>
      <c r="N250" s="855">
        <v>0</v>
      </c>
      <c r="O250" s="855">
        <v>0</v>
      </c>
      <c r="P250" s="334">
        <v>137</v>
      </c>
      <c r="Q250" s="508" t="s">
        <v>1068</v>
      </c>
    </row>
    <row r="251" spans="1:17">
      <c r="A251" s="122" t="s">
        <v>893</v>
      </c>
      <c r="B251" s="99" t="s">
        <v>894</v>
      </c>
      <c r="C251" s="855">
        <v>9</v>
      </c>
      <c r="D251" s="855">
        <v>11</v>
      </c>
      <c r="E251" s="855">
        <v>16</v>
      </c>
      <c r="F251" s="855">
        <v>7</v>
      </c>
      <c r="G251" s="855">
        <v>6</v>
      </c>
      <c r="H251" s="855">
        <v>6</v>
      </c>
      <c r="I251" s="855">
        <v>3</v>
      </c>
      <c r="J251" s="855">
        <v>3</v>
      </c>
      <c r="K251" s="855">
        <v>6</v>
      </c>
      <c r="L251" s="855">
        <v>0</v>
      </c>
      <c r="M251" s="855">
        <v>0</v>
      </c>
      <c r="N251" s="855">
        <v>0</v>
      </c>
      <c r="O251" s="855">
        <v>0</v>
      </c>
      <c r="P251" s="334">
        <v>67</v>
      </c>
      <c r="Q251" s="508" t="s">
        <v>1068</v>
      </c>
    </row>
    <row r="252" spans="1:17">
      <c r="A252" s="122" t="s">
        <v>895</v>
      </c>
      <c r="B252" s="99" t="s">
        <v>896</v>
      </c>
      <c r="C252" s="855">
        <v>1</v>
      </c>
      <c r="D252" s="855">
        <v>3</v>
      </c>
      <c r="E252" s="855">
        <v>9</v>
      </c>
      <c r="F252" s="855">
        <v>1</v>
      </c>
      <c r="G252" s="855">
        <v>3</v>
      </c>
      <c r="H252" s="855">
        <v>1</v>
      </c>
      <c r="I252" s="855">
        <v>2</v>
      </c>
      <c r="J252" s="855">
        <v>3</v>
      </c>
      <c r="K252" s="855">
        <v>5</v>
      </c>
      <c r="L252" s="855">
        <v>0</v>
      </c>
      <c r="M252" s="855">
        <v>0</v>
      </c>
      <c r="N252" s="855">
        <v>0</v>
      </c>
      <c r="O252" s="855">
        <v>0</v>
      </c>
      <c r="P252" s="334">
        <v>28</v>
      </c>
      <c r="Q252" s="508" t="s">
        <v>1068</v>
      </c>
    </row>
    <row r="253" spans="1:17">
      <c r="A253" s="122" t="s">
        <v>897</v>
      </c>
      <c r="B253" s="99" t="s">
        <v>898</v>
      </c>
      <c r="C253" s="855">
        <v>11</v>
      </c>
      <c r="D253" s="855">
        <v>13</v>
      </c>
      <c r="E253" s="855">
        <v>17</v>
      </c>
      <c r="F253" s="855">
        <v>4</v>
      </c>
      <c r="G253" s="855">
        <v>3</v>
      </c>
      <c r="H253" s="855">
        <v>1</v>
      </c>
      <c r="I253" s="855">
        <v>0</v>
      </c>
      <c r="J253" s="855">
        <v>0</v>
      </c>
      <c r="K253" s="855">
        <v>0</v>
      </c>
      <c r="L253" s="855">
        <v>0</v>
      </c>
      <c r="M253" s="855">
        <v>0</v>
      </c>
      <c r="N253" s="855">
        <v>0</v>
      </c>
      <c r="O253" s="855">
        <v>0</v>
      </c>
      <c r="P253" s="334">
        <v>49</v>
      </c>
      <c r="Q253" s="508" t="s">
        <v>1068</v>
      </c>
    </row>
    <row r="254" spans="1:17">
      <c r="A254" s="122" t="s">
        <v>899</v>
      </c>
      <c r="B254" s="99" t="s">
        <v>900</v>
      </c>
      <c r="C254" s="855">
        <v>4</v>
      </c>
      <c r="D254" s="855">
        <v>11</v>
      </c>
      <c r="E254" s="855">
        <v>4</v>
      </c>
      <c r="F254" s="855">
        <v>1</v>
      </c>
      <c r="G254" s="855">
        <v>1</v>
      </c>
      <c r="H254" s="855">
        <v>0</v>
      </c>
      <c r="I254" s="855">
        <v>6</v>
      </c>
      <c r="J254" s="855">
        <v>5</v>
      </c>
      <c r="K254" s="855">
        <v>4</v>
      </c>
      <c r="L254" s="855">
        <v>0</v>
      </c>
      <c r="M254" s="855">
        <v>0</v>
      </c>
      <c r="N254" s="855">
        <v>0</v>
      </c>
      <c r="O254" s="855">
        <v>0</v>
      </c>
      <c r="P254" s="334">
        <v>36</v>
      </c>
      <c r="Q254" s="508" t="s">
        <v>1068</v>
      </c>
    </row>
    <row r="255" spans="1:17">
      <c r="A255" s="122" t="s">
        <v>901</v>
      </c>
      <c r="B255" s="99" t="s">
        <v>1259</v>
      </c>
      <c r="C255" s="855">
        <v>0</v>
      </c>
      <c r="D255" s="855">
        <v>0</v>
      </c>
      <c r="E255" s="855">
        <v>0</v>
      </c>
      <c r="F255" s="855">
        <v>0</v>
      </c>
      <c r="G255" s="855">
        <v>0</v>
      </c>
      <c r="H255" s="855">
        <v>0</v>
      </c>
      <c r="I255" s="855">
        <v>0</v>
      </c>
      <c r="J255" s="855">
        <v>0</v>
      </c>
      <c r="K255" s="855">
        <v>0</v>
      </c>
      <c r="L255" s="855">
        <v>1</v>
      </c>
      <c r="M255" s="855">
        <v>1</v>
      </c>
      <c r="N255" s="855">
        <v>2</v>
      </c>
      <c r="O255" s="855">
        <v>9</v>
      </c>
      <c r="P255" s="334">
        <v>13</v>
      </c>
      <c r="Q255" s="508" t="s">
        <v>1068</v>
      </c>
    </row>
    <row r="256" spans="1:17">
      <c r="A256" s="122" t="s">
        <v>903</v>
      </c>
      <c r="B256" s="99" t="s">
        <v>904</v>
      </c>
      <c r="C256" s="855">
        <v>0</v>
      </c>
      <c r="D256" s="855">
        <v>2</v>
      </c>
      <c r="E256" s="855">
        <v>2</v>
      </c>
      <c r="F256" s="855">
        <v>0</v>
      </c>
      <c r="G256" s="855">
        <v>0</v>
      </c>
      <c r="H256" s="855">
        <v>0</v>
      </c>
      <c r="I256" s="855">
        <v>0</v>
      </c>
      <c r="J256" s="855">
        <v>0</v>
      </c>
      <c r="K256" s="855">
        <v>0</v>
      </c>
      <c r="L256" s="855">
        <v>0</v>
      </c>
      <c r="M256" s="855">
        <v>0</v>
      </c>
      <c r="N256" s="855">
        <v>0</v>
      </c>
      <c r="O256" s="855">
        <v>0</v>
      </c>
      <c r="P256" s="334">
        <v>4</v>
      </c>
      <c r="Q256" s="508" t="s">
        <v>1068</v>
      </c>
    </row>
    <row r="257" spans="1:17">
      <c r="A257" s="122" t="s">
        <v>905</v>
      </c>
      <c r="B257" s="99" t="s">
        <v>906</v>
      </c>
      <c r="C257" s="855">
        <v>7</v>
      </c>
      <c r="D257" s="855">
        <v>7</v>
      </c>
      <c r="E257" s="855">
        <v>8</v>
      </c>
      <c r="F257" s="855">
        <v>0</v>
      </c>
      <c r="G257" s="855">
        <v>5</v>
      </c>
      <c r="H257" s="855">
        <v>2</v>
      </c>
      <c r="I257" s="855">
        <v>3</v>
      </c>
      <c r="J257" s="855">
        <v>0</v>
      </c>
      <c r="K257" s="855">
        <v>0</v>
      </c>
      <c r="L257" s="855">
        <v>0</v>
      </c>
      <c r="M257" s="855">
        <v>0</v>
      </c>
      <c r="N257" s="855">
        <v>0</v>
      </c>
      <c r="O257" s="855">
        <v>0</v>
      </c>
      <c r="P257" s="334">
        <v>32</v>
      </c>
      <c r="Q257" s="508" t="s">
        <v>1068</v>
      </c>
    </row>
    <row r="258" spans="1:17">
      <c r="A258" s="122" t="s">
        <v>907</v>
      </c>
      <c r="B258" s="99" t="s">
        <v>1260</v>
      </c>
      <c r="C258" s="855">
        <v>0</v>
      </c>
      <c r="D258" s="855">
        <v>0</v>
      </c>
      <c r="E258" s="855">
        <v>0</v>
      </c>
      <c r="F258" s="855">
        <v>0</v>
      </c>
      <c r="G258" s="855">
        <v>0</v>
      </c>
      <c r="H258" s="855">
        <v>0</v>
      </c>
      <c r="I258" s="855">
        <v>0</v>
      </c>
      <c r="J258" s="855">
        <v>0</v>
      </c>
      <c r="K258" s="855">
        <v>0</v>
      </c>
      <c r="L258" s="855">
        <v>0</v>
      </c>
      <c r="M258" s="855">
        <v>0</v>
      </c>
      <c r="N258" s="855">
        <v>1</v>
      </c>
      <c r="O258" s="855">
        <v>6</v>
      </c>
      <c r="P258" s="334">
        <v>7</v>
      </c>
      <c r="Q258" s="508" t="s">
        <v>1068</v>
      </c>
    </row>
    <row r="259" spans="1:17">
      <c r="A259" s="122" t="s">
        <v>909</v>
      </c>
      <c r="B259" s="99" t="s">
        <v>910</v>
      </c>
      <c r="C259" s="855">
        <v>0</v>
      </c>
      <c r="D259" s="855">
        <v>0</v>
      </c>
      <c r="E259" s="855">
        <v>0</v>
      </c>
      <c r="F259" s="855">
        <v>0</v>
      </c>
      <c r="G259" s="855">
        <v>0</v>
      </c>
      <c r="H259" s="855">
        <v>0</v>
      </c>
      <c r="I259" s="855">
        <v>6</v>
      </c>
      <c r="J259" s="855">
        <v>1</v>
      </c>
      <c r="K259" s="855">
        <v>2</v>
      </c>
      <c r="L259" s="855">
        <v>0</v>
      </c>
      <c r="M259" s="855">
        <v>0</v>
      </c>
      <c r="N259" s="855">
        <v>0</v>
      </c>
      <c r="O259" s="855">
        <v>0</v>
      </c>
      <c r="P259" s="334">
        <v>9</v>
      </c>
      <c r="Q259" s="508" t="s">
        <v>1068</v>
      </c>
    </row>
    <row r="260" spans="1:17">
      <c r="A260" s="122" t="s">
        <v>911</v>
      </c>
      <c r="B260" s="99" t="s">
        <v>912</v>
      </c>
      <c r="C260" s="855">
        <v>0</v>
      </c>
      <c r="D260" s="855">
        <v>0</v>
      </c>
      <c r="E260" s="855">
        <v>0</v>
      </c>
      <c r="F260" s="855">
        <v>0</v>
      </c>
      <c r="G260" s="855">
        <v>0</v>
      </c>
      <c r="H260" s="855">
        <v>0</v>
      </c>
      <c r="I260" s="855">
        <v>0</v>
      </c>
      <c r="J260" s="855">
        <v>1</v>
      </c>
      <c r="K260" s="855">
        <v>2</v>
      </c>
      <c r="L260" s="855">
        <v>1</v>
      </c>
      <c r="M260" s="855">
        <v>2</v>
      </c>
      <c r="N260" s="855">
        <v>0</v>
      </c>
      <c r="O260" s="855">
        <v>0</v>
      </c>
      <c r="P260" s="334">
        <v>6</v>
      </c>
      <c r="Q260" s="508" t="s">
        <v>1068</v>
      </c>
    </row>
    <row r="261" spans="1:17">
      <c r="A261" s="122" t="s">
        <v>913</v>
      </c>
      <c r="B261" s="99" t="s">
        <v>914</v>
      </c>
      <c r="C261" s="855">
        <v>16</v>
      </c>
      <c r="D261" s="855">
        <v>29</v>
      </c>
      <c r="E261" s="855">
        <v>33</v>
      </c>
      <c r="F261" s="855">
        <v>4</v>
      </c>
      <c r="G261" s="855">
        <v>3</v>
      </c>
      <c r="H261" s="855">
        <v>3</v>
      </c>
      <c r="I261" s="855">
        <v>5</v>
      </c>
      <c r="J261" s="855">
        <v>2</v>
      </c>
      <c r="K261" s="855">
        <v>4</v>
      </c>
      <c r="L261" s="855">
        <v>0</v>
      </c>
      <c r="M261" s="855">
        <v>0</v>
      </c>
      <c r="N261" s="855">
        <v>0</v>
      </c>
      <c r="O261" s="855">
        <v>0</v>
      </c>
      <c r="P261" s="334">
        <v>99</v>
      </c>
      <c r="Q261" s="508" t="s">
        <v>1068</v>
      </c>
    </row>
    <row r="262" spans="1:17">
      <c r="A262" s="122" t="s">
        <v>915</v>
      </c>
      <c r="B262" s="99" t="s">
        <v>916</v>
      </c>
      <c r="C262" s="855">
        <v>10</v>
      </c>
      <c r="D262" s="855">
        <v>15</v>
      </c>
      <c r="E262" s="855">
        <v>3</v>
      </c>
      <c r="F262" s="855">
        <v>4</v>
      </c>
      <c r="G262" s="855">
        <v>2</v>
      </c>
      <c r="H262" s="855">
        <v>2</v>
      </c>
      <c r="I262" s="855">
        <v>0</v>
      </c>
      <c r="J262" s="855">
        <v>0</v>
      </c>
      <c r="K262" s="855">
        <v>0</v>
      </c>
      <c r="L262" s="855">
        <v>0</v>
      </c>
      <c r="M262" s="855">
        <v>0</v>
      </c>
      <c r="N262" s="855">
        <v>0</v>
      </c>
      <c r="O262" s="855">
        <v>0</v>
      </c>
      <c r="P262" s="334">
        <v>36</v>
      </c>
      <c r="Q262" s="508" t="s">
        <v>1068</v>
      </c>
    </row>
    <row r="263" spans="1:17">
      <c r="A263" s="122" t="s">
        <v>917</v>
      </c>
      <c r="B263" s="99" t="s">
        <v>918</v>
      </c>
      <c r="C263" s="855">
        <v>0</v>
      </c>
      <c r="D263" s="855">
        <v>0</v>
      </c>
      <c r="E263" s="855">
        <v>0</v>
      </c>
      <c r="F263" s="855">
        <v>0</v>
      </c>
      <c r="G263" s="855">
        <v>0</v>
      </c>
      <c r="H263" s="855">
        <v>0</v>
      </c>
      <c r="I263" s="855">
        <v>2</v>
      </c>
      <c r="J263" s="855">
        <v>0</v>
      </c>
      <c r="K263" s="855">
        <v>0</v>
      </c>
      <c r="L263" s="855">
        <v>1</v>
      </c>
      <c r="M263" s="855">
        <v>0</v>
      </c>
      <c r="N263" s="855">
        <v>0</v>
      </c>
      <c r="O263" s="855">
        <v>0</v>
      </c>
      <c r="P263" s="334">
        <v>3</v>
      </c>
      <c r="Q263" s="508" t="s">
        <v>1068</v>
      </c>
    </row>
    <row r="264" spans="1:17">
      <c r="A264" s="122" t="s">
        <v>919</v>
      </c>
      <c r="B264" s="99" t="s">
        <v>920</v>
      </c>
      <c r="C264" s="855">
        <v>3</v>
      </c>
      <c r="D264" s="855">
        <v>3</v>
      </c>
      <c r="E264" s="855">
        <v>2</v>
      </c>
      <c r="F264" s="855">
        <v>1</v>
      </c>
      <c r="G264" s="855">
        <v>0</v>
      </c>
      <c r="H264" s="855">
        <v>1</v>
      </c>
      <c r="I264" s="855">
        <v>1</v>
      </c>
      <c r="J264" s="855">
        <v>0</v>
      </c>
      <c r="K264" s="855">
        <v>0</v>
      </c>
      <c r="L264" s="855">
        <v>0</v>
      </c>
      <c r="M264" s="855">
        <v>0</v>
      </c>
      <c r="N264" s="855">
        <v>0</v>
      </c>
      <c r="O264" s="855">
        <v>0</v>
      </c>
      <c r="P264" s="334">
        <v>11</v>
      </c>
      <c r="Q264" s="508" t="s">
        <v>1068</v>
      </c>
    </row>
    <row r="265" spans="1:17">
      <c r="A265" s="122" t="s">
        <v>921</v>
      </c>
      <c r="B265" s="99" t="s">
        <v>922</v>
      </c>
      <c r="C265" s="855">
        <v>7</v>
      </c>
      <c r="D265" s="855">
        <v>16</v>
      </c>
      <c r="E265" s="855">
        <v>5</v>
      </c>
      <c r="F265" s="855">
        <v>4</v>
      </c>
      <c r="G265" s="855">
        <v>4</v>
      </c>
      <c r="H265" s="855">
        <v>6</v>
      </c>
      <c r="I265" s="855">
        <v>0</v>
      </c>
      <c r="J265" s="855">
        <v>0</v>
      </c>
      <c r="K265" s="855">
        <v>0</v>
      </c>
      <c r="L265" s="855">
        <v>0</v>
      </c>
      <c r="M265" s="855">
        <v>0</v>
      </c>
      <c r="N265" s="855">
        <v>0</v>
      </c>
      <c r="O265" s="855">
        <v>0</v>
      </c>
      <c r="P265" s="334">
        <v>42</v>
      </c>
      <c r="Q265" s="508" t="s">
        <v>1068</v>
      </c>
    </row>
    <row r="266" spans="1:17">
      <c r="A266" s="122" t="s">
        <v>923</v>
      </c>
      <c r="B266" s="99" t="s">
        <v>924</v>
      </c>
      <c r="C266" s="855">
        <v>0</v>
      </c>
      <c r="D266" s="855">
        <v>0</v>
      </c>
      <c r="E266" s="855">
        <v>0</v>
      </c>
      <c r="F266" s="855">
        <v>0</v>
      </c>
      <c r="G266" s="855">
        <v>0</v>
      </c>
      <c r="H266" s="855">
        <v>0</v>
      </c>
      <c r="I266" s="855">
        <v>0</v>
      </c>
      <c r="J266" s="855">
        <v>0</v>
      </c>
      <c r="K266" s="855">
        <v>0</v>
      </c>
      <c r="L266" s="855">
        <v>30</v>
      </c>
      <c r="M266" s="855">
        <v>17</v>
      </c>
      <c r="N266" s="855">
        <v>21</v>
      </c>
      <c r="O266" s="855">
        <v>10</v>
      </c>
      <c r="P266" s="334">
        <v>78</v>
      </c>
      <c r="Q266" s="508" t="s">
        <v>1068</v>
      </c>
    </row>
    <row r="267" spans="1:17">
      <c r="A267" s="122" t="s">
        <v>925</v>
      </c>
      <c r="B267" s="99" t="s">
        <v>926</v>
      </c>
      <c r="C267" s="855">
        <v>0</v>
      </c>
      <c r="D267" s="855">
        <v>0</v>
      </c>
      <c r="E267" s="855">
        <v>0</v>
      </c>
      <c r="F267" s="855">
        <v>0</v>
      </c>
      <c r="G267" s="855">
        <v>0</v>
      </c>
      <c r="H267" s="855">
        <v>0</v>
      </c>
      <c r="I267" s="855">
        <v>9</v>
      </c>
      <c r="J267" s="855">
        <v>16</v>
      </c>
      <c r="K267" s="855">
        <v>11</v>
      </c>
      <c r="L267" s="855">
        <v>0</v>
      </c>
      <c r="M267" s="855">
        <v>0</v>
      </c>
      <c r="N267" s="855">
        <v>0</v>
      </c>
      <c r="O267" s="855">
        <v>0</v>
      </c>
      <c r="P267" s="334">
        <v>36</v>
      </c>
      <c r="Q267" s="508" t="s">
        <v>1068</v>
      </c>
    </row>
    <row r="268" spans="1:17">
      <c r="A268" s="122" t="s">
        <v>927</v>
      </c>
      <c r="B268" s="99" t="s">
        <v>928</v>
      </c>
      <c r="C268" s="855">
        <v>1</v>
      </c>
      <c r="D268" s="855">
        <v>5</v>
      </c>
      <c r="E268" s="855">
        <v>6</v>
      </c>
      <c r="F268" s="855">
        <v>4</v>
      </c>
      <c r="G268" s="855">
        <v>1</v>
      </c>
      <c r="H268" s="855">
        <v>4</v>
      </c>
      <c r="I268" s="855">
        <v>0</v>
      </c>
      <c r="J268" s="855">
        <v>0</v>
      </c>
      <c r="K268" s="855">
        <v>0</v>
      </c>
      <c r="L268" s="855">
        <v>0</v>
      </c>
      <c r="M268" s="855">
        <v>0</v>
      </c>
      <c r="N268" s="855">
        <v>0</v>
      </c>
      <c r="O268" s="855">
        <v>0</v>
      </c>
      <c r="P268" s="334">
        <v>21</v>
      </c>
      <c r="Q268" s="508" t="s">
        <v>1068</v>
      </c>
    </row>
    <row r="269" spans="1:17">
      <c r="A269" s="122" t="s">
        <v>929</v>
      </c>
      <c r="B269" s="99" t="s">
        <v>930</v>
      </c>
      <c r="C269" s="855">
        <v>2</v>
      </c>
      <c r="D269" s="855">
        <v>5</v>
      </c>
      <c r="E269" s="855">
        <v>3</v>
      </c>
      <c r="F269" s="855">
        <v>1</v>
      </c>
      <c r="G269" s="855">
        <v>0</v>
      </c>
      <c r="H269" s="855">
        <v>1</v>
      </c>
      <c r="I269" s="855">
        <v>0</v>
      </c>
      <c r="J269" s="855">
        <v>0</v>
      </c>
      <c r="K269" s="855">
        <v>0</v>
      </c>
      <c r="L269" s="855">
        <v>0</v>
      </c>
      <c r="M269" s="855">
        <v>0</v>
      </c>
      <c r="N269" s="855">
        <v>0</v>
      </c>
      <c r="O269" s="855">
        <v>0</v>
      </c>
      <c r="P269" s="334">
        <v>12</v>
      </c>
      <c r="Q269" s="508" t="s">
        <v>1068</v>
      </c>
    </row>
    <row r="270" spans="1:17">
      <c r="A270" s="122" t="s">
        <v>931</v>
      </c>
      <c r="B270" s="99" t="s">
        <v>932</v>
      </c>
      <c r="C270" s="855">
        <v>6</v>
      </c>
      <c r="D270" s="855">
        <v>6</v>
      </c>
      <c r="E270" s="855">
        <v>12</v>
      </c>
      <c r="F270" s="855">
        <v>11</v>
      </c>
      <c r="G270" s="855">
        <v>8</v>
      </c>
      <c r="H270" s="855">
        <v>1</v>
      </c>
      <c r="I270" s="855">
        <v>0</v>
      </c>
      <c r="J270" s="855">
        <v>0</v>
      </c>
      <c r="K270" s="855">
        <v>0</v>
      </c>
      <c r="L270" s="855">
        <v>0</v>
      </c>
      <c r="M270" s="855">
        <v>0</v>
      </c>
      <c r="N270" s="855">
        <v>0</v>
      </c>
      <c r="O270" s="855">
        <v>0</v>
      </c>
      <c r="P270" s="334">
        <v>44</v>
      </c>
      <c r="Q270" s="508" t="s">
        <v>1068</v>
      </c>
    </row>
    <row r="271" spans="1:17">
      <c r="A271" s="122" t="s">
        <v>933</v>
      </c>
      <c r="B271" s="99" t="s">
        <v>934</v>
      </c>
      <c r="C271" s="855">
        <v>12</v>
      </c>
      <c r="D271" s="855">
        <v>13</v>
      </c>
      <c r="E271" s="855">
        <v>17</v>
      </c>
      <c r="F271" s="855">
        <v>7</v>
      </c>
      <c r="G271" s="855">
        <v>12</v>
      </c>
      <c r="H271" s="855">
        <v>4</v>
      </c>
      <c r="I271" s="855">
        <v>0</v>
      </c>
      <c r="J271" s="855">
        <v>0</v>
      </c>
      <c r="K271" s="855">
        <v>0</v>
      </c>
      <c r="L271" s="855">
        <v>0</v>
      </c>
      <c r="M271" s="855">
        <v>0</v>
      </c>
      <c r="N271" s="855">
        <v>0</v>
      </c>
      <c r="O271" s="855">
        <v>0</v>
      </c>
      <c r="P271" s="334">
        <v>65</v>
      </c>
      <c r="Q271" s="508" t="s">
        <v>1068</v>
      </c>
    </row>
    <row r="272" spans="1:17">
      <c r="A272" s="122" t="s">
        <v>935</v>
      </c>
      <c r="B272" s="99" t="s">
        <v>936</v>
      </c>
      <c r="C272" s="855">
        <v>0</v>
      </c>
      <c r="D272" s="855">
        <v>0</v>
      </c>
      <c r="E272" s="855">
        <v>0</v>
      </c>
      <c r="F272" s="855">
        <v>0</v>
      </c>
      <c r="G272" s="855">
        <v>0</v>
      </c>
      <c r="H272" s="855">
        <v>0</v>
      </c>
      <c r="I272" s="855">
        <v>0</v>
      </c>
      <c r="J272" s="855">
        <v>4</v>
      </c>
      <c r="K272" s="855">
        <v>5</v>
      </c>
      <c r="L272" s="855">
        <v>8</v>
      </c>
      <c r="M272" s="855">
        <v>12</v>
      </c>
      <c r="N272" s="855">
        <v>7</v>
      </c>
      <c r="O272" s="855">
        <v>1</v>
      </c>
      <c r="P272" s="334">
        <v>37</v>
      </c>
      <c r="Q272" s="508" t="s">
        <v>1068</v>
      </c>
    </row>
    <row r="273" spans="1:17">
      <c r="A273" s="122" t="s">
        <v>937</v>
      </c>
      <c r="B273" s="99" t="s">
        <v>938</v>
      </c>
      <c r="C273" s="855">
        <v>0</v>
      </c>
      <c r="D273" s="855">
        <v>0</v>
      </c>
      <c r="E273" s="855">
        <v>0</v>
      </c>
      <c r="F273" s="855">
        <v>0</v>
      </c>
      <c r="G273" s="855">
        <v>0</v>
      </c>
      <c r="H273" s="855">
        <v>0</v>
      </c>
      <c r="I273" s="855">
        <v>0</v>
      </c>
      <c r="J273" s="855">
        <v>0</v>
      </c>
      <c r="K273" s="855">
        <v>0</v>
      </c>
      <c r="L273" s="855">
        <v>0</v>
      </c>
      <c r="M273" s="855">
        <v>4</v>
      </c>
      <c r="N273" s="855">
        <v>2</v>
      </c>
      <c r="O273" s="855">
        <v>2</v>
      </c>
      <c r="P273" s="334">
        <v>8</v>
      </c>
      <c r="Q273" s="508" t="s">
        <v>1068</v>
      </c>
    </row>
    <row r="274" spans="1:17">
      <c r="A274" s="122" t="s">
        <v>939</v>
      </c>
      <c r="B274" s="99" t="s">
        <v>940</v>
      </c>
      <c r="C274" s="855">
        <v>1</v>
      </c>
      <c r="D274" s="855">
        <v>1</v>
      </c>
      <c r="E274" s="855">
        <v>0</v>
      </c>
      <c r="F274" s="855">
        <v>0</v>
      </c>
      <c r="G274" s="855">
        <v>0</v>
      </c>
      <c r="H274" s="855">
        <v>1</v>
      </c>
      <c r="I274" s="855">
        <v>0</v>
      </c>
      <c r="J274" s="855">
        <v>0</v>
      </c>
      <c r="K274" s="855">
        <v>0</v>
      </c>
      <c r="L274" s="855">
        <v>0</v>
      </c>
      <c r="M274" s="855">
        <v>0</v>
      </c>
      <c r="N274" s="855">
        <v>0</v>
      </c>
      <c r="O274" s="855">
        <v>0</v>
      </c>
      <c r="P274" s="334">
        <v>3</v>
      </c>
      <c r="Q274" s="508" t="s">
        <v>1068</v>
      </c>
    </row>
    <row r="275" spans="1:17">
      <c r="A275" s="122" t="s">
        <v>941</v>
      </c>
      <c r="B275" s="99" t="s">
        <v>942</v>
      </c>
      <c r="C275" s="855">
        <v>0</v>
      </c>
      <c r="D275" s="855">
        <v>0</v>
      </c>
      <c r="E275" s="855">
        <v>0</v>
      </c>
      <c r="F275" s="855">
        <v>0</v>
      </c>
      <c r="G275" s="855">
        <v>0</v>
      </c>
      <c r="H275" s="855">
        <v>0</v>
      </c>
      <c r="I275" s="855">
        <v>5</v>
      </c>
      <c r="J275" s="855">
        <v>6</v>
      </c>
      <c r="K275" s="855">
        <v>8</v>
      </c>
      <c r="L275" s="855">
        <v>0</v>
      </c>
      <c r="M275" s="855">
        <v>0</v>
      </c>
      <c r="N275" s="855">
        <v>0</v>
      </c>
      <c r="O275" s="855">
        <v>0</v>
      </c>
      <c r="P275" s="334">
        <v>19</v>
      </c>
      <c r="Q275" s="508" t="s">
        <v>1068</v>
      </c>
    </row>
    <row r="276" spans="1:17">
      <c r="A276" s="122" t="s">
        <v>943</v>
      </c>
      <c r="B276" s="99" t="s">
        <v>944</v>
      </c>
      <c r="C276" s="855">
        <v>0</v>
      </c>
      <c r="D276" s="855">
        <v>0</v>
      </c>
      <c r="E276" s="855">
        <v>0</v>
      </c>
      <c r="F276" s="855">
        <v>0</v>
      </c>
      <c r="G276" s="855">
        <v>0</v>
      </c>
      <c r="H276" s="855">
        <v>0</v>
      </c>
      <c r="I276" s="855">
        <v>0</v>
      </c>
      <c r="J276" s="855">
        <v>0</v>
      </c>
      <c r="K276" s="855">
        <v>0</v>
      </c>
      <c r="L276" s="855">
        <v>1</v>
      </c>
      <c r="M276" s="855">
        <v>5</v>
      </c>
      <c r="N276" s="855">
        <v>3</v>
      </c>
      <c r="O276" s="855">
        <v>3</v>
      </c>
      <c r="P276" s="334">
        <v>12</v>
      </c>
      <c r="Q276" s="508" t="s">
        <v>1068</v>
      </c>
    </row>
    <row r="277" spans="1:17">
      <c r="A277" s="122" t="s">
        <v>945</v>
      </c>
      <c r="B277" s="99" t="s">
        <v>946</v>
      </c>
      <c r="C277" s="855">
        <v>0</v>
      </c>
      <c r="D277" s="855">
        <v>0</v>
      </c>
      <c r="E277" s="855">
        <v>0</v>
      </c>
      <c r="F277" s="855">
        <v>0</v>
      </c>
      <c r="G277" s="855">
        <v>0</v>
      </c>
      <c r="H277" s="855">
        <v>0</v>
      </c>
      <c r="I277" s="855">
        <v>0</v>
      </c>
      <c r="J277" s="855">
        <v>0</v>
      </c>
      <c r="K277" s="855">
        <v>0</v>
      </c>
      <c r="L277" s="855">
        <v>11</v>
      </c>
      <c r="M277" s="855">
        <v>12</v>
      </c>
      <c r="N277" s="855">
        <v>13</v>
      </c>
      <c r="O277" s="855">
        <v>4</v>
      </c>
      <c r="P277" s="334">
        <v>40</v>
      </c>
      <c r="Q277" s="508" t="s">
        <v>1068</v>
      </c>
    </row>
    <row r="278" spans="1:17">
      <c r="A278" s="122" t="s">
        <v>947</v>
      </c>
      <c r="B278" s="99" t="s">
        <v>948</v>
      </c>
      <c r="C278" s="855">
        <v>0</v>
      </c>
      <c r="D278" s="855">
        <v>0</v>
      </c>
      <c r="E278" s="855">
        <v>0</v>
      </c>
      <c r="F278" s="855">
        <v>0</v>
      </c>
      <c r="G278" s="855">
        <v>0</v>
      </c>
      <c r="H278" s="855">
        <v>0</v>
      </c>
      <c r="I278" s="855">
        <v>0</v>
      </c>
      <c r="J278" s="855">
        <v>0</v>
      </c>
      <c r="K278" s="855">
        <v>0</v>
      </c>
      <c r="L278" s="855">
        <v>4</v>
      </c>
      <c r="M278" s="855">
        <v>3</v>
      </c>
      <c r="N278" s="855">
        <v>5</v>
      </c>
      <c r="O278" s="855">
        <v>2</v>
      </c>
      <c r="P278" s="334">
        <v>14</v>
      </c>
      <c r="Q278" s="508" t="s">
        <v>1068</v>
      </c>
    </row>
    <row r="279" spans="1:17">
      <c r="A279" s="122" t="s">
        <v>949</v>
      </c>
      <c r="B279" s="99" t="s">
        <v>950</v>
      </c>
      <c r="C279" s="855">
        <v>0</v>
      </c>
      <c r="D279" s="855">
        <v>0</v>
      </c>
      <c r="E279" s="855">
        <v>0</v>
      </c>
      <c r="F279" s="855">
        <v>0</v>
      </c>
      <c r="G279" s="855">
        <v>0</v>
      </c>
      <c r="H279" s="855">
        <v>0</v>
      </c>
      <c r="I279" s="855">
        <v>0</v>
      </c>
      <c r="J279" s="855">
        <v>0</v>
      </c>
      <c r="K279" s="855">
        <v>0</v>
      </c>
      <c r="L279" s="855">
        <v>0</v>
      </c>
      <c r="M279" s="855">
        <v>1</v>
      </c>
      <c r="N279" s="855">
        <v>2</v>
      </c>
      <c r="O279" s="855">
        <v>7</v>
      </c>
      <c r="P279" s="334">
        <v>10</v>
      </c>
      <c r="Q279" s="508" t="s">
        <v>1068</v>
      </c>
    </row>
    <row r="280" spans="1:17">
      <c r="A280" s="122" t="s">
        <v>951</v>
      </c>
      <c r="B280" s="99" t="s">
        <v>952</v>
      </c>
      <c r="C280" s="855">
        <v>0</v>
      </c>
      <c r="D280" s="855">
        <v>1</v>
      </c>
      <c r="E280" s="855">
        <v>4</v>
      </c>
      <c r="F280" s="855">
        <v>1</v>
      </c>
      <c r="G280" s="855">
        <v>4</v>
      </c>
      <c r="H280" s="855">
        <v>1</v>
      </c>
      <c r="I280" s="855">
        <v>5</v>
      </c>
      <c r="J280" s="855">
        <v>5</v>
      </c>
      <c r="K280" s="855">
        <v>6</v>
      </c>
      <c r="L280" s="855">
        <v>0</v>
      </c>
      <c r="M280" s="855">
        <v>0</v>
      </c>
      <c r="N280" s="855">
        <v>0</v>
      </c>
      <c r="O280" s="855">
        <v>0</v>
      </c>
      <c r="P280" s="334">
        <v>27</v>
      </c>
      <c r="Q280" s="508" t="s">
        <v>1068</v>
      </c>
    </row>
    <row r="281" spans="1:17">
      <c r="A281" s="122" t="s">
        <v>953</v>
      </c>
      <c r="B281" s="99" t="s">
        <v>954</v>
      </c>
      <c r="C281" s="855">
        <v>2</v>
      </c>
      <c r="D281" s="855">
        <v>1</v>
      </c>
      <c r="E281" s="855">
        <v>7</v>
      </c>
      <c r="F281" s="855">
        <v>5</v>
      </c>
      <c r="G281" s="855">
        <v>5</v>
      </c>
      <c r="H281" s="855">
        <v>2</v>
      </c>
      <c r="I281" s="855">
        <v>2</v>
      </c>
      <c r="J281" s="855">
        <v>1</v>
      </c>
      <c r="K281" s="855">
        <v>1</v>
      </c>
      <c r="L281" s="855">
        <v>0</v>
      </c>
      <c r="M281" s="855">
        <v>0</v>
      </c>
      <c r="N281" s="855">
        <v>0</v>
      </c>
      <c r="O281" s="855">
        <v>0</v>
      </c>
      <c r="P281" s="334">
        <v>26</v>
      </c>
      <c r="Q281" s="508" t="s">
        <v>1068</v>
      </c>
    </row>
    <row r="282" spans="1:17">
      <c r="A282" s="122" t="s">
        <v>955</v>
      </c>
      <c r="B282" s="99" t="s">
        <v>956</v>
      </c>
      <c r="C282" s="855">
        <v>6</v>
      </c>
      <c r="D282" s="855">
        <v>5</v>
      </c>
      <c r="E282" s="855">
        <v>4</v>
      </c>
      <c r="F282" s="855">
        <v>2</v>
      </c>
      <c r="G282" s="855">
        <v>1</v>
      </c>
      <c r="H282" s="855">
        <v>4</v>
      </c>
      <c r="I282" s="855">
        <v>0</v>
      </c>
      <c r="J282" s="855">
        <v>0</v>
      </c>
      <c r="K282" s="855">
        <v>0</v>
      </c>
      <c r="L282" s="855">
        <v>0</v>
      </c>
      <c r="M282" s="855">
        <v>0</v>
      </c>
      <c r="N282" s="855">
        <v>0</v>
      </c>
      <c r="O282" s="855">
        <v>0</v>
      </c>
      <c r="P282" s="334">
        <v>22</v>
      </c>
      <c r="Q282" s="508" t="s">
        <v>1068</v>
      </c>
    </row>
    <row r="283" spans="1:17">
      <c r="A283" s="122" t="s">
        <v>957</v>
      </c>
      <c r="B283" s="99" t="s">
        <v>958</v>
      </c>
      <c r="C283" s="855">
        <v>1</v>
      </c>
      <c r="D283" s="855">
        <v>2</v>
      </c>
      <c r="E283" s="855">
        <v>5</v>
      </c>
      <c r="F283" s="855">
        <v>1</v>
      </c>
      <c r="G283" s="855">
        <v>0</v>
      </c>
      <c r="H283" s="855">
        <v>1</v>
      </c>
      <c r="I283" s="855">
        <v>0</v>
      </c>
      <c r="J283" s="855">
        <v>0</v>
      </c>
      <c r="K283" s="855">
        <v>0</v>
      </c>
      <c r="L283" s="855">
        <v>0</v>
      </c>
      <c r="M283" s="855">
        <v>0</v>
      </c>
      <c r="N283" s="855">
        <v>0</v>
      </c>
      <c r="O283" s="855">
        <v>0</v>
      </c>
      <c r="P283" s="334">
        <v>10</v>
      </c>
      <c r="Q283" s="508" t="s">
        <v>1068</v>
      </c>
    </row>
    <row r="284" spans="1:17">
      <c r="A284" s="122" t="s">
        <v>959</v>
      </c>
      <c r="B284" s="99" t="s">
        <v>1261</v>
      </c>
      <c r="C284" s="855">
        <v>4</v>
      </c>
      <c r="D284" s="855">
        <v>8</v>
      </c>
      <c r="E284" s="855">
        <v>0</v>
      </c>
      <c r="F284" s="855">
        <v>5</v>
      </c>
      <c r="G284" s="855">
        <v>1</v>
      </c>
      <c r="H284" s="855">
        <v>2</v>
      </c>
      <c r="I284" s="855">
        <v>4</v>
      </c>
      <c r="J284" s="855">
        <v>1</v>
      </c>
      <c r="K284" s="855">
        <v>2</v>
      </c>
      <c r="L284" s="855">
        <v>0</v>
      </c>
      <c r="M284" s="855">
        <v>0</v>
      </c>
      <c r="N284" s="855">
        <v>0</v>
      </c>
      <c r="O284" s="855">
        <v>0</v>
      </c>
      <c r="P284" s="334">
        <v>27</v>
      </c>
      <c r="Q284" s="508" t="s">
        <v>1068</v>
      </c>
    </row>
    <row r="285" spans="1:17">
      <c r="A285" s="122" t="s">
        <v>961</v>
      </c>
      <c r="B285" s="99" t="s">
        <v>962</v>
      </c>
      <c r="C285" s="855">
        <v>18</v>
      </c>
      <c r="D285" s="855">
        <v>30</v>
      </c>
      <c r="E285" s="855">
        <v>39</v>
      </c>
      <c r="F285" s="855">
        <v>9</v>
      </c>
      <c r="G285" s="855">
        <v>11</v>
      </c>
      <c r="H285" s="855">
        <v>4</v>
      </c>
      <c r="I285" s="855">
        <v>0</v>
      </c>
      <c r="J285" s="855">
        <v>0</v>
      </c>
      <c r="K285" s="855">
        <v>0</v>
      </c>
      <c r="L285" s="855">
        <v>0</v>
      </c>
      <c r="M285" s="855">
        <v>0</v>
      </c>
      <c r="N285" s="855">
        <v>0</v>
      </c>
      <c r="O285" s="855">
        <v>0</v>
      </c>
      <c r="P285" s="334">
        <v>111</v>
      </c>
      <c r="Q285" s="508" t="s">
        <v>1068</v>
      </c>
    </row>
    <row r="286" spans="1:17">
      <c r="A286" s="122" t="s">
        <v>963</v>
      </c>
      <c r="B286" s="99" t="s">
        <v>964</v>
      </c>
      <c r="C286" s="855">
        <v>1</v>
      </c>
      <c r="D286" s="855">
        <v>1</v>
      </c>
      <c r="E286" s="855">
        <v>3</v>
      </c>
      <c r="F286" s="855">
        <v>3</v>
      </c>
      <c r="G286" s="855">
        <v>4</v>
      </c>
      <c r="H286" s="855">
        <v>2</v>
      </c>
      <c r="I286" s="855">
        <v>5</v>
      </c>
      <c r="J286" s="855">
        <v>1</v>
      </c>
      <c r="K286" s="855">
        <v>4</v>
      </c>
      <c r="L286" s="855">
        <v>0</v>
      </c>
      <c r="M286" s="855">
        <v>0</v>
      </c>
      <c r="N286" s="855">
        <v>0</v>
      </c>
      <c r="O286" s="855">
        <v>0</v>
      </c>
      <c r="P286" s="334">
        <v>24</v>
      </c>
      <c r="Q286" s="508" t="s">
        <v>1068</v>
      </c>
    </row>
    <row r="287" spans="1:17">
      <c r="A287" s="122" t="s">
        <v>965</v>
      </c>
      <c r="B287" s="99" t="s">
        <v>966</v>
      </c>
      <c r="C287" s="855">
        <v>0</v>
      </c>
      <c r="D287" s="855">
        <v>0</v>
      </c>
      <c r="E287" s="855">
        <v>0</v>
      </c>
      <c r="F287" s="855">
        <v>0</v>
      </c>
      <c r="G287" s="855">
        <v>0</v>
      </c>
      <c r="H287" s="855">
        <v>0</v>
      </c>
      <c r="I287" s="855">
        <v>2</v>
      </c>
      <c r="J287" s="855">
        <v>2</v>
      </c>
      <c r="K287" s="855">
        <v>0</v>
      </c>
      <c r="L287" s="855">
        <v>0</v>
      </c>
      <c r="M287" s="855">
        <v>0</v>
      </c>
      <c r="N287" s="855">
        <v>0</v>
      </c>
      <c r="O287" s="855">
        <v>0</v>
      </c>
      <c r="P287" s="334">
        <v>4</v>
      </c>
      <c r="Q287" s="508" t="s">
        <v>1068</v>
      </c>
    </row>
    <row r="288" spans="1:17">
      <c r="A288" s="122" t="s">
        <v>967</v>
      </c>
      <c r="B288" s="99" t="s">
        <v>968</v>
      </c>
      <c r="C288" s="855">
        <v>4</v>
      </c>
      <c r="D288" s="855">
        <v>10</v>
      </c>
      <c r="E288" s="855">
        <v>6</v>
      </c>
      <c r="F288" s="855">
        <v>1</v>
      </c>
      <c r="G288" s="855">
        <v>2</v>
      </c>
      <c r="H288" s="855">
        <v>6</v>
      </c>
      <c r="I288" s="855">
        <v>0</v>
      </c>
      <c r="J288" s="855">
        <v>0</v>
      </c>
      <c r="K288" s="855">
        <v>0</v>
      </c>
      <c r="L288" s="855">
        <v>0</v>
      </c>
      <c r="M288" s="855">
        <v>0</v>
      </c>
      <c r="N288" s="855">
        <v>0</v>
      </c>
      <c r="O288" s="855">
        <v>0</v>
      </c>
      <c r="P288" s="334">
        <v>29</v>
      </c>
      <c r="Q288" s="508" t="s">
        <v>1068</v>
      </c>
    </row>
    <row r="289" spans="1:17">
      <c r="A289" s="122" t="s">
        <v>969</v>
      </c>
      <c r="B289" s="99" t="s">
        <v>970</v>
      </c>
      <c r="C289" s="855">
        <v>0</v>
      </c>
      <c r="D289" s="855">
        <v>0</v>
      </c>
      <c r="E289" s="855">
        <v>0</v>
      </c>
      <c r="F289" s="855">
        <v>0</v>
      </c>
      <c r="G289" s="855">
        <v>0</v>
      </c>
      <c r="H289" s="855">
        <v>0</v>
      </c>
      <c r="I289" s="855">
        <v>3</v>
      </c>
      <c r="J289" s="855">
        <v>5</v>
      </c>
      <c r="K289" s="855">
        <v>4</v>
      </c>
      <c r="L289" s="855">
        <v>0</v>
      </c>
      <c r="M289" s="855">
        <v>0</v>
      </c>
      <c r="N289" s="855">
        <v>0</v>
      </c>
      <c r="O289" s="855">
        <v>0</v>
      </c>
      <c r="P289" s="334">
        <v>12</v>
      </c>
      <c r="Q289" s="508" t="s">
        <v>1068</v>
      </c>
    </row>
    <row r="290" spans="1:17">
      <c r="A290" s="122" t="s">
        <v>971</v>
      </c>
      <c r="B290" s="99" t="s">
        <v>972</v>
      </c>
      <c r="C290" s="855">
        <v>0</v>
      </c>
      <c r="D290" s="855">
        <v>0</v>
      </c>
      <c r="E290" s="855">
        <v>0</v>
      </c>
      <c r="F290" s="855">
        <v>0</v>
      </c>
      <c r="G290" s="855">
        <v>0</v>
      </c>
      <c r="H290" s="855">
        <v>0</v>
      </c>
      <c r="I290" s="855">
        <v>3</v>
      </c>
      <c r="J290" s="855">
        <v>5</v>
      </c>
      <c r="K290" s="855">
        <v>5</v>
      </c>
      <c r="L290" s="855">
        <v>0</v>
      </c>
      <c r="M290" s="855">
        <v>0</v>
      </c>
      <c r="N290" s="855">
        <v>0</v>
      </c>
      <c r="O290" s="855">
        <v>0</v>
      </c>
      <c r="P290" s="334">
        <v>13</v>
      </c>
      <c r="Q290" s="508" t="s">
        <v>1068</v>
      </c>
    </row>
    <row r="291" spans="1:17">
      <c r="A291" s="122" t="s">
        <v>973</v>
      </c>
      <c r="B291" s="99" t="s">
        <v>974</v>
      </c>
      <c r="C291" s="855">
        <v>0</v>
      </c>
      <c r="D291" s="855">
        <v>0</v>
      </c>
      <c r="E291" s="855">
        <v>0</v>
      </c>
      <c r="F291" s="855">
        <v>0</v>
      </c>
      <c r="G291" s="855">
        <v>0</v>
      </c>
      <c r="H291" s="855">
        <v>0</v>
      </c>
      <c r="I291" s="855">
        <v>3</v>
      </c>
      <c r="J291" s="855">
        <v>2</v>
      </c>
      <c r="K291" s="855">
        <v>4</v>
      </c>
      <c r="L291" s="855">
        <v>0</v>
      </c>
      <c r="M291" s="855">
        <v>0</v>
      </c>
      <c r="N291" s="855">
        <v>0</v>
      </c>
      <c r="O291" s="855">
        <v>0</v>
      </c>
      <c r="P291" s="334">
        <v>9</v>
      </c>
      <c r="Q291" s="508" t="s">
        <v>1068</v>
      </c>
    </row>
    <row r="292" spans="1:17">
      <c r="A292" s="122" t="s">
        <v>975</v>
      </c>
      <c r="B292" s="99" t="s">
        <v>976</v>
      </c>
      <c r="C292" s="855">
        <v>7</v>
      </c>
      <c r="D292" s="855">
        <v>10</v>
      </c>
      <c r="E292" s="855">
        <v>6</v>
      </c>
      <c r="F292" s="855">
        <v>1</v>
      </c>
      <c r="G292" s="855">
        <v>4</v>
      </c>
      <c r="H292" s="855">
        <v>0</v>
      </c>
      <c r="I292" s="855">
        <v>0</v>
      </c>
      <c r="J292" s="855">
        <v>0</v>
      </c>
      <c r="K292" s="855">
        <v>0</v>
      </c>
      <c r="L292" s="855">
        <v>0</v>
      </c>
      <c r="M292" s="855">
        <v>0</v>
      </c>
      <c r="N292" s="855">
        <v>0</v>
      </c>
      <c r="O292" s="855">
        <v>0</v>
      </c>
      <c r="P292" s="334">
        <v>28</v>
      </c>
      <c r="Q292" s="508" t="s">
        <v>1068</v>
      </c>
    </row>
    <row r="293" spans="1:17">
      <c r="A293" s="122" t="s">
        <v>977</v>
      </c>
      <c r="B293" s="99" t="s">
        <v>978</v>
      </c>
      <c r="C293" s="855">
        <v>5</v>
      </c>
      <c r="D293" s="855">
        <v>4</v>
      </c>
      <c r="E293" s="855">
        <v>3</v>
      </c>
      <c r="F293" s="855">
        <v>3</v>
      </c>
      <c r="G293" s="855">
        <v>3</v>
      </c>
      <c r="H293" s="855">
        <v>1</v>
      </c>
      <c r="I293" s="855">
        <v>0</v>
      </c>
      <c r="J293" s="855">
        <v>0</v>
      </c>
      <c r="K293" s="855">
        <v>0</v>
      </c>
      <c r="L293" s="855">
        <v>0</v>
      </c>
      <c r="M293" s="855">
        <v>0</v>
      </c>
      <c r="N293" s="855">
        <v>0</v>
      </c>
      <c r="O293" s="855">
        <v>0</v>
      </c>
      <c r="P293" s="334">
        <v>19</v>
      </c>
      <c r="Q293" s="508" t="s">
        <v>1068</v>
      </c>
    </row>
    <row r="294" spans="1:17">
      <c r="A294" s="122" t="s">
        <v>979</v>
      </c>
      <c r="B294" s="99" t="s">
        <v>980</v>
      </c>
      <c r="C294" s="855">
        <v>0</v>
      </c>
      <c r="D294" s="855">
        <v>1</v>
      </c>
      <c r="E294" s="855">
        <v>6</v>
      </c>
      <c r="F294" s="855">
        <v>3</v>
      </c>
      <c r="G294" s="855">
        <v>0</v>
      </c>
      <c r="H294" s="855">
        <v>1</v>
      </c>
      <c r="I294" s="855">
        <v>0</v>
      </c>
      <c r="J294" s="855">
        <v>0</v>
      </c>
      <c r="K294" s="855">
        <v>0</v>
      </c>
      <c r="L294" s="855">
        <v>0</v>
      </c>
      <c r="M294" s="855">
        <v>0</v>
      </c>
      <c r="N294" s="855">
        <v>0</v>
      </c>
      <c r="O294" s="855">
        <v>0</v>
      </c>
      <c r="P294" s="334">
        <v>11</v>
      </c>
      <c r="Q294" s="508" t="s">
        <v>1068</v>
      </c>
    </row>
    <row r="295" spans="1:17">
      <c r="A295" s="122" t="s">
        <v>981</v>
      </c>
      <c r="B295" s="99" t="s">
        <v>982</v>
      </c>
      <c r="C295" s="855">
        <v>1</v>
      </c>
      <c r="D295" s="855">
        <v>6</v>
      </c>
      <c r="E295" s="855">
        <v>10</v>
      </c>
      <c r="F295" s="855">
        <v>0</v>
      </c>
      <c r="G295" s="855">
        <v>3</v>
      </c>
      <c r="H295" s="855">
        <v>3</v>
      </c>
      <c r="I295" s="855">
        <v>3</v>
      </c>
      <c r="J295" s="855">
        <v>0</v>
      </c>
      <c r="K295" s="855">
        <v>0</v>
      </c>
      <c r="L295" s="855">
        <v>0</v>
      </c>
      <c r="M295" s="855">
        <v>0</v>
      </c>
      <c r="N295" s="855">
        <v>0</v>
      </c>
      <c r="O295" s="855">
        <v>0</v>
      </c>
      <c r="P295" s="334">
        <v>26</v>
      </c>
      <c r="Q295" s="508" t="s">
        <v>1068</v>
      </c>
    </row>
    <row r="296" spans="1:17">
      <c r="A296" s="122" t="s">
        <v>983</v>
      </c>
      <c r="B296" s="99" t="s">
        <v>984</v>
      </c>
      <c r="C296" s="855">
        <v>1</v>
      </c>
      <c r="D296" s="855">
        <v>1</v>
      </c>
      <c r="E296" s="855">
        <v>4</v>
      </c>
      <c r="F296" s="855">
        <v>3</v>
      </c>
      <c r="G296" s="855">
        <v>2</v>
      </c>
      <c r="H296" s="855">
        <v>1</v>
      </c>
      <c r="I296" s="855">
        <v>0</v>
      </c>
      <c r="J296" s="855">
        <v>0</v>
      </c>
      <c r="K296" s="855">
        <v>0</v>
      </c>
      <c r="L296" s="855">
        <v>0</v>
      </c>
      <c r="M296" s="855">
        <v>0</v>
      </c>
      <c r="N296" s="855">
        <v>0</v>
      </c>
      <c r="O296" s="855">
        <v>0</v>
      </c>
      <c r="P296" s="334">
        <v>12</v>
      </c>
      <c r="Q296" s="508" t="s">
        <v>1068</v>
      </c>
    </row>
    <row r="297" spans="1:17">
      <c r="A297" s="122" t="s">
        <v>985</v>
      </c>
      <c r="B297" s="99" t="s">
        <v>986</v>
      </c>
      <c r="C297" s="855">
        <v>0</v>
      </c>
      <c r="D297" s="855">
        <v>0</v>
      </c>
      <c r="E297" s="855">
        <v>0</v>
      </c>
      <c r="F297" s="855">
        <v>0</v>
      </c>
      <c r="G297" s="855">
        <v>0</v>
      </c>
      <c r="H297" s="855">
        <v>0</v>
      </c>
      <c r="I297" s="855">
        <v>0</v>
      </c>
      <c r="J297" s="855">
        <v>0</v>
      </c>
      <c r="K297" s="855">
        <v>0</v>
      </c>
      <c r="L297" s="855">
        <v>1</v>
      </c>
      <c r="M297" s="855">
        <v>8</v>
      </c>
      <c r="N297" s="855">
        <v>0</v>
      </c>
      <c r="O297" s="855">
        <v>2</v>
      </c>
      <c r="P297" s="334">
        <v>11</v>
      </c>
      <c r="Q297" s="508" t="s">
        <v>1068</v>
      </c>
    </row>
    <row r="298" spans="1:17">
      <c r="A298" s="122" t="s">
        <v>987</v>
      </c>
      <c r="B298" s="99" t="s">
        <v>988</v>
      </c>
      <c r="C298" s="855">
        <v>3</v>
      </c>
      <c r="D298" s="855">
        <v>6</v>
      </c>
      <c r="E298" s="855">
        <v>7</v>
      </c>
      <c r="F298" s="855">
        <v>2</v>
      </c>
      <c r="G298" s="855">
        <v>3</v>
      </c>
      <c r="H298" s="855">
        <v>8</v>
      </c>
      <c r="I298" s="855">
        <v>0</v>
      </c>
      <c r="J298" s="855">
        <v>0</v>
      </c>
      <c r="K298" s="855">
        <v>0</v>
      </c>
      <c r="L298" s="855">
        <v>0</v>
      </c>
      <c r="M298" s="855">
        <v>0</v>
      </c>
      <c r="N298" s="855">
        <v>0</v>
      </c>
      <c r="O298" s="855">
        <v>0</v>
      </c>
      <c r="P298" s="334">
        <v>29</v>
      </c>
      <c r="Q298" s="508" t="s">
        <v>1068</v>
      </c>
    </row>
    <row r="299" spans="1:17">
      <c r="A299" s="122" t="s">
        <v>991</v>
      </c>
      <c r="B299" s="99" t="s">
        <v>992</v>
      </c>
      <c r="C299" s="855">
        <v>0</v>
      </c>
      <c r="D299" s="855">
        <v>3</v>
      </c>
      <c r="E299" s="855">
        <v>4</v>
      </c>
      <c r="F299" s="855">
        <v>3</v>
      </c>
      <c r="G299" s="855">
        <v>2</v>
      </c>
      <c r="H299" s="855">
        <v>2</v>
      </c>
      <c r="I299" s="855">
        <v>0</v>
      </c>
      <c r="J299" s="855">
        <v>0</v>
      </c>
      <c r="K299" s="855">
        <v>0</v>
      </c>
      <c r="L299" s="855">
        <v>0</v>
      </c>
      <c r="M299" s="855">
        <v>0</v>
      </c>
      <c r="N299" s="855">
        <v>0</v>
      </c>
      <c r="O299" s="855">
        <v>0</v>
      </c>
      <c r="P299" s="334">
        <v>14</v>
      </c>
      <c r="Q299" s="508" t="s">
        <v>1068</v>
      </c>
    </row>
    <row r="300" spans="1:17">
      <c r="A300" s="122" t="s">
        <v>993</v>
      </c>
      <c r="B300" s="99" t="s">
        <v>994</v>
      </c>
      <c r="C300" s="855">
        <v>0</v>
      </c>
      <c r="D300" s="855">
        <v>0</v>
      </c>
      <c r="E300" s="855">
        <v>0</v>
      </c>
      <c r="F300" s="855">
        <v>0</v>
      </c>
      <c r="G300" s="855">
        <v>0</v>
      </c>
      <c r="H300" s="855">
        <v>0</v>
      </c>
      <c r="I300" s="855">
        <v>0</v>
      </c>
      <c r="J300" s="855">
        <v>5</v>
      </c>
      <c r="K300" s="855">
        <v>4</v>
      </c>
      <c r="L300" s="855">
        <v>0</v>
      </c>
      <c r="M300" s="855">
        <v>0</v>
      </c>
      <c r="N300" s="855">
        <v>0</v>
      </c>
      <c r="O300" s="855">
        <v>0</v>
      </c>
      <c r="P300" s="334">
        <v>9</v>
      </c>
      <c r="Q300" s="508" t="s">
        <v>1068</v>
      </c>
    </row>
    <row r="301" spans="1:17">
      <c r="A301" s="122" t="s">
        <v>995</v>
      </c>
      <c r="B301" s="99" t="s">
        <v>996</v>
      </c>
      <c r="C301" s="855">
        <v>0</v>
      </c>
      <c r="D301" s="855">
        <v>0</v>
      </c>
      <c r="E301" s="855">
        <v>0</v>
      </c>
      <c r="F301" s="855">
        <v>1</v>
      </c>
      <c r="G301" s="855">
        <v>0</v>
      </c>
      <c r="H301" s="855">
        <v>0</v>
      </c>
      <c r="I301" s="855">
        <v>0</v>
      </c>
      <c r="J301" s="855">
        <v>3</v>
      </c>
      <c r="K301" s="855">
        <v>0</v>
      </c>
      <c r="L301" s="855">
        <v>0</v>
      </c>
      <c r="M301" s="855">
        <v>0</v>
      </c>
      <c r="N301" s="855">
        <v>0</v>
      </c>
      <c r="O301" s="855">
        <v>0</v>
      </c>
      <c r="P301" s="334">
        <v>4</v>
      </c>
      <c r="Q301" s="508" t="s">
        <v>1068</v>
      </c>
    </row>
    <row r="302" spans="1:17">
      <c r="A302" s="122" t="s">
        <v>997</v>
      </c>
      <c r="B302" s="99" t="s">
        <v>998</v>
      </c>
      <c r="C302" s="855">
        <v>1</v>
      </c>
      <c r="D302" s="855">
        <v>13</v>
      </c>
      <c r="E302" s="855">
        <v>5</v>
      </c>
      <c r="F302" s="855">
        <v>3</v>
      </c>
      <c r="G302" s="855">
        <v>3</v>
      </c>
      <c r="H302" s="855">
        <v>4</v>
      </c>
      <c r="I302" s="855">
        <v>1</v>
      </c>
      <c r="J302" s="855">
        <v>0</v>
      </c>
      <c r="K302" s="855">
        <v>0</v>
      </c>
      <c r="L302" s="855">
        <v>0</v>
      </c>
      <c r="M302" s="855">
        <v>0</v>
      </c>
      <c r="N302" s="855">
        <v>0</v>
      </c>
      <c r="O302" s="855">
        <v>0</v>
      </c>
      <c r="P302" s="334">
        <v>30</v>
      </c>
      <c r="Q302" s="508" t="s">
        <v>1068</v>
      </c>
    </row>
    <row r="303" spans="1:17">
      <c r="A303" s="122" t="s">
        <v>999</v>
      </c>
      <c r="B303" s="99" t="s">
        <v>1000</v>
      </c>
      <c r="C303" s="855">
        <v>0</v>
      </c>
      <c r="D303" s="855">
        <v>0</v>
      </c>
      <c r="E303" s="855">
        <v>0</v>
      </c>
      <c r="F303" s="855">
        <v>0</v>
      </c>
      <c r="G303" s="855">
        <v>0</v>
      </c>
      <c r="H303" s="855">
        <v>0</v>
      </c>
      <c r="I303" s="855">
        <v>7</v>
      </c>
      <c r="J303" s="855">
        <v>6</v>
      </c>
      <c r="K303" s="855">
        <v>5</v>
      </c>
      <c r="L303" s="855">
        <v>0</v>
      </c>
      <c r="M303" s="855">
        <v>0</v>
      </c>
      <c r="N303" s="855">
        <v>0</v>
      </c>
      <c r="O303" s="855">
        <v>0</v>
      </c>
      <c r="P303" s="334">
        <v>18</v>
      </c>
      <c r="Q303" s="508" t="s">
        <v>1068</v>
      </c>
    </row>
    <row r="304" spans="1:17">
      <c r="A304" s="122" t="s">
        <v>1001</v>
      </c>
      <c r="B304" s="99" t="s">
        <v>1002</v>
      </c>
      <c r="C304" s="855">
        <v>0</v>
      </c>
      <c r="D304" s="855">
        <v>0</v>
      </c>
      <c r="E304" s="855">
        <v>0</v>
      </c>
      <c r="F304" s="855">
        <v>0</v>
      </c>
      <c r="G304" s="855">
        <v>0</v>
      </c>
      <c r="H304" s="855">
        <v>0</v>
      </c>
      <c r="I304" s="855">
        <v>0</v>
      </c>
      <c r="J304" s="855">
        <v>1</v>
      </c>
      <c r="K304" s="855">
        <v>4</v>
      </c>
      <c r="L304" s="855">
        <v>4</v>
      </c>
      <c r="M304" s="855">
        <v>3</v>
      </c>
      <c r="N304" s="855">
        <v>6</v>
      </c>
      <c r="O304" s="855">
        <v>3</v>
      </c>
      <c r="P304" s="334">
        <v>21</v>
      </c>
      <c r="Q304" s="508" t="s">
        <v>1068</v>
      </c>
    </row>
    <row r="305" spans="1:17">
      <c r="A305" s="122" t="s">
        <v>1003</v>
      </c>
      <c r="B305" s="99" t="s">
        <v>1004</v>
      </c>
      <c r="C305" s="855">
        <v>0</v>
      </c>
      <c r="D305" s="855">
        <v>0</v>
      </c>
      <c r="E305" s="855">
        <v>0</v>
      </c>
      <c r="F305" s="855">
        <v>0</v>
      </c>
      <c r="G305" s="855">
        <v>0</v>
      </c>
      <c r="H305" s="855">
        <v>0</v>
      </c>
      <c r="I305" s="855">
        <v>4</v>
      </c>
      <c r="J305" s="855">
        <v>6</v>
      </c>
      <c r="K305" s="855">
        <v>2</v>
      </c>
      <c r="L305" s="855">
        <v>0</v>
      </c>
      <c r="M305" s="855">
        <v>0</v>
      </c>
      <c r="N305" s="855">
        <v>0</v>
      </c>
      <c r="O305" s="855">
        <v>0</v>
      </c>
      <c r="P305" s="334">
        <v>12</v>
      </c>
      <c r="Q305" s="508" t="s">
        <v>1068</v>
      </c>
    </row>
    <row r="306" spans="1:17">
      <c r="A306" s="122" t="s">
        <v>1005</v>
      </c>
      <c r="B306" s="99" t="s">
        <v>1006</v>
      </c>
      <c r="C306" s="855">
        <v>2</v>
      </c>
      <c r="D306" s="855">
        <v>3</v>
      </c>
      <c r="E306" s="855">
        <v>8</v>
      </c>
      <c r="F306" s="855">
        <v>1</v>
      </c>
      <c r="G306" s="855">
        <v>3</v>
      </c>
      <c r="H306" s="855">
        <v>3</v>
      </c>
      <c r="I306" s="855">
        <v>4</v>
      </c>
      <c r="J306" s="855">
        <v>4</v>
      </c>
      <c r="K306" s="855">
        <v>2</v>
      </c>
      <c r="L306" s="855">
        <v>0</v>
      </c>
      <c r="M306" s="855">
        <v>0</v>
      </c>
      <c r="N306" s="855">
        <v>0</v>
      </c>
      <c r="O306" s="855">
        <v>0</v>
      </c>
      <c r="P306" s="334">
        <v>30</v>
      </c>
      <c r="Q306" s="508" t="s">
        <v>1068</v>
      </c>
    </row>
    <row r="307" spans="1:17">
      <c r="A307" s="122" t="s">
        <v>1007</v>
      </c>
      <c r="B307" s="99" t="s">
        <v>1008</v>
      </c>
      <c r="C307" s="855">
        <v>0</v>
      </c>
      <c r="D307" s="855">
        <v>0</v>
      </c>
      <c r="E307" s="855">
        <v>2</v>
      </c>
      <c r="F307" s="855">
        <v>1</v>
      </c>
      <c r="G307" s="855">
        <v>0</v>
      </c>
      <c r="H307" s="855">
        <v>0</v>
      </c>
      <c r="I307" s="855">
        <v>0</v>
      </c>
      <c r="J307" s="855">
        <v>0</v>
      </c>
      <c r="K307" s="855">
        <v>0</v>
      </c>
      <c r="L307" s="855">
        <v>0</v>
      </c>
      <c r="M307" s="855">
        <v>0</v>
      </c>
      <c r="N307" s="855">
        <v>0</v>
      </c>
      <c r="O307" s="855">
        <v>0</v>
      </c>
      <c r="P307" s="334">
        <v>3</v>
      </c>
      <c r="Q307" s="508" t="s">
        <v>1068</v>
      </c>
    </row>
    <row r="308" spans="1:17">
      <c r="A308" s="122" t="s">
        <v>1009</v>
      </c>
      <c r="B308" s="99" t="s">
        <v>1010</v>
      </c>
      <c r="C308" s="855">
        <v>0</v>
      </c>
      <c r="D308" s="855">
        <v>3</v>
      </c>
      <c r="E308" s="855">
        <v>8</v>
      </c>
      <c r="F308" s="855">
        <v>2</v>
      </c>
      <c r="G308" s="855">
        <v>1</v>
      </c>
      <c r="H308" s="855">
        <v>0</v>
      </c>
      <c r="I308" s="855">
        <v>0</v>
      </c>
      <c r="J308" s="855">
        <v>4</v>
      </c>
      <c r="K308" s="855">
        <v>0</v>
      </c>
      <c r="L308" s="855">
        <v>0</v>
      </c>
      <c r="M308" s="855">
        <v>0</v>
      </c>
      <c r="N308" s="855">
        <v>0</v>
      </c>
      <c r="O308" s="855">
        <v>0</v>
      </c>
      <c r="P308" s="334">
        <v>18</v>
      </c>
      <c r="Q308" s="508" t="s">
        <v>1068</v>
      </c>
    </row>
    <row r="309" spans="1:17">
      <c r="A309" s="122" t="s">
        <v>1011</v>
      </c>
      <c r="B309" s="99" t="s">
        <v>1012</v>
      </c>
      <c r="C309" s="855">
        <v>0</v>
      </c>
      <c r="D309" s="855">
        <v>0</v>
      </c>
      <c r="E309" s="855">
        <v>0</v>
      </c>
      <c r="F309" s="855">
        <v>0</v>
      </c>
      <c r="G309" s="855">
        <v>0</v>
      </c>
      <c r="H309" s="855">
        <v>0</v>
      </c>
      <c r="I309" s="855">
        <v>2</v>
      </c>
      <c r="J309" s="855">
        <v>2</v>
      </c>
      <c r="K309" s="855">
        <v>4</v>
      </c>
      <c r="L309" s="855">
        <v>0</v>
      </c>
      <c r="M309" s="855">
        <v>0</v>
      </c>
      <c r="N309" s="855">
        <v>0</v>
      </c>
      <c r="O309" s="855">
        <v>0</v>
      </c>
      <c r="P309" s="334">
        <v>8</v>
      </c>
      <c r="Q309" s="508" t="s">
        <v>1068</v>
      </c>
    </row>
    <row r="310" spans="1:17">
      <c r="A310" s="122" t="s">
        <v>1013</v>
      </c>
      <c r="B310" s="99" t="s">
        <v>1014</v>
      </c>
      <c r="C310" s="855">
        <v>0</v>
      </c>
      <c r="D310" s="855">
        <v>0</v>
      </c>
      <c r="E310" s="855">
        <v>0</v>
      </c>
      <c r="F310" s="855">
        <v>0</v>
      </c>
      <c r="G310" s="855">
        <v>0</v>
      </c>
      <c r="H310" s="855">
        <v>0</v>
      </c>
      <c r="I310" s="855">
        <v>0</v>
      </c>
      <c r="J310" s="855">
        <v>0</v>
      </c>
      <c r="K310" s="855">
        <v>0</v>
      </c>
      <c r="L310" s="855">
        <v>1</v>
      </c>
      <c r="M310" s="855">
        <v>0</v>
      </c>
      <c r="N310" s="855">
        <v>3</v>
      </c>
      <c r="O310" s="855">
        <v>2</v>
      </c>
      <c r="P310" s="334">
        <v>6</v>
      </c>
      <c r="Q310" s="508" t="s">
        <v>1068</v>
      </c>
    </row>
    <row r="311" spans="1:17">
      <c r="A311" s="122" t="s">
        <v>1015</v>
      </c>
      <c r="B311" s="99" t="s">
        <v>1016</v>
      </c>
      <c r="C311" s="855">
        <v>0</v>
      </c>
      <c r="D311" s="855">
        <v>0</v>
      </c>
      <c r="E311" s="855">
        <v>0</v>
      </c>
      <c r="F311" s="855">
        <v>0</v>
      </c>
      <c r="G311" s="855">
        <v>0</v>
      </c>
      <c r="H311" s="855">
        <v>0</v>
      </c>
      <c r="I311" s="855">
        <v>0</v>
      </c>
      <c r="J311" s="855">
        <v>0</v>
      </c>
      <c r="K311" s="855">
        <v>0</v>
      </c>
      <c r="L311" s="855">
        <v>0</v>
      </c>
      <c r="M311" s="855">
        <v>0</v>
      </c>
      <c r="N311" s="855">
        <v>0</v>
      </c>
      <c r="O311" s="855">
        <v>1</v>
      </c>
      <c r="P311" s="334">
        <v>1</v>
      </c>
      <c r="Q311" s="508" t="s">
        <v>1069</v>
      </c>
    </row>
    <row r="312" spans="1:17">
      <c r="A312" s="122" t="s">
        <v>1031</v>
      </c>
      <c r="B312" s="99" t="s">
        <v>1032</v>
      </c>
      <c r="C312" s="855">
        <v>6</v>
      </c>
      <c r="D312" s="855">
        <v>18</v>
      </c>
      <c r="E312" s="855">
        <v>18</v>
      </c>
      <c r="F312" s="855">
        <v>13</v>
      </c>
      <c r="G312" s="855">
        <v>4</v>
      </c>
      <c r="H312" s="855">
        <v>5</v>
      </c>
      <c r="I312" s="855">
        <v>0</v>
      </c>
      <c r="J312" s="855">
        <v>0</v>
      </c>
      <c r="K312" s="855">
        <v>0</v>
      </c>
      <c r="L312" s="855">
        <v>0</v>
      </c>
      <c r="M312" s="855">
        <v>0</v>
      </c>
      <c r="N312" s="855">
        <v>0</v>
      </c>
      <c r="O312" s="855">
        <v>0</v>
      </c>
      <c r="P312" s="334">
        <v>64</v>
      </c>
      <c r="Q312" s="508" t="s">
        <v>1068</v>
      </c>
    </row>
    <row r="313" spans="1:17">
      <c r="A313" s="122" t="s">
        <v>1033</v>
      </c>
      <c r="B313" s="99" t="s">
        <v>1034</v>
      </c>
      <c r="C313" s="855">
        <v>2</v>
      </c>
      <c r="D313" s="855">
        <v>10</v>
      </c>
      <c r="E313" s="855">
        <v>9</v>
      </c>
      <c r="F313" s="855">
        <v>3</v>
      </c>
      <c r="G313" s="855">
        <v>0</v>
      </c>
      <c r="H313" s="855">
        <v>1</v>
      </c>
      <c r="I313" s="855">
        <v>0</v>
      </c>
      <c r="J313" s="855">
        <v>0</v>
      </c>
      <c r="K313" s="855">
        <v>0</v>
      </c>
      <c r="L313" s="855">
        <v>0</v>
      </c>
      <c r="M313" s="855">
        <v>0</v>
      </c>
      <c r="N313" s="855">
        <v>0</v>
      </c>
      <c r="O313" s="855">
        <v>0</v>
      </c>
      <c r="P313" s="334">
        <v>25</v>
      </c>
      <c r="Q313" s="508" t="s">
        <v>1068</v>
      </c>
    </row>
    <row r="314" spans="1:17">
      <c r="A314" s="122" t="s">
        <v>1035</v>
      </c>
      <c r="B314" s="99" t="s">
        <v>1036</v>
      </c>
      <c r="C314" s="855">
        <v>0</v>
      </c>
      <c r="D314" s="855">
        <v>0</v>
      </c>
      <c r="E314" s="855">
        <v>0</v>
      </c>
      <c r="F314" s="855">
        <v>0</v>
      </c>
      <c r="G314" s="855">
        <v>0</v>
      </c>
      <c r="H314" s="855">
        <v>0</v>
      </c>
      <c r="I314" s="855">
        <v>23</v>
      </c>
      <c r="J314" s="855">
        <v>29</v>
      </c>
      <c r="K314" s="855">
        <v>18</v>
      </c>
      <c r="L314" s="855">
        <v>26</v>
      </c>
      <c r="M314" s="855">
        <v>8</v>
      </c>
      <c r="N314" s="855">
        <v>20</v>
      </c>
      <c r="O314" s="855">
        <v>10</v>
      </c>
      <c r="P314" s="334">
        <v>134</v>
      </c>
      <c r="Q314" s="508" t="s">
        <v>1068</v>
      </c>
    </row>
    <row r="315" spans="1:17">
      <c r="A315" s="122" t="s">
        <v>1037</v>
      </c>
      <c r="B315" s="99" t="s">
        <v>1038</v>
      </c>
      <c r="C315" s="855">
        <v>1</v>
      </c>
      <c r="D315" s="855">
        <v>1</v>
      </c>
      <c r="E315" s="855">
        <v>2</v>
      </c>
      <c r="F315" s="855">
        <v>1</v>
      </c>
      <c r="G315" s="855">
        <v>2</v>
      </c>
      <c r="H315" s="855">
        <v>3</v>
      </c>
      <c r="I315" s="855">
        <v>0</v>
      </c>
      <c r="J315" s="855">
        <v>0</v>
      </c>
      <c r="K315" s="855">
        <v>0</v>
      </c>
      <c r="L315" s="855">
        <v>0</v>
      </c>
      <c r="M315" s="855">
        <v>0</v>
      </c>
      <c r="N315" s="855">
        <v>0</v>
      </c>
      <c r="O315" s="855">
        <v>0</v>
      </c>
      <c r="P315" s="334">
        <v>10</v>
      </c>
      <c r="Q315" s="508" t="s">
        <v>1068</v>
      </c>
    </row>
    <row r="316" spans="1:17">
      <c r="A316" s="122" t="s">
        <v>1039</v>
      </c>
      <c r="B316" s="99" t="s">
        <v>1040</v>
      </c>
      <c r="C316" s="855">
        <v>4</v>
      </c>
      <c r="D316" s="855">
        <v>3</v>
      </c>
      <c r="E316" s="855">
        <v>8</v>
      </c>
      <c r="F316" s="855">
        <v>1</v>
      </c>
      <c r="G316" s="855">
        <v>0</v>
      </c>
      <c r="H316" s="855">
        <v>2</v>
      </c>
      <c r="I316" s="855">
        <v>0</v>
      </c>
      <c r="J316" s="855">
        <v>0</v>
      </c>
      <c r="K316" s="855">
        <v>0</v>
      </c>
      <c r="L316" s="855">
        <v>0</v>
      </c>
      <c r="M316" s="855">
        <v>0</v>
      </c>
      <c r="N316" s="855">
        <v>0</v>
      </c>
      <c r="O316" s="855">
        <v>0</v>
      </c>
      <c r="P316" s="334">
        <v>18</v>
      </c>
      <c r="Q316" s="508" t="s">
        <v>1068</v>
      </c>
    </row>
    <row r="317" spans="1:17">
      <c r="A317" s="536" t="s">
        <v>1041</v>
      </c>
      <c r="B317" s="99" t="s">
        <v>1042</v>
      </c>
      <c r="C317" s="855">
        <v>0</v>
      </c>
      <c r="D317" s="855">
        <v>0</v>
      </c>
      <c r="E317" s="855">
        <v>0</v>
      </c>
      <c r="F317" s="855">
        <v>0</v>
      </c>
      <c r="G317" s="855">
        <v>0</v>
      </c>
      <c r="H317" s="855">
        <v>0</v>
      </c>
      <c r="I317" s="855">
        <v>0</v>
      </c>
      <c r="J317" s="855">
        <v>0</v>
      </c>
      <c r="K317" s="855">
        <v>0</v>
      </c>
      <c r="L317" s="855">
        <v>0</v>
      </c>
      <c r="M317" s="855">
        <v>3</v>
      </c>
      <c r="N317" s="855">
        <v>3</v>
      </c>
      <c r="O317" s="855">
        <v>10</v>
      </c>
      <c r="P317" s="334">
        <v>16</v>
      </c>
      <c r="Q317" s="508" t="s">
        <v>1068</v>
      </c>
    </row>
    <row r="318" spans="1:17">
      <c r="A318" s="536" t="s">
        <v>1051</v>
      </c>
      <c r="B318" s="99" t="s">
        <v>1052</v>
      </c>
      <c r="C318" s="855">
        <v>0</v>
      </c>
      <c r="D318" s="855">
        <v>0</v>
      </c>
      <c r="E318" s="855">
        <v>0</v>
      </c>
      <c r="F318" s="855">
        <v>0</v>
      </c>
      <c r="G318" s="855">
        <v>0</v>
      </c>
      <c r="H318" s="855">
        <v>0</v>
      </c>
      <c r="I318" s="855">
        <v>0</v>
      </c>
      <c r="J318" s="855">
        <v>0</v>
      </c>
      <c r="K318" s="855">
        <v>0</v>
      </c>
      <c r="L318" s="855">
        <v>0</v>
      </c>
      <c r="M318" s="855">
        <v>0</v>
      </c>
      <c r="N318" s="855">
        <v>0</v>
      </c>
      <c r="O318" s="855">
        <v>1</v>
      </c>
      <c r="P318" s="334">
        <v>1</v>
      </c>
      <c r="Q318" s="508" t="s">
        <v>1069</v>
      </c>
    </row>
    <row r="319" spans="1:17">
      <c r="A319" s="122" t="s">
        <v>1053</v>
      </c>
      <c r="B319" s="99" t="s">
        <v>1054</v>
      </c>
      <c r="C319" s="855">
        <v>0</v>
      </c>
      <c r="D319" s="855">
        <v>0</v>
      </c>
      <c r="E319" s="855">
        <v>0</v>
      </c>
      <c r="F319" s="855">
        <v>0</v>
      </c>
      <c r="G319" s="855">
        <v>0</v>
      </c>
      <c r="H319" s="855">
        <v>0</v>
      </c>
      <c r="I319" s="855">
        <v>0</v>
      </c>
      <c r="J319" s="855">
        <v>0</v>
      </c>
      <c r="K319" s="855">
        <v>2</v>
      </c>
      <c r="L319" s="855">
        <v>4</v>
      </c>
      <c r="M319" s="855">
        <v>5</v>
      </c>
      <c r="N319" s="855">
        <v>8</v>
      </c>
      <c r="O319" s="855">
        <v>43</v>
      </c>
      <c r="P319" s="334">
        <v>62</v>
      </c>
      <c r="Q319" s="508" t="s">
        <v>1067</v>
      </c>
    </row>
    <row r="320" spans="1:17" ht="12" customHeight="1">
      <c r="A320" s="84"/>
      <c r="B320" s="100"/>
      <c r="C320" s="336"/>
      <c r="D320" s="336"/>
      <c r="E320" s="336"/>
      <c r="F320" s="336"/>
      <c r="G320" s="336"/>
      <c r="H320" s="336"/>
      <c r="I320" s="336"/>
      <c r="J320" s="336"/>
      <c r="K320" s="336"/>
      <c r="L320" s="336"/>
      <c r="M320" s="336"/>
      <c r="N320" s="336"/>
      <c r="O320" s="336"/>
      <c r="P320" s="335"/>
      <c r="Q320" s="508"/>
    </row>
    <row r="321" spans="1:17" ht="13.9" thickBot="1">
      <c r="A321" s="81" t="s">
        <v>40</v>
      </c>
      <c r="B321" s="82"/>
      <c r="C321" s="332">
        <v>1091</v>
      </c>
      <c r="D321" s="332">
        <v>1770</v>
      </c>
      <c r="E321" s="332">
        <v>2006</v>
      </c>
      <c r="F321" s="332">
        <v>1031</v>
      </c>
      <c r="G321" s="332">
        <v>960</v>
      </c>
      <c r="H321" s="332">
        <v>999</v>
      </c>
      <c r="I321" s="332">
        <v>920</v>
      </c>
      <c r="J321" s="332">
        <v>978</v>
      </c>
      <c r="K321" s="332">
        <v>976</v>
      </c>
      <c r="L321" s="332">
        <v>981</v>
      </c>
      <c r="M321" s="332">
        <v>1052</v>
      </c>
      <c r="N321" s="332">
        <v>999</v>
      </c>
      <c r="O321" s="332">
        <v>949</v>
      </c>
      <c r="P321" s="337">
        <v>14712</v>
      </c>
      <c r="Q321" s="508"/>
    </row>
    <row r="322" spans="1:17" ht="13.9" thickBot="1">
      <c r="A322" s="505"/>
      <c r="B322" s="506"/>
      <c r="C322" s="507">
        <f t="shared" ref="C322:P322" si="0">C321/$P$321</f>
        <v>7.4157150625339854E-2</v>
      </c>
      <c r="D322" s="507">
        <f t="shared" si="0"/>
        <v>0.1203099510603589</v>
      </c>
      <c r="E322" s="507">
        <f t="shared" si="0"/>
        <v>0.13635127786840676</v>
      </c>
      <c r="F322" s="507">
        <f t="shared" si="0"/>
        <v>7.0078847199564975E-2</v>
      </c>
      <c r="G322" s="507">
        <f t="shared" si="0"/>
        <v>6.5252854812398037E-2</v>
      </c>
      <c r="H322" s="507">
        <f t="shared" si="0"/>
        <v>6.7903752039151707E-2</v>
      </c>
      <c r="I322" s="507">
        <f t="shared" si="0"/>
        <v>6.2533985861881455E-2</v>
      </c>
      <c r="J322" s="507">
        <f t="shared" si="0"/>
        <v>6.6476345840130499E-2</v>
      </c>
      <c r="K322" s="507">
        <f t="shared" si="0"/>
        <v>6.6340402392604678E-2</v>
      </c>
      <c r="L322" s="507">
        <f t="shared" si="0"/>
        <v>6.6680261011419245E-2</v>
      </c>
      <c r="M322" s="507">
        <f t="shared" si="0"/>
        <v>7.1506253398586184E-2</v>
      </c>
      <c r="N322" s="507">
        <f t="shared" si="0"/>
        <v>6.7903752039151707E-2</v>
      </c>
      <c r="O322" s="507">
        <f t="shared" si="0"/>
        <v>6.4505165851005977E-2</v>
      </c>
      <c r="P322" s="509">
        <f t="shared" si="0"/>
        <v>1</v>
      </c>
      <c r="Q322" s="351"/>
    </row>
    <row r="326" spans="1:17">
      <c r="A326" s="385"/>
      <c r="B326" s="385"/>
      <c r="C326" s="385"/>
      <c r="D326" s="385"/>
      <c r="E326" s="385"/>
      <c r="F326" s="385"/>
      <c r="G326" s="385"/>
      <c r="H326" s="385"/>
      <c r="I326" s="385"/>
      <c r="J326" s="385"/>
      <c r="K326" s="385"/>
      <c r="L326" s="385"/>
      <c r="M326" s="385"/>
      <c r="N326" s="385"/>
      <c r="O326" s="385"/>
      <c r="P326" s="860"/>
      <c r="Q326" s="868"/>
    </row>
  </sheetData>
  <autoFilter ref="A5:Q319" xr:uid="{00000000-0009-0000-0000-000017000000}"/>
  <mergeCells count="1">
    <mergeCell ref="C3:O3"/>
  </mergeCells>
  <phoneticPr fontId="8" type="noConversion"/>
  <hyperlinks>
    <hyperlink ref="S2" location="Home!A1" display="Home" xr:uid="{00000000-0004-0000-1700-000000000000}"/>
  </hyperlinks>
  <pageMargins left="0.7" right="0.7" top="0.75" bottom="0.75" header="0.3" footer="0.3"/>
  <pageSetup scale="67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O326"/>
  <sheetViews>
    <sheetView zoomScaleNormal="100" workbookViewId="0">
      <pane xSplit="2" ySplit="5" topLeftCell="C302" activePane="bottomRight" state="frozen"/>
      <selection pane="bottomRight" activeCell="B324" sqref="B324"/>
      <selection pane="bottomLeft" activeCell="A5" sqref="A5"/>
      <selection pane="topRight" activeCell="C1" sqref="C1"/>
    </sheetView>
  </sheetViews>
  <sheetFormatPr defaultColWidth="8.7109375" defaultRowHeight="13.15"/>
  <cols>
    <col min="1" max="1" width="8.7109375" style="173" customWidth="1"/>
    <col min="2" max="2" width="47.28515625" style="173" customWidth="1"/>
    <col min="3" max="6" width="10" style="173" customWidth="1"/>
    <col min="7" max="7" width="12.140625" style="173" customWidth="1"/>
    <col min="8" max="9" width="10" style="173" customWidth="1"/>
    <col min="10" max="10" width="12.140625" style="173" customWidth="1"/>
    <col min="11" max="11" width="10.7109375" style="173" customWidth="1"/>
    <col min="12" max="12" width="14.140625" style="173" customWidth="1"/>
    <col min="13" max="13" width="16.5703125" style="175" bestFit="1" customWidth="1"/>
    <col min="14" max="14" width="3.28515625" style="161" customWidth="1"/>
    <col min="15" max="15" width="8.7109375" style="161" customWidth="1"/>
    <col min="16" max="16384" width="8.7109375" style="173"/>
  </cols>
  <sheetData>
    <row r="1" spans="1:15" s="178" customFormat="1" ht="13.9" thickBot="1">
      <c r="A1" s="76" t="s">
        <v>1267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377" t="s">
        <v>260</v>
      </c>
      <c r="M1" s="349"/>
      <c r="N1" s="385"/>
      <c r="O1" s="726"/>
    </row>
    <row r="2" spans="1:15" s="178" customFormat="1" ht="15" thickTop="1" thickBot="1">
      <c r="A2" s="77" t="s">
        <v>1250</v>
      </c>
      <c r="B2" s="906"/>
      <c r="C2" s="906"/>
      <c r="D2" s="906"/>
      <c r="E2" s="906"/>
      <c r="F2" s="906"/>
      <c r="G2" s="906"/>
      <c r="H2" s="906"/>
      <c r="I2" s="906"/>
      <c r="J2" s="906"/>
      <c r="K2" s="906"/>
      <c r="L2" s="912"/>
      <c r="M2" s="350"/>
      <c r="N2" s="385"/>
      <c r="O2" s="208" t="s">
        <v>18</v>
      </c>
    </row>
    <row r="3" spans="1:15" s="178" customFormat="1" ht="13.15" customHeight="1" thickTop="1">
      <c r="A3" s="907"/>
      <c r="B3" s="908"/>
      <c r="C3" s="724" t="s">
        <v>385</v>
      </c>
      <c r="D3" s="724"/>
      <c r="E3" s="724"/>
      <c r="F3" s="724"/>
      <c r="G3" s="724"/>
      <c r="H3" s="724"/>
      <c r="I3" s="724"/>
      <c r="J3" s="724"/>
      <c r="K3" s="724"/>
      <c r="L3" s="914"/>
      <c r="M3" s="627"/>
      <c r="N3" s="726"/>
      <c r="O3" s="385"/>
    </row>
    <row r="4" spans="1:15" s="178" customFormat="1" ht="13.15" hidden="1" customHeight="1" thickTop="1">
      <c r="A4" s="907"/>
      <c r="B4" s="908"/>
      <c r="C4" s="628"/>
      <c r="D4" s="628"/>
      <c r="E4" s="628"/>
      <c r="F4" s="628"/>
      <c r="G4" s="628"/>
      <c r="H4" s="628"/>
      <c r="I4" s="628"/>
      <c r="J4" s="628"/>
      <c r="K4" s="628"/>
      <c r="L4" s="915"/>
      <c r="M4" s="627"/>
      <c r="N4" s="726"/>
      <c r="O4" s="385"/>
    </row>
    <row r="5" spans="1:15" s="178" customFormat="1" ht="52.9">
      <c r="A5" s="205" t="s">
        <v>386</v>
      </c>
      <c r="B5" s="629" t="s">
        <v>134</v>
      </c>
      <c r="C5" s="223" t="s">
        <v>387</v>
      </c>
      <c r="D5" s="223" t="s">
        <v>388</v>
      </c>
      <c r="E5" s="223" t="s">
        <v>389</v>
      </c>
      <c r="F5" s="223" t="s">
        <v>390</v>
      </c>
      <c r="G5" s="223" t="s">
        <v>391</v>
      </c>
      <c r="H5" s="223" t="s">
        <v>392</v>
      </c>
      <c r="I5" s="223" t="s">
        <v>393</v>
      </c>
      <c r="J5" s="223" t="s">
        <v>394</v>
      </c>
      <c r="K5" s="223" t="s">
        <v>66</v>
      </c>
      <c r="L5" s="13" t="s">
        <v>1251</v>
      </c>
      <c r="M5" s="350" t="s">
        <v>1062</v>
      </c>
      <c r="N5" s="726"/>
      <c r="O5" s="726"/>
    </row>
    <row r="6" spans="1:15" s="178" customFormat="1" ht="13.15" customHeight="1">
      <c r="A6" s="122" t="s">
        <v>395</v>
      </c>
      <c r="B6" s="127" t="s">
        <v>396</v>
      </c>
      <c r="C6" s="273">
        <v>0</v>
      </c>
      <c r="D6" s="524">
        <v>0</v>
      </c>
      <c r="E6" s="273">
        <v>2</v>
      </c>
      <c r="F6" s="524">
        <v>3</v>
      </c>
      <c r="G6" s="273">
        <v>25</v>
      </c>
      <c r="H6" s="524">
        <v>0</v>
      </c>
      <c r="I6" s="273">
        <v>17</v>
      </c>
      <c r="J6" s="524">
        <v>0</v>
      </c>
      <c r="K6" s="273">
        <v>2</v>
      </c>
      <c r="L6" s="334">
        <v>49</v>
      </c>
      <c r="M6" s="154" t="s">
        <v>1063</v>
      </c>
      <c r="N6" s="726"/>
      <c r="O6" s="726"/>
    </row>
    <row r="7" spans="1:15" s="178" customFormat="1">
      <c r="A7" s="122" t="s">
        <v>397</v>
      </c>
      <c r="B7" s="127" t="s">
        <v>398</v>
      </c>
      <c r="C7" s="273">
        <v>0</v>
      </c>
      <c r="D7" s="524">
        <v>0</v>
      </c>
      <c r="E7" s="273">
        <v>8</v>
      </c>
      <c r="F7" s="524">
        <v>9</v>
      </c>
      <c r="G7" s="273">
        <v>6</v>
      </c>
      <c r="H7" s="524">
        <v>0</v>
      </c>
      <c r="I7" s="273">
        <v>33</v>
      </c>
      <c r="J7" s="524">
        <v>0</v>
      </c>
      <c r="K7" s="273">
        <v>2</v>
      </c>
      <c r="L7" s="334">
        <v>58</v>
      </c>
      <c r="M7" s="154" t="s">
        <v>1064</v>
      </c>
      <c r="N7" s="726"/>
      <c r="O7" s="726"/>
    </row>
    <row r="8" spans="1:15" s="178" customFormat="1">
      <c r="A8" s="122" t="s">
        <v>399</v>
      </c>
      <c r="B8" s="127" t="s">
        <v>400</v>
      </c>
      <c r="C8" s="273">
        <v>0</v>
      </c>
      <c r="D8" s="524">
        <v>0</v>
      </c>
      <c r="E8" s="273">
        <v>7</v>
      </c>
      <c r="F8" s="524">
        <v>7</v>
      </c>
      <c r="G8" s="273">
        <v>0</v>
      </c>
      <c r="H8" s="524">
        <v>0</v>
      </c>
      <c r="I8" s="273">
        <v>54</v>
      </c>
      <c r="J8" s="524">
        <v>0</v>
      </c>
      <c r="K8" s="273">
        <v>1</v>
      </c>
      <c r="L8" s="334">
        <v>69</v>
      </c>
      <c r="M8" s="154" t="s">
        <v>1063</v>
      </c>
      <c r="N8" s="726"/>
      <c r="O8" s="726"/>
    </row>
    <row r="9" spans="1:15" s="178" customFormat="1">
      <c r="A9" s="122" t="s">
        <v>401</v>
      </c>
      <c r="B9" s="127" t="s">
        <v>402</v>
      </c>
      <c r="C9" s="273">
        <v>0</v>
      </c>
      <c r="D9" s="524">
        <v>0</v>
      </c>
      <c r="E9" s="273">
        <v>1</v>
      </c>
      <c r="F9" s="524">
        <v>23</v>
      </c>
      <c r="G9" s="273">
        <v>0</v>
      </c>
      <c r="H9" s="524">
        <v>0</v>
      </c>
      <c r="I9" s="273">
        <v>8</v>
      </c>
      <c r="J9" s="524">
        <v>0</v>
      </c>
      <c r="K9" s="273">
        <v>0</v>
      </c>
      <c r="L9" s="334">
        <v>32</v>
      </c>
      <c r="M9" s="154" t="s">
        <v>1063</v>
      </c>
      <c r="N9" s="726"/>
      <c r="O9" s="726"/>
    </row>
    <row r="10" spans="1:15" s="178" customFormat="1">
      <c r="A10" s="122" t="s">
        <v>403</v>
      </c>
      <c r="B10" s="127" t="s">
        <v>404</v>
      </c>
      <c r="C10" s="273">
        <v>1</v>
      </c>
      <c r="D10" s="524">
        <v>0</v>
      </c>
      <c r="E10" s="273">
        <v>13</v>
      </c>
      <c r="F10" s="524">
        <v>2</v>
      </c>
      <c r="G10" s="273">
        <v>2</v>
      </c>
      <c r="H10" s="524">
        <v>2</v>
      </c>
      <c r="I10" s="273">
        <v>16</v>
      </c>
      <c r="J10" s="524">
        <v>1</v>
      </c>
      <c r="K10" s="273">
        <v>1</v>
      </c>
      <c r="L10" s="334">
        <v>38</v>
      </c>
      <c r="M10" s="154" t="s">
        <v>1063</v>
      </c>
      <c r="N10" s="726"/>
      <c r="O10" s="726"/>
    </row>
    <row r="11" spans="1:15" s="178" customFormat="1">
      <c r="A11" s="122" t="s">
        <v>405</v>
      </c>
      <c r="B11" s="127" t="s">
        <v>406</v>
      </c>
      <c r="C11" s="273">
        <v>0</v>
      </c>
      <c r="D11" s="524">
        <v>0</v>
      </c>
      <c r="E11" s="273">
        <v>4</v>
      </c>
      <c r="F11" s="524">
        <v>0</v>
      </c>
      <c r="G11" s="273">
        <v>0</v>
      </c>
      <c r="H11" s="524">
        <v>0</v>
      </c>
      <c r="I11" s="273">
        <v>17</v>
      </c>
      <c r="J11" s="524">
        <v>0</v>
      </c>
      <c r="K11" s="273">
        <v>1</v>
      </c>
      <c r="L11" s="334">
        <v>22</v>
      </c>
      <c r="M11" s="154" t="s">
        <v>1063</v>
      </c>
      <c r="N11" s="726"/>
      <c r="O11" s="726"/>
    </row>
    <row r="12" spans="1:15" s="178" customFormat="1">
      <c r="A12" s="122" t="s">
        <v>407</v>
      </c>
      <c r="B12" s="127" t="s">
        <v>408</v>
      </c>
      <c r="C12" s="273">
        <v>2</v>
      </c>
      <c r="D12" s="524">
        <v>0</v>
      </c>
      <c r="E12" s="273">
        <v>3</v>
      </c>
      <c r="F12" s="524">
        <v>1</v>
      </c>
      <c r="G12" s="273">
        <v>2</v>
      </c>
      <c r="H12" s="524">
        <v>6</v>
      </c>
      <c r="I12" s="273">
        <v>23</v>
      </c>
      <c r="J12" s="524">
        <v>0</v>
      </c>
      <c r="K12" s="273">
        <v>5</v>
      </c>
      <c r="L12" s="334">
        <v>42</v>
      </c>
      <c r="M12" s="154" t="s">
        <v>1063</v>
      </c>
      <c r="N12" s="726"/>
      <c r="O12" s="726"/>
    </row>
    <row r="13" spans="1:15" s="178" customFormat="1">
      <c r="A13" s="122" t="s">
        <v>409</v>
      </c>
      <c r="B13" s="127" t="s">
        <v>410</v>
      </c>
      <c r="C13" s="273">
        <v>1</v>
      </c>
      <c r="D13" s="524">
        <v>0</v>
      </c>
      <c r="E13" s="273">
        <v>13</v>
      </c>
      <c r="F13" s="524">
        <v>4</v>
      </c>
      <c r="G13" s="273">
        <v>3</v>
      </c>
      <c r="H13" s="524">
        <v>7</v>
      </c>
      <c r="I13" s="273">
        <v>92</v>
      </c>
      <c r="J13" s="524">
        <v>1</v>
      </c>
      <c r="K13" s="273">
        <v>4</v>
      </c>
      <c r="L13" s="334">
        <v>125</v>
      </c>
      <c r="M13" s="154" t="s">
        <v>1065</v>
      </c>
      <c r="N13" s="726"/>
      <c r="O13" s="726"/>
    </row>
    <row r="14" spans="1:15" s="178" customFormat="1">
      <c r="A14" s="122" t="s">
        <v>411</v>
      </c>
      <c r="B14" s="127" t="s">
        <v>412</v>
      </c>
      <c r="C14" s="273">
        <v>0</v>
      </c>
      <c r="D14" s="524">
        <v>0</v>
      </c>
      <c r="E14" s="273">
        <v>3</v>
      </c>
      <c r="F14" s="524">
        <v>2</v>
      </c>
      <c r="G14" s="273">
        <v>0</v>
      </c>
      <c r="H14" s="524">
        <v>0</v>
      </c>
      <c r="I14" s="273">
        <v>27</v>
      </c>
      <c r="J14" s="524">
        <v>0</v>
      </c>
      <c r="K14" s="273">
        <v>0</v>
      </c>
      <c r="L14" s="334">
        <v>32</v>
      </c>
      <c r="M14" s="154" t="s">
        <v>1063</v>
      </c>
      <c r="N14" s="726"/>
      <c r="O14" s="726"/>
    </row>
    <row r="15" spans="1:15" s="178" customFormat="1">
      <c r="A15" s="122" t="s">
        <v>413</v>
      </c>
      <c r="B15" s="127" t="s">
        <v>414</v>
      </c>
      <c r="C15" s="273">
        <v>0</v>
      </c>
      <c r="D15" s="524">
        <v>1</v>
      </c>
      <c r="E15" s="273">
        <v>2</v>
      </c>
      <c r="F15" s="524">
        <v>3</v>
      </c>
      <c r="G15" s="273">
        <v>0</v>
      </c>
      <c r="H15" s="524">
        <v>0</v>
      </c>
      <c r="I15" s="273">
        <v>36</v>
      </c>
      <c r="J15" s="524">
        <v>0</v>
      </c>
      <c r="K15" s="273">
        <v>7</v>
      </c>
      <c r="L15" s="334">
        <v>49</v>
      </c>
      <c r="M15" s="154" t="s">
        <v>1063</v>
      </c>
      <c r="N15" s="726"/>
      <c r="O15" s="726"/>
    </row>
    <row r="16" spans="1:15" s="178" customFormat="1">
      <c r="A16" s="122" t="s">
        <v>415</v>
      </c>
      <c r="B16" s="127" t="s">
        <v>416</v>
      </c>
      <c r="C16" s="273">
        <v>1</v>
      </c>
      <c r="D16" s="524">
        <v>0</v>
      </c>
      <c r="E16" s="273">
        <v>23</v>
      </c>
      <c r="F16" s="524">
        <v>9</v>
      </c>
      <c r="G16" s="273">
        <v>2</v>
      </c>
      <c r="H16" s="524">
        <v>6</v>
      </c>
      <c r="I16" s="273">
        <v>72</v>
      </c>
      <c r="J16" s="524">
        <v>1</v>
      </c>
      <c r="K16" s="273">
        <v>4</v>
      </c>
      <c r="L16" s="334">
        <v>118</v>
      </c>
      <c r="M16" s="154" t="s">
        <v>1066</v>
      </c>
      <c r="N16" s="726"/>
      <c r="O16" s="726"/>
    </row>
    <row r="17" spans="1:15" s="178" customFormat="1">
      <c r="A17" s="122" t="s">
        <v>417</v>
      </c>
      <c r="B17" s="127" t="s">
        <v>1253</v>
      </c>
      <c r="C17" s="273">
        <v>0</v>
      </c>
      <c r="D17" s="524">
        <v>0</v>
      </c>
      <c r="E17" s="273">
        <v>2</v>
      </c>
      <c r="F17" s="524">
        <v>0</v>
      </c>
      <c r="G17" s="273">
        <v>0</v>
      </c>
      <c r="H17" s="524">
        <v>0</v>
      </c>
      <c r="I17" s="273">
        <v>0</v>
      </c>
      <c r="J17" s="524">
        <v>0</v>
      </c>
      <c r="K17" s="273">
        <v>0</v>
      </c>
      <c r="L17" s="334">
        <v>2</v>
      </c>
      <c r="M17" s="154" t="s">
        <v>1066</v>
      </c>
      <c r="N17" s="726"/>
      <c r="O17" s="726"/>
    </row>
    <row r="18" spans="1:15" s="178" customFormat="1">
      <c r="A18" s="122" t="s">
        <v>419</v>
      </c>
      <c r="B18" s="127" t="s">
        <v>420</v>
      </c>
      <c r="C18" s="273">
        <v>0</v>
      </c>
      <c r="D18" s="524">
        <v>0</v>
      </c>
      <c r="E18" s="273">
        <v>3</v>
      </c>
      <c r="F18" s="524">
        <v>5</v>
      </c>
      <c r="G18" s="273">
        <v>1</v>
      </c>
      <c r="H18" s="524">
        <v>0</v>
      </c>
      <c r="I18" s="273">
        <v>13</v>
      </c>
      <c r="J18" s="524">
        <v>0</v>
      </c>
      <c r="K18" s="273">
        <v>2</v>
      </c>
      <c r="L18" s="334">
        <v>24</v>
      </c>
      <c r="M18" s="154" t="s">
        <v>1063</v>
      </c>
      <c r="N18" s="726"/>
      <c r="O18" s="726"/>
    </row>
    <row r="19" spans="1:15" s="178" customFormat="1">
      <c r="A19" s="122" t="s">
        <v>421</v>
      </c>
      <c r="B19" s="127" t="s">
        <v>422</v>
      </c>
      <c r="C19" s="273">
        <v>0</v>
      </c>
      <c r="D19" s="524">
        <v>0</v>
      </c>
      <c r="E19" s="273">
        <v>2</v>
      </c>
      <c r="F19" s="524">
        <v>4</v>
      </c>
      <c r="G19" s="273">
        <v>1</v>
      </c>
      <c r="H19" s="524">
        <v>0</v>
      </c>
      <c r="I19" s="273">
        <v>5</v>
      </c>
      <c r="J19" s="524">
        <v>0</v>
      </c>
      <c r="K19" s="273">
        <v>2</v>
      </c>
      <c r="L19" s="334">
        <v>14</v>
      </c>
      <c r="M19" s="154" t="s">
        <v>1063</v>
      </c>
      <c r="N19" s="726"/>
      <c r="O19" s="726"/>
    </row>
    <row r="20" spans="1:15" s="178" customFormat="1">
      <c r="A20" s="122" t="s">
        <v>423</v>
      </c>
      <c r="B20" s="127" t="s">
        <v>424</v>
      </c>
      <c r="C20" s="273">
        <v>2</v>
      </c>
      <c r="D20" s="524">
        <v>0</v>
      </c>
      <c r="E20" s="273">
        <v>6</v>
      </c>
      <c r="F20" s="524">
        <v>8</v>
      </c>
      <c r="G20" s="273">
        <v>0</v>
      </c>
      <c r="H20" s="524">
        <v>0</v>
      </c>
      <c r="I20" s="273">
        <v>51</v>
      </c>
      <c r="J20" s="524">
        <v>0</v>
      </c>
      <c r="K20" s="273">
        <v>1</v>
      </c>
      <c r="L20" s="334">
        <v>68</v>
      </c>
      <c r="M20" s="154" t="s">
        <v>1066</v>
      </c>
      <c r="N20" s="726"/>
      <c r="O20" s="726"/>
    </row>
    <row r="21" spans="1:15" s="178" customFormat="1">
      <c r="A21" s="122" t="s">
        <v>425</v>
      </c>
      <c r="B21" s="127" t="s">
        <v>426</v>
      </c>
      <c r="C21" s="273">
        <v>0</v>
      </c>
      <c r="D21" s="524">
        <v>0</v>
      </c>
      <c r="E21" s="273">
        <v>7</v>
      </c>
      <c r="F21" s="524">
        <v>2</v>
      </c>
      <c r="G21" s="273">
        <v>1</v>
      </c>
      <c r="H21" s="524">
        <v>2</v>
      </c>
      <c r="I21" s="273">
        <v>31</v>
      </c>
      <c r="J21" s="524">
        <v>0</v>
      </c>
      <c r="K21" s="273">
        <v>0</v>
      </c>
      <c r="L21" s="334">
        <v>43</v>
      </c>
      <c r="M21" s="154" t="s">
        <v>1063</v>
      </c>
      <c r="N21" s="726"/>
      <c r="O21" s="726"/>
    </row>
    <row r="22" spans="1:15" s="178" customFormat="1">
      <c r="A22" s="122" t="s">
        <v>427</v>
      </c>
      <c r="B22" s="127" t="s">
        <v>428</v>
      </c>
      <c r="C22" s="273">
        <v>0</v>
      </c>
      <c r="D22" s="524">
        <v>0</v>
      </c>
      <c r="E22" s="273">
        <v>6</v>
      </c>
      <c r="F22" s="524">
        <v>9</v>
      </c>
      <c r="G22" s="273">
        <v>0</v>
      </c>
      <c r="H22" s="524">
        <v>0</v>
      </c>
      <c r="I22" s="273">
        <v>18</v>
      </c>
      <c r="J22" s="524">
        <v>0</v>
      </c>
      <c r="K22" s="273">
        <v>0</v>
      </c>
      <c r="L22" s="334">
        <v>33</v>
      </c>
      <c r="M22" s="154" t="s">
        <v>1063</v>
      </c>
      <c r="N22" s="726"/>
      <c r="O22" s="726"/>
    </row>
    <row r="23" spans="1:15" s="178" customFormat="1">
      <c r="A23" s="122" t="s">
        <v>429</v>
      </c>
      <c r="B23" s="127" t="s">
        <v>430</v>
      </c>
      <c r="C23" s="273">
        <v>0</v>
      </c>
      <c r="D23" s="524">
        <v>2</v>
      </c>
      <c r="E23" s="273">
        <v>25</v>
      </c>
      <c r="F23" s="524">
        <v>11</v>
      </c>
      <c r="G23" s="273">
        <v>0</v>
      </c>
      <c r="H23" s="524">
        <v>0</v>
      </c>
      <c r="I23" s="273">
        <v>67</v>
      </c>
      <c r="J23" s="524">
        <v>1</v>
      </c>
      <c r="K23" s="273">
        <v>8</v>
      </c>
      <c r="L23" s="334">
        <v>114</v>
      </c>
      <c r="M23" s="154" t="s">
        <v>1066</v>
      </c>
      <c r="N23" s="726"/>
      <c r="O23" s="726"/>
    </row>
    <row r="24" spans="1:15" s="178" customFormat="1">
      <c r="A24" s="122" t="s">
        <v>431</v>
      </c>
      <c r="B24" s="127" t="s">
        <v>432</v>
      </c>
      <c r="C24" s="273">
        <v>1</v>
      </c>
      <c r="D24" s="524">
        <v>0</v>
      </c>
      <c r="E24" s="273">
        <v>6</v>
      </c>
      <c r="F24" s="524">
        <v>11</v>
      </c>
      <c r="G24" s="273">
        <v>6</v>
      </c>
      <c r="H24" s="524">
        <v>1</v>
      </c>
      <c r="I24" s="273">
        <v>11</v>
      </c>
      <c r="J24" s="524">
        <v>0</v>
      </c>
      <c r="K24" s="273">
        <v>3</v>
      </c>
      <c r="L24" s="334">
        <v>39</v>
      </c>
      <c r="M24" s="154" t="s">
        <v>1064</v>
      </c>
      <c r="N24" s="726"/>
      <c r="O24" s="726"/>
    </row>
    <row r="25" spans="1:15" s="178" customFormat="1">
      <c r="A25" s="122" t="s">
        <v>433</v>
      </c>
      <c r="B25" s="127" t="s">
        <v>434</v>
      </c>
      <c r="C25" s="273">
        <v>0</v>
      </c>
      <c r="D25" s="524">
        <v>0</v>
      </c>
      <c r="E25" s="273">
        <v>4</v>
      </c>
      <c r="F25" s="524">
        <v>3</v>
      </c>
      <c r="G25" s="273">
        <v>0</v>
      </c>
      <c r="H25" s="524">
        <v>0</v>
      </c>
      <c r="I25" s="273">
        <v>0</v>
      </c>
      <c r="J25" s="524">
        <v>0</v>
      </c>
      <c r="K25" s="273">
        <v>1</v>
      </c>
      <c r="L25" s="334">
        <v>8</v>
      </c>
      <c r="M25" s="154" t="s">
        <v>1063</v>
      </c>
      <c r="N25" s="726"/>
      <c r="O25" s="726"/>
    </row>
    <row r="26" spans="1:15" s="178" customFormat="1">
      <c r="A26" s="122" t="s">
        <v>435</v>
      </c>
      <c r="B26" s="127" t="s">
        <v>436</v>
      </c>
      <c r="C26" s="273">
        <v>0</v>
      </c>
      <c r="D26" s="524">
        <v>0</v>
      </c>
      <c r="E26" s="273">
        <v>5</v>
      </c>
      <c r="F26" s="524">
        <v>4</v>
      </c>
      <c r="G26" s="273">
        <v>0</v>
      </c>
      <c r="H26" s="524">
        <v>0</v>
      </c>
      <c r="I26" s="273">
        <v>3</v>
      </c>
      <c r="J26" s="524">
        <v>0</v>
      </c>
      <c r="K26" s="273">
        <v>0</v>
      </c>
      <c r="L26" s="334">
        <v>12</v>
      </c>
      <c r="M26" s="154" t="s">
        <v>1063</v>
      </c>
      <c r="N26" s="726"/>
      <c r="O26" s="726"/>
    </row>
    <row r="27" spans="1:15" s="178" customFormat="1">
      <c r="A27" s="122" t="s">
        <v>437</v>
      </c>
      <c r="B27" s="127" t="s">
        <v>438</v>
      </c>
      <c r="C27" s="273">
        <v>0</v>
      </c>
      <c r="D27" s="524">
        <v>0</v>
      </c>
      <c r="E27" s="273">
        <v>3</v>
      </c>
      <c r="F27" s="524">
        <v>3</v>
      </c>
      <c r="G27" s="273">
        <v>1</v>
      </c>
      <c r="H27" s="524">
        <v>0</v>
      </c>
      <c r="I27" s="273">
        <v>1</v>
      </c>
      <c r="J27" s="524">
        <v>0</v>
      </c>
      <c r="K27" s="273">
        <v>0</v>
      </c>
      <c r="L27" s="334">
        <v>8</v>
      </c>
      <c r="M27" s="154" t="s">
        <v>1063</v>
      </c>
      <c r="N27" s="726"/>
      <c r="O27" s="726"/>
    </row>
    <row r="28" spans="1:15" s="178" customFormat="1">
      <c r="A28" s="122" t="s">
        <v>439</v>
      </c>
      <c r="B28" s="127" t="s">
        <v>440</v>
      </c>
      <c r="C28" s="273">
        <v>0</v>
      </c>
      <c r="D28" s="524">
        <v>0</v>
      </c>
      <c r="E28" s="273">
        <v>3</v>
      </c>
      <c r="F28" s="524">
        <v>3</v>
      </c>
      <c r="G28" s="273">
        <v>0</v>
      </c>
      <c r="H28" s="524">
        <v>0</v>
      </c>
      <c r="I28" s="273">
        <v>7</v>
      </c>
      <c r="J28" s="524">
        <v>1</v>
      </c>
      <c r="K28" s="273">
        <v>0</v>
      </c>
      <c r="L28" s="334">
        <v>14</v>
      </c>
      <c r="M28" s="154" t="s">
        <v>1063</v>
      </c>
      <c r="N28" s="726"/>
      <c r="O28" s="726"/>
    </row>
    <row r="29" spans="1:15" s="178" customFormat="1">
      <c r="A29" s="122" t="s">
        <v>441</v>
      </c>
      <c r="B29" s="127" t="s">
        <v>442</v>
      </c>
      <c r="C29" s="273">
        <v>0</v>
      </c>
      <c r="D29" s="524">
        <v>0</v>
      </c>
      <c r="E29" s="273">
        <v>5</v>
      </c>
      <c r="F29" s="524">
        <v>6</v>
      </c>
      <c r="G29" s="273">
        <v>2</v>
      </c>
      <c r="H29" s="524">
        <v>0</v>
      </c>
      <c r="I29" s="273">
        <v>23</v>
      </c>
      <c r="J29" s="524">
        <v>1</v>
      </c>
      <c r="K29" s="273">
        <v>1</v>
      </c>
      <c r="L29" s="334">
        <v>38</v>
      </c>
      <c r="M29" s="154" t="s">
        <v>1064</v>
      </c>
      <c r="N29" s="726"/>
      <c r="O29" s="726"/>
    </row>
    <row r="30" spans="1:15" s="178" customFormat="1">
      <c r="A30" s="122" t="s">
        <v>443</v>
      </c>
      <c r="B30" s="127" t="s">
        <v>444</v>
      </c>
      <c r="C30" s="273">
        <v>0</v>
      </c>
      <c r="D30" s="524">
        <v>0</v>
      </c>
      <c r="E30" s="273">
        <v>13</v>
      </c>
      <c r="F30" s="524">
        <v>42</v>
      </c>
      <c r="G30" s="273">
        <v>13</v>
      </c>
      <c r="H30" s="524">
        <v>0</v>
      </c>
      <c r="I30" s="273">
        <v>48</v>
      </c>
      <c r="J30" s="524">
        <v>0</v>
      </c>
      <c r="K30" s="273">
        <v>5</v>
      </c>
      <c r="L30" s="334">
        <v>121</v>
      </c>
      <c r="M30" s="154" t="s">
        <v>1066</v>
      </c>
      <c r="N30" s="726"/>
      <c r="O30" s="726"/>
    </row>
    <row r="31" spans="1:15" s="178" customFormat="1">
      <c r="A31" s="122" t="s">
        <v>445</v>
      </c>
      <c r="B31" s="127" t="s">
        <v>446</v>
      </c>
      <c r="C31" s="273">
        <v>0</v>
      </c>
      <c r="D31" s="524">
        <v>0</v>
      </c>
      <c r="E31" s="273">
        <v>22</v>
      </c>
      <c r="F31" s="524">
        <v>25</v>
      </c>
      <c r="G31" s="273">
        <v>1</v>
      </c>
      <c r="H31" s="524">
        <v>0</v>
      </c>
      <c r="I31" s="273">
        <v>12</v>
      </c>
      <c r="J31" s="524">
        <v>0</v>
      </c>
      <c r="K31" s="273">
        <v>1</v>
      </c>
      <c r="L31" s="334">
        <v>61</v>
      </c>
      <c r="M31" s="154" t="s">
        <v>1065</v>
      </c>
      <c r="N31" s="726"/>
      <c r="O31" s="726"/>
    </row>
    <row r="32" spans="1:15" s="178" customFormat="1">
      <c r="A32" s="122" t="s">
        <v>447</v>
      </c>
      <c r="B32" s="127" t="s">
        <v>448</v>
      </c>
      <c r="C32" s="273">
        <v>0</v>
      </c>
      <c r="D32" s="524">
        <v>0</v>
      </c>
      <c r="E32" s="273">
        <v>1</v>
      </c>
      <c r="F32" s="524">
        <v>1</v>
      </c>
      <c r="G32" s="273">
        <v>2</v>
      </c>
      <c r="H32" s="524">
        <v>0</v>
      </c>
      <c r="I32" s="273">
        <v>3</v>
      </c>
      <c r="J32" s="524">
        <v>1</v>
      </c>
      <c r="K32" s="273">
        <v>0</v>
      </c>
      <c r="L32" s="334">
        <v>8</v>
      </c>
      <c r="M32" s="154" t="s">
        <v>1063</v>
      </c>
      <c r="N32" s="726"/>
      <c r="O32" s="726"/>
    </row>
    <row r="33" spans="1:15" s="178" customFormat="1">
      <c r="A33" s="122" t="s">
        <v>449</v>
      </c>
      <c r="B33" s="127" t="s">
        <v>450</v>
      </c>
      <c r="C33" s="273">
        <v>0</v>
      </c>
      <c r="D33" s="524">
        <v>0</v>
      </c>
      <c r="E33" s="273">
        <v>18</v>
      </c>
      <c r="F33" s="524">
        <v>14</v>
      </c>
      <c r="G33" s="273">
        <v>1</v>
      </c>
      <c r="H33" s="524">
        <v>4</v>
      </c>
      <c r="I33" s="273">
        <v>57</v>
      </c>
      <c r="J33" s="524">
        <v>1</v>
      </c>
      <c r="K33" s="273">
        <v>1</v>
      </c>
      <c r="L33" s="334">
        <v>96</v>
      </c>
      <c r="M33" s="154" t="s">
        <v>1066</v>
      </c>
      <c r="N33" s="726"/>
      <c r="O33" s="726"/>
    </row>
    <row r="34" spans="1:15" s="178" customFormat="1">
      <c r="A34" s="122" t="s">
        <v>451</v>
      </c>
      <c r="B34" s="127" t="s">
        <v>452</v>
      </c>
      <c r="C34" s="273">
        <v>0</v>
      </c>
      <c r="D34" s="524">
        <v>0</v>
      </c>
      <c r="E34" s="273">
        <v>0</v>
      </c>
      <c r="F34" s="524">
        <v>1</v>
      </c>
      <c r="G34" s="273">
        <v>0</v>
      </c>
      <c r="H34" s="524">
        <v>0</v>
      </c>
      <c r="I34" s="273">
        <v>0</v>
      </c>
      <c r="J34" s="524">
        <v>0</v>
      </c>
      <c r="K34" s="273">
        <v>0</v>
      </c>
      <c r="L34" s="334">
        <v>1</v>
      </c>
      <c r="M34" s="154" t="s">
        <v>1067</v>
      </c>
      <c r="N34" s="726"/>
      <c r="O34" s="726"/>
    </row>
    <row r="35" spans="1:15" s="178" customFormat="1">
      <c r="A35" s="122" t="s">
        <v>453</v>
      </c>
      <c r="B35" s="127" t="s">
        <v>454</v>
      </c>
      <c r="C35" s="273">
        <v>0</v>
      </c>
      <c r="D35" s="524">
        <v>0</v>
      </c>
      <c r="E35" s="273">
        <v>12</v>
      </c>
      <c r="F35" s="524">
        <v>15</v>
      </c>
      <c r="G35" s="273">
        <v>0</v>
      </c>
      <c r="H35" s="524">
        <v>0</v>
      </c>
      <c r="I35" s="273">
        <v>25</v>
      </c>
      <c r="J35" s="524">
        <v>0</v>
      </c>
      <c r="K35" s="273">
        <v>3</v>
      </c>
      <c r="L35" s="334">
        <v>55</v>
      </c>
      <c r="M35" s="154" t="s">
        <v>1067</v>
      </c>
      <c r="N35" s="726"/>
      <c r="O35" s="726"/>
    </row>
    <row r="36" spans="1:15" s="178" customFormat="1">
      <c r="A36" s="122" t="s">
        <v>455</v>
      </c>
      <c r="B36" s="127" t="s">
        <v>456</v>
      </c>
      <c r="C36" s="273">
        <v>0</v>
      </c>
      <c r="D36" s="524">
        <v>0</v>
      </c>
      <c r="E36" s="273">
        <v>1</v>
      </c>
      <c r="F36" s="524">
        <v>1</v>
      </c>
      <c r="G36" s="273">
        <v>0</v>
      </c>
      <c r="H36" s="524">
        <v>0</v>
      </c>
      <c r="I36" s="273">
        <v>17</v>
      </c>
      <c r="J36" s="524">
        <v>1</v>
      </c>
      <c r="K36" s="273">
        <v>0</v>
      </c>
      <c r="L36" s="334">
        <v>20</v>
      </c>
      <c r="M36" s="154" t="s">
        <v>1063</v>
      </c>
      <c r="N36" s="726"/>
      <c r="O36" s="726"/>
    </row>
    <row r="37" spans="1:15" s="178" customFormat="1">
      <c r="A37" s="122" t="s">
        <v>457</v>
      </c>
      <c r="B37" s="127" t="s">
        <v>458</v>
      </c>
      <c r="C37" s="273">
        <v>1</v>
      </c>
      <c r="D37" s="524">
        <v>1</v>
      </c>
      <c r="E37" s="273">
        <v>14</v>
      </c>
      <c r="F37" s="524">
        <v>4</v>
      </c>
      <c r="G37" s="273">
        <v>2</v>
      </c>
      <c r="H37" s="524">
        <v>1</v>
      </c>
      <c r="I37" s="273">
        <v>29</v>
      </c>
      <c r="J37" s="524">
        <v>1</v>
      </c>
      <c r="K37" s="273">
        <v>7</v>
      </c>
      <c r="L37" s="334">
        <v>60</v>
      </c>
      <c r="M37" s="154" t="s">
        <v>1064</v>
      </c>
      <c r="N37" s="726"/>
      <c r="O37" s="726"/>
    </row>
    <row r="38" spans="1:15" s="178" customFormat="1">
      <c r="A38" s="122" t="s">
        <v>459</v>
      </c>
      <c r="B38" s="127" t="s">
        <v>460</v>
      </c>
      <c r="C38" s="273">
        <v>0</v>
      </c>
      <c r="D38" s="524">
        <v>0</v>
      </c>
      <c r="E38" s="273">
        <v>8</v>
      </c>
      <c r="F38" s="524">
        <v>7</v>
      </c>
      <c r="G38" s="273">
        <v>0</v>
      </c>
      <c r="H38" s="524">
        <v>0</v>
      </c>
      <c r="I38" s="273">
        <v>19</v>
      </c>
      <c r="J38" s="524">
        <v>0</v>
      </c>
      <c r="K38" s="273">
        <v>2</v>
      </c>
      <c r="L38" s="334">
        <v>36</v>
      </c>
      <c r="M38" s="154" t="s">
        <v>1064</v>
      </c>
      <c r="N38" s="726"/>
      <c r="O38" s="726"/>
    </row>
    <row r="39" spans="1:15" s="178" customFormat="1">
      <c r="A39" s="122" t="s">
        <v>461</v>
      </c>
      <c r="B39" s="127" t="s">
        <v>462</v>
      </c>
      <c r="C39" s="273">
        <v>0</v>
      </c>
      <c r="D39" s="524">
        <v>0</v>
      </c>
      <c r="E39" s="273">
        <v>14</v>
      </c>
      <c r="F39" s="524">
        <v>0</v>
      </c>
      <c r="G39" s="273">
        <v>4</v>
      </c>
      <c r="H39" s="524">
        <v>2</v>
      </c>
      <c r="I39" s="273">
        <v>10</v>
      </c>
      <c r="J39" s="524">
        <v>0</v>
      </c>
      <c r="K39" s="273">
        <v>4</v>
      </c>
      <c r="L39" s="334">
        <v>34</v>
      </c>
      <c r="M39" s="154" t="s">
        <v>1063</v>
      </c>
      <c r="N39" s="726"/>
      <c r="O39" s="726"/>
    </row>
    <row r="40" spans="1:15" s="178" customFormat="1">
      <c r="A40" s="122" t="s">
        <v>463</v>
      </c>
      <c r="B40" s="127" t="s">
        <v>464</v>
      </c>
      <c r="C40" s="273">
        <v>0</v>
      </c>
      <c r="D40" s="524">
        <v>0</v>
      </c>
      <c r="E40" s="273">
        <v>2</v>
      </c>
      <c r="F40" s="524">
        <v>2</v>
      </c>
      <c r="G40" s="273">
        <v>0</v>
      </c>
      <c r="H40" s="524">
        <v>0</v>
      </c>
      <c r="I40" s="273">
        <v>4</v>
      </c>
      <c r="J40" s="524">
        <v>0</v>
      </c>
      <c r="K40" s="273">
        <v>0</v>
      </c>
      <c r="L40" s="334">
        <v>8</v>
      </c>
      <c r="M40" s="154" t="s">
        <v>1063</v>
      </c>
      <c r="N40" s="726"/>
      <c r="O40" s="726"/>
    </row>
    <row r="41" spans="1:15" s="178" customFormat="1">
      <c r="A41" s="122" t="s">
        <v>465</v>
      </c>
      <c r="B41" s="127" t="s">
        <v>466</v>
      </c>
      <c r="C41" s="273">
        <v>0</v>
      </c>
      <c r="D41" s="524">
        <v>0</v>
      </c>
      <c r="E41" s="273">
        <v>4</v>
      </c>
      <c r="F41" s="524">
        <v>3</v>
      </c>
      <c r="G41" s="273">
        <v>0</v>
      </c>
      <c r="H41" s="524">
        <v>0</v>
      </c>
      <c r="I41" s="273">
        <v>15</v>
      </c>
      <c r="J41" s="524">
        <v>0</v>
      </c>
      <c r="K41" s="273">
        <v>3</v>
      </c>
      <c r="L41" s="334">
        <v>25</v>
      </c>
      <c r="M41" s="154" t="s">
        <v>1063</v>
      </c>
      <c r="N41" s="726"/>
      <c r="O41" s="726"/>
    </row>
    <row r="42" spans="1:15" s="178" customFormat="1">
      <c r="A42" s="122" t="s">
        <v>467</v>
      </c>
      <c r="B42" s="127" t="s">
        <v>468</v>
      </c>
      <c r="C42" s="273">
        <v>0</v>
      </c>
      <c r="D42" s="524">
        <v>0</v>
      </c>
      <c r="E42" s="273">
        <v>8</v>
      </c>
      <c r="F42" s="524">
        <v>1</v>
      </c>
      <c r="G42" s="273">
        <v>0</v>
      </c>
      <c r="H42" s="524">
        <v>0</v>
      </c>
      <c r="I42" s="273">
        <v>34</v>
      </c>
      <c r="J42" s="524">
        <v>0</v>
      </c>
      <c r="K42" s="273">
        <v>5</v>
      </c>
      <c r="L42" s="334">
        <v>48</v>
      </c>
      <c r="M42" s="154" t="s">
        <v>1063</v>
      </c>
      <c r="N42" s="726"/>
      <c r="O42" s="726"/>
    </row>
    <row r="43" spans="1:15" s="178" customFormat="1">
      <c r="A43" s="122" t="s">
        <v>469</v>
      </c>
      <c r="B43" s="127" t="s">
        <v>470</v>
      </c>
      <c r="C43" s="273">
        <v>0</v>
      </c>
      <c r="D43" s="524">
        <v>0</v>
      </c>
      <c r="E43" s="273">
        <v>13</v>
      </c>
      <c r="F43" s="524">
        <v>9</v>
      </c>
      <c r="G43" s="273">
        <v>1</v>
      </c>
      <c r="H43" s="524">
        <v>0</v>
      </c>
      <c r="I43" s="273">
        <v>7</v>
      </c>
      <c r="J43" s="524">
        <v>0</v>
      </c>
      <c r="K43" s="273">
        <v>0</v>
      </c>
      <c r="L43" s="334">
        <v>30</v>
      </c>
      <c r="M43" s="154" t="s">
        <v>1063</v>
      </c>
      <c r="N43" s="726"/>
      <c r="O43" s="726"/>
    </row>
    <row r="44" spans="1:15" s="178" customFormat="1">
      <c r="A44" s="122" t="s">
        <v>471</v>
      </c>
      <c r="B44" s="127" t="s">
        <v>472</v>
      </c>
      <c r="C44" s="273">
        <v>2</v>
      </c>
      <c r="D44" s="524">
        <v>0</v>
      </c>
      <c r="E44" s="273">
        <v>14</v>
      </c>
      <c r="F44" s="524">
        <v>9</v>
      </c>
      <c r="G44" s="273">
        <v>0</v>
      </c>
      <c r="H44" s="524">
        <v>0</v>
      </c>
      <c r="I44" s="273">
        <v>12</v>
      </c>
      <c r="J44" s="524">
        <v>1</v>
      </c>
      <c r="K44" s="273">
        <v>5</v>
      </c>
      <c r="L44" s="334">
        <v>43</v>
      </c>
      <c r="M44" s="154" t="s">
        <v>1064</v>
      </c>
      <c r="N44" s="726"/>
      <c r="O44" s="726"/>
    </row>
    <row r="45" spans="1:15" s="178" customFormat="1">
      <c r="A45" s="122" t="s">
        <v>473</v>
      </c>
      <c r="B45" s="127" t="s">
        <v>474</v>
      </c>
      <c r="C45" s="273">
        <v>0</v>
      </c>
      <c r="D45" s="524">
        <v>0</v>
      </c>
      <c r="E45" s="273">
        <v>2</v>
      </c>
      <c r="F45" s="524">
        <v>7</v>
      </c>
      <c r="G45" s="273">
        <v>13</v>
      </c>
      <c r="H45" s="524">
        <v>0</v>
      </c>
      <c r="I45" s="273">
        <v>37</v>
      </c>
      <c r="J45" s="524">
        <v>0</v>
      </c>
      <c r="K45" s="273">
        <v>1</v>
      </c>
      <c r="L45" s="334">
        <v>60</v>
      </c>
      <c r="M45" s="154" t="s">
        <v>1063</v>
      </c>
      <c r="N45" s="726"/>
      <c r="O45" s="726"/>
    </row>
    <row r="46" spans="1:15" s="178" customFormat="1">
      <c r="A46" s="122" t="s">
        <v>475</v>
      </c>
      <c r="B46" s="127" t="s">
        <v>476</v>
      </c>
      <c r="C46" s="273">
        <v>0</v>
      </c>
      <c r="D46" s="524">
        <v>0</v>
      </c>
      <c r="E46" s="273">
        <v>1</v>
      </c>
      <c r="F46" s="524">
        <v>33</v>
      </c>
      <c r="G46" s="273">
        <v>17</v>
      </c>
      <c r="H46" s="524">
        <v>0</v>
      </c>
      <c r="I46" s="273">
        <v>51</v>
      </c>
      <c r="J46" s="524">
        <v>0</v>
      </c>
      <c r="K46" s="273">
        <v>0</v>
      </c>
      <c r="L46" s="334">
        <v>102</v>
      </c>
      <c r="M46" s="154" t="s">
        <v>1063</v>
      </c>
      <c r="N46" s="726"/>
      <c r="O46" s="726"/>
    </row>
    <row r="47" spans="1:15" s="178" customFormat="1">
      <c r="A47" s="122" t="s">
        <v>477</v>
      </c>
      <c r="B47" s="127" t="s">
        <v>478</v>
      </c>
      <c r="C47" s="273">
        <v>0</v>
      </c>
      <c r="D47" s="524">
        <v>0</v>
      </c>
      <c r="E47" s="273">
        <v>18</v>
      </c>
      <c r="F47" s="524">
        <v>17</v>
      </c>
      <c r="G47" s="273">
        <v>4</v>
      </c>
      <c r="H47" s="524">
        <v>0</v>
      </c>
      <c r="I47" s="273">
        <v>27</v>
      </c>
      <c r="J47" s="524">
        <v>4</v>
      </c>
      <c r="K47" s="273">
        <v>0</v>
      </c>
      <c r="L47" s="334">
        <v>70</v>
      </c>
      <c r="M47" s="154" t="s">
        <v>1064</v>
      </c>
      <c r="N47" s="726"/>
      <c r="O47" s="726"/>
    </row>
    <row r="48" spans="1:15" s="178" customFormat="1">
      <c r="A48" s="122" t="s">
        <v>479</v>
      </c>
      <c r="B48" s="127" t="s">
        <v>480</v>
      </c>
      <c r="C48" s="273">
        <v>0</v>
      </c>
      <c r="D48" s="524">
        <v>0</v>
      </c>
      <c r="E48" s="273">
        <v>4</v>
      </c>
      <c r="F48" s="524">
        <v>3</v>
      </c>
      <c r="G48" s="273">
        <v>0</v>
      </c>
      <c r="H48" s="524">
        <v>0</v>
      </c>
      <c r="I48" s="273">
        <v>7</v>
      </c>
      <c r="J48" s="524">
        <v>0</v>
      </c>
      <c r="K48" s="273">
        <v>0</v>
      </c>
      <c r="L48" s="334">
        <v>14</v>
      </c>
      <c r="M48" s="154" t="s">
        <v>1067</v>
      </c>
      <c r="N48" s="726"/>
      <c r="O48" s="726"/>
    </row>
    <row r="49" spans="1:15" s="178" customFormat="1">
      <c r="A49" s="122" t="s">
        <v>481</v>
      </c>
      <c r="B49" s="127" t="s">
        <v>482</v>
      </c>
      <c r="C49" s="273">
        <v>0</v>
      </c>
      <c r="D49" s="524">
        <v>0</v>
      </c>
      <c r="E49" s="273">
        <v>3</v>
      </c>
      <c r="F49" s="524">
        <v>4</v>
      </c>
      <c r="G49" s="273">
        <v>0</v>
      </c>
      <c r="H49" s="524">
        <v>0</v>
      </c>
      <c r="I49" s="273">
        <v>1</v>
      </c>
      <c r="J49" s="524">
        <v>0</v>
      </c>
      <c r="K49" s="273">
        <v>2</v>
      </c>
      <c r="L49" s="334">
        <v>10</v>
      </c>
      <c r="M49" s="154" t="s">
        <v>1063</v>
      </c>
      <c r="N49" s="726"/>
      <c r="O49" s="726"/>
    </row>
    <row r="50" spans="1:15" s="178" customFormat="1">
      <c r="A50" s="122" t="s">
        <v>483</v>
      </c>
      <c r="B50" s="127" t="s">
        <v>484</v>
      </c>
      <c r="C50" s="273">
        <v>0</v>
      </c>
      <c r="D50" s="524">
        <v>0</v>
      </c>
      <c r="E50" s="273">
        <v>2</v>
      </c>
      <c r="F50" s="524">
        <v>8</v>
      </c>
      <c r="G50" s="273">
        <v>0</v>
      </c>
      <c r="H50" s="524">
        <v>0</v>
      </c>
      <c r="I50" s="273">
        <v>0</v>
      </c>
      <c r="J50" s="524">
        <v>0</v>
      </c>
      <c r="K50" s="273">
        <v>0</v>
      </c>
      <c r="L50" s="334">
        <v>10</v>
      </c>
      <c r="M50" s="154" t="s">
        <v>1063</v>
      </c>
      <c r="N50" s="726"/>
      <c r="O50" s="726"/>
    </row>
    <row r="51" spans="1:15" s="178" customFormat="1">
      <c r="A51" s="122" t="s">
        <v>485</v>
      </c>
      <c r="B51" s="127" t="s">
        <v>486</v>
      </c>
      <c r="C51" s="273">
        <v>0</v>
      </c>
      <c r="D51" s="524">
        <v>0</v>
      </c>
      <c r="E51" s="273">
        <v>3</v>
      </c>
      <c r="F51" s="524">
        <v>12</v>
      </c>
      <c r="G51" s="273">
        <v>0</v>
      </c>
      <c r="H51" s="524">
        <v>0</v>
      </c>
      <c r="I51" s="273">
        <v>6</v>
      </c>
      <c r="J51" s="524">
        <v>0</v>
      </c>
      <c r="K51" s="273">
        <v>0</v>
      </c>
      <c r="L51" s="334">
        <v>21</v>
      </c>
      <c r="M51" s="154" t="s">
        <v>1063</v>
      </c>
      <c r="N51" s="726"/>
      <c r="O51" s="726"/>
    </row>
    <row r="52" spans="1:15" s="178" customFormat="1">
      <c r="A52" s="122" t="s">
        <v>487</v>
      </c>
      <c r="B52" s="127" t="s">
        <v>488</v>
      </c>
      <c r="C52" s="273">
        <v>0</v>
      </c>
      <c r="D52" s="524">
        <v>0</v>
      </c>
      <c r="E52" s="273">
        <v>7</v>
      </c>
      <c r="F52" s="524">
        <v>0</v>
      </c>
      <c r="G52" s="273">
        <v>5</v>
      </c>
      <c r="H52" s="524">
        <v>10</v>
      </c>
      <c r="I52" s="273">
        <v>11</v>
      </c>
      <c r="J52" s="524">
        <v>0</v>
      </c>
      <c r="K52" s="273">
        <v>8</v>
      </c>
      <c r="L52" s="334">
        <v>41</v>
      </c>
      <c r="M52" s="154" t="s">
        <v>1063</v>
      </c>
      <c r="N52" s="726"/>
      <c r="O52" s="726"/>
    </row>
    <row r="53" spans="1:15" s="178" customFormat="1">
      <c r="A53" s="122" t="s">
        <v>491</v>
      </c>
      <c r="B53" s="127" t="s">
        <v>492</v>
      </c>
      <c r="C53" s="273">
        <v>1</v>
      </c>
      <c r="D53" s="524">
        <v>0</v>
      </c>
      <c r="E53" s="273">
        <v>2</v>
      </c>
      <c r="F53" s="524">
        <v>1</v>
      </c>
      <c r="G53" s="273">
        <v>0</v>
      </c>
      <c r="H53" s="524">
        <v>0</v>
      </c>
      <c r="I53" s="273">
        <v>39</v>
      </c>
      <c r="J53" s="524">
        <v>0</v>
      </c>
      <c r="K53" s="273">
        <v>7</v>
      </c>
      <c r="L53" s="334">
        <v>50</v>
      </c>
      <c r="M53" s="154" t="s">
        <v>1063</v>
      </c>
      <c r="N53" s="726"/>
      <c r="O53" s="726"/>
    </row>
    <row r="54" spans="1:15" s="178" customFormat="1">
      <c r="A54" s="122" t="s">
        <v>493</v>
      </c>
      <c r="B54" s="127" t="s">
        <v>494</v>
      </c>
      <c r="C54" s="273">
        <v>0</v>
      </c>
      <c r="D54" s="524">
        <v>0</v>
      </c>
      <c r="E54" s="273">
        <v>8</v>
      </c>
      <c r="F54" s="524">
        <v>11</v>
      </c>
      <c r="G54" s="273">
        <v>0</v>
      </c>
      <c r="H54" s="524">
        <v>0</v>
      </c>
      <c r="I54" s="273">
        <v>8</v>
      </c>
      <c r="J54" s="524">
        <v>0</v>
      </c>
      <c r="K54" s="273">
        <v>0</v>
      </c>
      <c r="L54" s="334">
        <v>27</v>
      </c>
      <c r="M54" s="154" t="s">
        <v>1064</v>
      </c>
      <c r="N54" s="726"/>
      <c r="O54" s="726"/>
    </row>
    <row r="55" spans="1:15" s="178" customFormat="1">
      <c r="A55" s="122" t="s">
        <v>495</v>
      </c>
      <c r="B55" s="127" t="s">
        <v>496</v>
      </c>
      <c r="C55" s="273">
        <v>0</v>
      </c>
      <c r="D55" s="524">
        <v>0</v>
      </c>
      <c r="E55" s="273">
        <v>4</v>
      </c>
      <c r="F55" s="524">
        <v>5</v>
      </c>
      <c r="G55" s="273">
        <v>0</v>
      </c>
      <c r="H55" s="524">
        <v>1</v>
      </c>
      <c r="I55" s="273">
        <v>36</v>
      </c>
      <c r="J55" s="524">
        <v>0</v>
      </c>
      <c r="K55" s="273">
        <v>2</v>
      </c>
      <c r="L55" s="334">
        <v>48</v>
      </c>
      <c r="M55" s="154" t="s">
        <v>1063</v>
      </c>
      <c r="N55" s="726"/>
      <c r="O55" s="726"/>
    </row>
    <row r="56" spans="1:15" s="178" customFormat="1">
      <c r="A56" s="122" t="s">
        <v>497</v>
      </c>
      <c r="B56" s="127" t="s">
        <v>498</v>
      </c>
      <c r="C56" s="273">
        <v>0</v>
      </c>
      <c r="D56" s="524">
        <v>0</v>
      </c>
      <c r="E56" s="273">
        <v>4</v>
      </c>
      <c r="F56" s="524">
        <v>1</v>
      </c>
      <c r="G56" s="273">
        <v>0</v>
      </c>
      <c r="H56" s="524">
        <v>0</v>
      </c>
      <c r="I56" s="273">
        <v>26</v>
      </c>
      <c r="J56" s="524">
        <v>3</v>
      </c>
      <c r="K56" s="273">
        <v>1</v>
      </c>
      <c r="L56" s="334">
        <v>35</v>
      </c>
      <c r="M56" s="154" t="s">
        <v>1063</v>
      </c>
      <c r="N56" s="726"/>
      <c r="O56" s="726"/>
    </row>
    <row r="57" spans="1:15" s="178" customFormat="1">
      <c r="A57" s="122" t="s">
        <v>499</v>
      </c>
      <c r="B57" s="127" t="s">
        <v>500</v>
      </c>
      <c r="C57" s="273">
        <v>8</v>
      </c>
      <c r="D57" s="524">
        <v>1</v>
      </c>
      <c r="E57" s="273">
        <v>5</v>
      </c>
      <c r="F57" s="524">
        <v>0</v>
      </c>
      <c r="G57" s="273">
        <v>1</v>
      </c>
      <c r="H57" s="524">
        <v>0</v>
      </c>
      <c r="I57" s="273">
        <v>29</v>
      </c>
      <c r="J57" s="524">
        <v>1</v>
      </c>
      <c r="K57" s="273">
        <v>3</v>
      </c>
      <c r="L57" s="334">
        <v>48</v>
      </c>
      <c r="M57" s="154" t="s">
        <v>1063</v>
      </c>
      <c r="N57" s="726"/>
      <c r="O57" s="726"/>
    </row>
    <row r="58" spans="1:15" s="178" customFormat="1">
      <c r="A58" s="122" t="s">
        <v>501</v>
      </c>
      <c r="B58" s="127" t="s">
        <v>502</v>
      </c>
      <c r="C58" s="273">
        <v>0</v>
      </c>
      <c r="D58" s="524">
        <v>0</v>
      </c>
      <c r="E58" s="273">
        <v>2</v>
      </c>
      <c r="F58" s="524">
        <v>5</v>
      </c>
      <c r="G58" s="273">
        <v>0</v>
      </c>
      <c r="H58" s="524">
        <v>0</v>
      </c>
      <c r="I58" s="273">
        <v>7</v>
      </c>
      <c r="J58" s="524">
        <v>0</v>
      </c>
      <c r="K58" s="273">
        <v>1</v>
      </c>
      <c r="L58" s="334">
        <v>15</v>
      </c>
      <c r="M58" s="154" t="s">
        <v>1063</v>
      </c>
      <c r="N58" s="726"/>
      <c r="O58" s="726"/>
    </row>
    <row r="59" spans="1:15" s="178" customFormat="1">
      <c r="A59" s="122" t="s">
        <v>503</v>
      </c>
      <c r="B59" s="127" t="s">
        <v>504</v>
      </c>
      <c r="C59" s="273">
        <v>0</v>
      </c>
      <c r="D59" s="524">
        <v>0</v>
      </c>
      <c r="E59" s="273">
        <v>2</v>
      </c>
      <c r="F59" s="524">
        <v>0</v>
      </c>
      <c r="G59" s="273">
        <v>0</v>
      </c>
      <c r="H59" s="524">
        <v>0</v>
      </c>
      <c r="I59" s="273">
        <v>77</v>
      </c>
      <c r="J59" s="524">
        <v>0</v>
      </c>
      <c r="K59" s="273">
        <v>0</v>
      </c>
      <c r="L59" s="334">
        <v>79</v>
      </c>
      <c r="M59" s="154" t="s">
        <v>1063</v>
      </c>
      <c r="N59" s="726"/>
      <c r="O59" s="726"/>
    </row>
    <row r="60" spans="1:15" s="178" customFormat="1">
      <c r="A60" s="122" t="s">
        <v>505</v>
      </c>
      <c r="B60" s="127" t="s">
        <v>506</v>
      </c>
      <c r="C60" s="273">
        <v>0</v>
      </c>
      <c r="D60" s="524">
        <v>0</v>
      </c>
      <c r="E60" s="273">
        <v>8</v>
      </c>
      <c r="F60" s="524">
        <v>9</v>
      </c>
      <c r="G60" s="273">
        <v>3</v>
      </c>
      <c r="H60" s="524">
        <v>0</v>
      </c>
      <c r="I60" s="273">
        <v>20</v>
      </c>
      <c r="J60" s="524">
        <v>1</v>
      </c>
      <c r="K60" s="273">
        <v>0</v>
      </c>
      <c r="L60" s="334">
        <v>41</v>
      </c>
      <c r="M60" s="154" t="s">
        <v>1063</v>
      </c>
      <c r="N60" s="726"/>
      <c r="O60" s="726"/>
    </row>
    <row r="61" spans="1:15" s="178" customFormat="1">
      <c r="A61" s="122" t="s">
        <v>507</v>
      </c>
      <c r="B61" s="127" t="s">
        <v>508</v>
      </c>
      <c r="C61" s="273">
        <v>1</v>
      </c>
      <c r="D61" s="524">
        <v>0</v>
      </c>
      <c r="E61" s="273">
        <v>11</v>
      </c>
      <c r="F61" s="524">
        <v>6</v>
      </c>
      <c r="G61" s="273">
        <v>0</v>
      </c>
      <c r="H61" s="524">
        <v>0</v>
      </c>
      <c r="I61" s="273">
        <v>21</v>
      </c>
      <c r="J61" s="524">
        <v>0</v>
      </c>
      <c r="K61" s="273">
        <v>3</v>
      </c>
      <c r="L61" s="334">
        <v>42</v>
      </c>
      <c r="M61" s="154" t="s">
        <v>1063</v>
      </c>
      <c r="N61" s="726"/>
      <c r="O61" s="726"/>
    </row>
    <row r="62" spans="1:15" s="178" customFormat="1">
      <c r="A62" s="122" t="s">
        <v>509</v>
      </c>
      <c r="B62" s="127" t="s">
        <v>510</v>
      </c>
      <c r="C62" s="273">
        <v>0</v>
      </c>
      <c r="D62" s="524">
        <v>0</v>
      </c>
      <c r="E62" s="273">
        <v>5</v>
      </c>
      <c r="F62" s="524">
        <v>1</v>
      </c>
      <c r="G62" s="273">
        <v>7</v>
      </c>
      <c r="H62" s="524">
        <v>2</v>
      </c>
      <c r="I62" s="273">
        <v>23</v>
      </c>
      <c r="J62" s="524">
        <v>0</v>
      </c>
      <c r="K62" s="273">
        <v>3</v>
      </c>
      <c r="L62" s="334">
        <v>41</v>
      </c>
      <c r="M62" s="154" t="s">
        <v>1063</v>
      </c>
      <c r="N62" s="726"/>
      <c r="O62" s="726"/>
    </row>
    <row r="63" spans="1:15" s="178" customFormat="1">
      <c r="A63" s="122" t="s">
        <v>511</v>
      </c>
      <c r="B63" s="127" t="s">
        <v>512</v>
      </c>
      <c r="C63" s="273">
        <v>0</v>
      </c>
      <c r="D63" s="524">
        <v>0</v>
      </c>
      <c r="E63" s="273">
        <v>15</v>
      </c>
      <c r="F63" s="524">
        <v>0</v>
      </c>
      <c r="G63" s="273">
        <v>5</v>
      </c>
      <c r="H63" s="524">
        <v>1</v>
      </c>
      <c r="I63" s="273">
        <v>8</v>
      </c>
      <c r="J63" s="524">
        <v>1</v>
      </c>
      <c r="K63" s="273">
        <v>1</v>
      </c>
      <c r="L63" s="334">
        <v>31</v>
      </c>
      <c r="M63" s="154" t="s">
        <v>1063</v>
      </c>
      <c r="N63" s="726"/>
      <c r="O63" s="726"/>
    </row>
    <row r="64" spans="1:15" s="178" customFormat="1">
      <c r="A64" s="122" t="s">
        <v>513</v>
      </c>
      <c r="B64" s="127" t="s">
        <v>514</v>
      </c>
      <c r="C64" s="273">
        <v>0</v>
      </c>
      <c r="D64" s="524">
        <v>0</v>
      </c>
      <c r="E64" s="273">
        <v>6</v>
      </c>
      <c r="F64" s="524">
        <v>2</v>
      </c>
      <c r="G64" s="273">
        <v>1</v>
      </c>
      <c r="H64" s="524">
        <v>0</v>
      </c>
      <c r="I64" s="273">
        <v>49</v>
      </c>
      <c r="J64" s="524">
        <v>6</v>
      </c>
      <c r="K64" s="273">
        <v>3</v>
      </c>
      <c r="L64" s="334">
        <v>67</v>
      </c>
      <c r="M64" s="154" t="s">
        <v>1064</v>
      </c>
      <c r="N64" s="726"/>
      <c r="O64" s="726"/>
    </row>
    <row r="65" spans="1:15" s="178" customFormat="1">
      <c r="A65" s="122" t="s">
        <v>515</v>
      </c>
      <c r="B65" s="127" t="s">
        <v>516</v>
      </c>
      <c r="C65" s="273">
        <v>0</v>
      </c>
      <c r="D65" s="524">
        <v>0</v>
      </c>
      <c r="E65" s="273">
        <v>0</v>
      </c>
      <c r="F65" s="524">
        <v>1</v>
      </c>
      <c r="G65" s="273">
        <v>0</v>
      </c>
      <c r="H65" s="524">
        <v>0</v>
      </c>
      <c r="I65" s="273">
        <v>0</v>
      </c>
      <c r="J65" s="524">
        <v>0</v>
      </c>
      <c r="K65" s="273">
        <v>0</v>
      </c>
      <c r="L65" s="334">
        <v>1</v>
      </c>
      <c r="M65" s="154" t="s">
        <v>1067</v>
      </c>
      <c r="N65" s="726"/>
      <c r="O65" s="726"/>
    </row>
    <row r="66" spans="1:15" s="178" customFormat="1">
      <c r="A66" s="122" t="s">
        <v>517</v>
      </c>
      <c r="B66" s="127" t="s">
        <v>518</v>
      </c>
      <c r="C66" s="273">
        <v>0</v>
      </c>
      <c r="D66" s="524">
        <v>0</v>
      </c>
      <c r="E66" s="273">
        <v>6</v>
      </c>
      <c r="F66" s="524">
        <v>3</v>
      </c>
      <c r="G66" s="273">
        <v>1</v>
      </c>
      <c r="H66" s="524">
        <v>1</v>
      </c>
      <c r="I66" s="273">
        <v>85</v>
      </c>
      <c r="J66" s="524">
        <v>0</v>
      </c>
      <c r="K66" s="273">
        <v>0</v>
      </c>
      <c r="L66" s="334">
        <v>96</v>
      </c>
      <c r="M66" s="154" t="s">
        <v>1064</v>
      </c>
      <c r="N66" s="726"/>
      <c r="O66" s="726"/>
    </row>
    <row r="67" spans="1:15" s="178" customFormat="1">
      <c r="A67" s="122" t="s">
        <v>519</v>
      </c>
      <c r="B67" s="127" t="s">
        <v>520</v>
      </c>
      <c r="C67" s="273">
        <v>0</v>
      </c>
      <c r="D67" s="524">
        <v>0</v>
      </c>
      <c r="E67" s="273">
        <v>1</v>
      </c>
      <c r="F67" s="524">
        <v>12</v>
      </c>
      <c r="G67" s="273">
        <v>0</v>
      </c>
      <c r="H67" s="524">
        <v>0</v>
      </c>
      <c r="I67" s="273">
        <v>4</v>
      </c>
      <c r="J67" s="524">
        <v>0</v>
      </c>
      <c r="K67" s="273">
        <v>0</v>
      </c>
      <c r="L67" s="334">
        <v>17</v>
      </c>
      <c r="M67" s="154" t="s">
        <v>1063</v>
      </c>
      <c r="N67" s="726"/>
      <c r="O67" s="726"/>
    </row>
    <row r="68" spans="1:15" s="178" customFormat="1">
      <c r="A68" s="122" t="s">
        <v>521</v>
      </c>
      <c r="B68" s="127" t="s">
        <v>522</v>
      </c>
      <c r="C68" s="273">
        <v>0</v>
      </c>
      <c r="D68" s="524">
        <v>0</v>
      </c>
      <c r="E68" s="273">
        <v>6</v>
      </c>
      <c r="F68" s="524">
        <v>12</v>
      </c>
      <c r="G68" s="273">
        <v>7</v>
      </c>
      <c r="H68" s="524">
        <v>0</v>
      </c>
      <c r="I68" s="273">
        <v>19</v>
      </c>
      <c r="J68" s="524">
        <v>0</v>
      </c>
      <c r="K68" s="273">
        <v>0</v>
      </c>
      <c r="L68" s="334">
        <v>44</v>
      </c>
      <c r="M68" s="154" t="s">
        <v>1063</v>
      </c>
      <c r="N68" s="726"/>
      <c r="O68" s="726"/>
    </row>
    <row r="69" spans="1:15" s="178" customFormat="1">
      <c r="A69" s="122" t="s">
        <v>523</v>
      </c>
      <c r="B69" s="127" t="s">
        <v>524</v>
      </c>
      <c r="C69" s="273">
        <v>0</v>
      </c>
      <c r="D69" s="524">
        <v>0</v>
      </c>
      <c r="E69" s="273">
        <v>4</v>
      </c>
      <c r="F69" s="524">
        <v>20</v>
      </c>
      <c r="G69" s="273">
        <v>20</v>
      </c>
      <c r="H69" s="524">
        <v>0</v>
      </c>
      <c r="I69" s="273">
        <v>35</v>
      </c>
      <c r="J69" s="524">
        <v>0</v>
      </c>
      <c r="K69" s="273">
        <v>2</v>
      </c>
      <c r="L69" s="334">
        <v>81</v>
      </c>
      <c r="M69" s="154" t="s">
        <v>1064</v>
      </c>
      <c r="N69" s="726"/>
      <c r="O69" s="726"/>
    </row>
    <row r="70" spans="1:15" s="178" customFormat="1">
      <c r="A70" s="122" t="s">
        <v>525</v>
      </c>
      <c r="B70" s="127" t="s">
        <v>526</v>
      </c>
      <c r="C70" s="273">
        <v>0</v>
      </c>
      <c r="D70" s="524">
        <v>0</v>
      </c>
      <c r="E70" s="273">
        <v>3</v>
      </c>
      <c r="F70" s="524">
        <v>1</v>
      </c>
      <c r="G70" s="273">
        <v>0</v>
      </c>
      <c r="H70" s="524">
        <v>0</v>
      </c>
      <c r="I70" s="273">
        <v>66</v>
      </c>
      <c r="J70" s="524">
        <v>1</v>
      </c>
      <c r="K70" s="273">
        <v>1</v>
      </c>
      <c r="L70" s="334">
        <v>72</v>
      </c>
      <c r="M70" s="154" t="s">
        <v>1063</v>
      </c>
      <c r="N70" s="726"/>
      <c r="O70" s="726"/>
    </row>
    <row r="71" spans="1:15" s="178" customFormat="1">
      <c r="A71" s="122" t="s">
        <v>527</v>
      </c>
      <c r="B71" s="127" t="s">
        <v>528</v>
      </c>
      <c r="C71" s="273">
        <v>2</v>
      </c>
      <c r="D71" s="524">
        <v>0</v>
      </c>
      <c r="E71" s="273">
        <v>13</v>
      </c>
      <c r="F71" s="524">
        <v>3</v>
      </c>
      <c r="G71" s="273">
        <v>2</v>
      </c>
      <c r="H71" s="524">
        <v>0</v>
      </c>
      <c r="I71" s="273">
        <v>18</v>
      </c>
      <c r="J71" s="524">
        <v>0</v>
      </c>
      <c r="K71" s="273">
        <v>11</v>
      </c>
      <c r="L71" s="334">
        <v>49</v>
      </c>
      <c r="M71" s="154" t="s">
        <v>1063</v>
      </c>
      <c r="N71" s="726"/>
      <c r="O71" s="726"/>
    </row>
    <row r="72" spans="1:15" s="178" customFormat="1">
      <c r="A72" s="122" t="s">
        <v>529</v>
      </c>
      <c r="B72" s="127" t="s">
        <v>530</v>
      </c>
      <c r="C72" s="273">
        <v>0</v>
      </c>
      <c r="D72" s="524">
        <v>0</v>
      </c>
      <c r="E72" s="273">
        <v>15</v>
      </c>
      <c r="F72" s="524">
        <v>13</v>
      </c>
      <c r="G72" s="273">
        <v>0</v>
      </c>
      <c r="H72" s="524">
        <v>0</v>
      </c>
      <c r="I72" s="273">
        <v>0</v>
      </c>
      <c r="J72" s="524">
        <v>0</v>
      </c>
      <c r="K72" s="273">
        <v>0</v>
      </c>
      <c r="L72" s="334">
        <v>28</v>
      </c>
      <c r="M72" s="154" t="s">
        <v>1063</v>
      </c>
      <c r="N72" s="726"/>
      <c r="O72" s="726"/>
    </row>
    <row r="73" spans="1:15" s="178" customFormat="1">
      <c r="A73" s="122" t="s">
        <v>531</v>
      </c>
      <c r="B73" s="127" t="s">
        <v>532</v>
      </c>
      <c r="C73" s="273">
        <v>1</v>
      </c>
      <c r="D73" s="524">
        <v>0</v>
      </c>
      <c r="E73" s="273">
        <v>18</v>
      </c>
      <c r="F73" s="524">
        <v>16</v>
      </c>
      <c r="G73" s="273">
        <v>4</v>
      </c>
      <c r="H73" s="524">
        <v>2</v>
      </c>
      <c r="I73" s="273">
        <v>25</v>
      </c>
      <c r="J73" s="524">
        <v>1</v>
      </c>
      <c r="K73" s="273">
        <v>5</v>
      </c>
      <c r="L73" s="334">
        <v>72</v>
      </c>
      <c r="M73" s="154" t="s">
        <v>1066</v>
      </c>
      <c r="N73" s="726"/>
      <c r="O73" s="726"/>
    </row>
    <row r="74" spans="1:15" s="178" customFormat="1">
      <c r="A74" s="122" t="s">
        <v>533</v>
      </c>
      <c r="B74" s="127" t="s">
        <v>534</v>
      </c>
      <c r="C74" s="273">
        <v>0</v>
      </c>
      <c r="D74" s="524">
        <v>0</v>
      </c>
      <c r="E74" s="273">
        <v>3</v>
      </c>
      <c r="F74" s="524">
        <v>0</v>
      </c>
      <c r="G74" s="273">
        <v>0</v>
      </c>
      <c r="H74" s="524">
        <v>0</v>
      </c>
      <c r="I74" s="273">
        <v>28</v>
      </c>
      <c r="J74" s="524">
        <v>2</v>
      </c>
      <c r="K74" s="273">
        <v>4</v>
      </c>
      <c r="L74" s="334">
        <v>37</v>
      </c>
      <c r="M74" s="154" t="s">
        <v>1063</v>
      </c>
      <c r="N74" s="726"/>
      <c r="O74" s="726"/>
    </row>
    <row r="75" spans="1:15" s="178" customFormat="1">
      <c r="A75" s="122" t="s">
        <v>537</v>
      </c>
      <c r="B75" s="127" t="s">
        <v>538</v>
      </c>
      <c r="C75" s="273">
        <v>0</v>
      </c>
      <c r="D75" s="524">
        <v>0</v>
      </c>
      <c r="E75" s="273">
        <v>2</v>
      </c>
      <c r="F75" s="524">
        <v>0</v>
      </c>
      <c r="G75" s="273">
        <v>0</v>
      </c>
      <c r="H75" s="524">
        <v>0</v>
      </c>
      <c r="I75" s="273">
        <v>1</v>
      </c>
      <c r="J75" s="524">
        <v>0</v>
      </c>
      <c r="K75" s="273">
        <v>0</v>
      </c>
      <c r="L75" s="334">
        <v>3</v>
      </c>
      <c r="M75" s="154" t="s">
        <v>1067</v>
      </c>
      <c r="N75" s="726"/>
      <c r="O75" s="726"/>
    </row>
    <row r="76" spans="1:15" s="178" customFormat="1">
      <c r="A76" s="122" t="s">
        <v>539</v>
      </c>
      <c r="B76" s="127" t="s">
        <v>540</v>
      </c>
      <c r="C76" s="273">
        <v>0</v>
      </c>
      <c r="D76" s="524">
        <v>0</v>
      </c>
      <c r="E76" s="273">
        <v>1</v>
      </c>
      <c r="F76" s="524">
        <v>0</v>
      </c>
      <c r="G76" s="273">
        <v>0</v>
      </c>
      <c r="H76" s="524">
        <v>0</v>
      </c>
      <c r="I76" s="273">
        <v>2</v>
      </c>
      <c r="J76" s="524">
        <v>0</v>
      </c>
      <c r="K76" s="273">
        <v>0</v>
      </c>
      <c r="L76" s="334">
        <v>3</v>
      </c>
      <c r="M76" s="154" t="s">
        <v>1067</v>
      </c>
      <c r="N76" s="726"/>
      <c r="O76" s="726"/>
    </row>
    <row r="77" spans="1:15" s="178" customFormat="1">
      <c r="A77" s="122" t="s">
        <v>541</v>
      </c>
      <c r="B77" s="127" t="s">
        <v>542</v>
      </c>
      <c r="C77" s="273">
        <v>0</v>
      </c>
      <c r="D77" s="524">
        <v>0</v>
      </c>
      <c r="E77" s="273">
        <v>10</v>
      </c>
      <c r="F77" s="524">
        <v>21</v>
      </c>
      <c r="G77" s="273">
        <v>0</v>
      </c>
      <c r="H77" s="524">
        <v>0</v>
      </c>
      <c r="I77" s="273">
        <v>5</v>
      </c>
      <c r="J77" s="524">
        <v>1</v>
      </c>
      <c r="K77" s="273">
        <v>0</v>
      </c>
      <c r="L77" s="334">
        <v>37</v>
      </c>
      <c r="M77" s="154" t="s">
        <v>1064</v>
      </c>
      <c r="N77" s="726"/>
      <c r="O77" s="726"/>
    </row>
    <row r="78" spans="1:15" s="178" customFormat="1">
      <c r="A78" s="122" t="s">
        <v>543</v>
      </c>
      <c r="B78" s="127" t="s">
        <v>544</v>
      </c>
      <c r="C78" s="273">
        <v>0</v>
      </c>
      <c r="D78" s="524">
        <v>0</v>
      </c>
      <c r="E78" s="273">
        <v>3</v>
      </c>
      <c r="F78" s="524">
        <v>6</v>
      </c>
      <c r="G78" s="273">
        <v>0</v>
      </c>
      <c r="H78" s="524">
        <v>0</v>
      </c>
      <c r="I78" s="273">
        <v>40</v>
      </c>
      <c r="J78" s="524">
        <v>0</v>
      </c>
      <c r="K78" s="273">
        <v>2</v>
      </c>
      <c r="L78" s="334">
        <v>51</v>
      </c>
      <c r="M78" s="154" t="s">
        <v>1063</v>
      </c>
      <c r="N78" s="726"/>
      <c r="O78" s="726"/>
    </row>
    <row r="79" spans="1:15" s="178" customFormat="1">
      <c r="A79" s="122" t="s">
        <v>545</v>
      </c>
      <c r="B79" s="127" t="s">
        <v>546</v>
      </c>
      <c r="C79" s="273">
        <v>0</v>
      </c>
      <c r="D79" s="524">
        <v>0</v>
      </c>
      <c r="E79" s="273">
        <v>5</v>
      </c>
      <c r="F79" s="524">
        <v>44</v>
      </c>
      <c r="G79" s="273">
        <v>3</v>
      </c>
      <c r="H79" s="524">
        <v>0</v>
      </c>
      <c r="I79" s="273">
        <v>26</v>
      </c>
      <c r="J79" s="524">
        <v>0</v>
      </c>
      <c r="K79" s="273">
        <v>0</v>
      </c>
      <c r="L79" s="334">
        <v>78</v>
      </c>
      <c r="M79" s="154" t="s">
        <v>1063</v>
      </c>
      <c r="N79" s="726"/>
      <c r="O79" s="726"/>
    </row>
    <row r="80" spans="1:15" s="178" customFormat="1">
      <c r="A80" s="122" t="s">
        <v>547</v>
      </c>
      <c r="B80" s="127" t="s">
        <v>548</v>
      </c>
      <c r="C80" s="273">
        <v>4</v>
      </c>
      <c r="D80" s="524">
        <v>0</v>
      </c>
      <c r="E80" s="273">
        <v>31</v>
      </c>
      <c r="F80" s="524">
        <v>28</v>
      </c>
      <c r="G80" s="273">
        <v>4</v>
      </c>
      <c r="H80" s="524">
        <v>0</v>
      </c>
      <c r="I80" s="273">
        <v>64</v>
      </c>
      <c r="J80" s="524">
        <v>6</v>
      </c>
      <c r="K80" s="273">
        <v>2</v>
      </c>
      <c r="L80" s="334">
        <v>139</v>
      </c>
      <c r="M80" s="154" t="s">
        <v>1066</v>
      </c>
      <c r="N80" s="726"/>
      <c r="O80" s="726"/>
    </row>
    <row r="81" spans="1:15" s="178" customFormat="1">
      <c r="A81" s="122" t="s">
        <v>549</v>
      </c>
      <c r="B81" s="127" t="s">
        <v>550</v>
      </c>
      <c r="C81" s="273">
        <v>0</v>
      </c>
      <c r="D81" s="524">
        <v>0</v>
      </c>
      <c r="E81" s="273">
        <v>11</v>
      </c>
      <c r="F81" s="524">
        <v>5</v>
      </c>
      <c r="G81" s="273">
        <v>1</v>
      </c>
      <c r="H81" s="524">
        <v>0</v>
      </c>
      <c r="I81" s="273">
        <v>18</v>
      </c>
      <c r="J81" s="524">
        <v>2</v>
      </c>
      <c r="K81" s="273">
        <v>0</v>
      </c>
      <c r="L81" s="334">
        <v>37</v>
      </c>
      <c r="M81" s="154" t="s">
        <v>1063</v>
      </c>
      <c r="N81" s="726"/>
      <c r="O81" s="726"/>
    </row>
    <row r="82" spans="1:15" s="178" customFormat="1">
      <c r="A82" s="122" t="s">
        <v>551</v>
      </c>
      <c r="B82" s="127" t="s">
        <v>552</v>
      </c>
      <c r="C82" s="273">
        <v>0</v>
      </c>
      <c r="D82" s="524">
        <v>0</v>
      </c>
      <c r="E82" s="273">
        <v>9</v>
      </c>
      <c r="F82" s="524">
        <v>7</v>
      </c>
      <c r="G82" s="273">
        <v>0</v>
      </c>
      <c r="H82" s="524">
        <v>0</v>
      </c>
      <c r="I82" s="273">
        <v>9</v>
      </c>
      <c r="J82" s="524">
        <v>0</v>
      </c>
      <c r="K82" s="273">
        <v>2</v>
      </c>
      <c r="L82" s="334">
        <v>27</v>
      </c>
      <c r="M82" s="154" t="s">
        <v>1063</v>
      </c>
      <c r="N82" s="726"/>
      <c r="O82" s="726"/>
    </row>
    <row r="83" spans="1:15" s="178" customFormat="1">
      <c r="A83" s="122" t="s">
        <v>553</v>
      </c>
      <c r="B83" s="127" t="s">
        <v>554</v>
      </c>
      <c r="C83" s="273">
        <v>0</v>
      </c>
      <c r="D83" s="524">
        <v>0</v>
      </c>
      <c r="E83" s="273">
        <v>5</v>
      </c>
      <c r="F83" s="524">
        <v>0</v>
      </c>
      <c r="G83" s="273">
        <v>0</v>
      </c>
      <c r="H83" s="524">
        <v>0</v>
      </c>
      <c r="I83" s="273">
        <v>2</v>
      </c>
      <c r="J83" s="524">
        <v>0</v>
      </c>
      <c r="K83" s="273">
        <v>0</v>
      </c>
      <c r="L83" s="334">
        <v>7</v>
      </c>
      <c r="M83" s="154" t="s">
        <v>1063</v>
      </c>
      <c r="N83" s="726"/>
      <c r="O83" s="726"/>
    </row>
    <row r="84" spans="1:15" s="178" customFormat="1">
      <c r="A84" s="122" t="s">
        <v>555</v>
      </c>
      <c r="B84" s="127" t="s">
        <v>556</v>
      </c>
      <c r="C84" s="273">
        <v>0</v>
      </c>
      <c r="D84" s="524">
        <v>0</v>
      </c>
      <c r="E84" s="273">
        <v>3</v>
      </c>
      <c r="F84" s="524">
        <v>0</v>
      </c>
      <c r="G84" s="273">
        <v>0</v>
      </c>
      <c r="H84" s="524">
        <v>2</v>
      </c>
      <c r="I84" s="273">
        <v>8</v>
      </c>
      <c r="J84" s="524">
        <v>0</v>
      </c>
      <c r="K84" s="273">
        <v>1</v>
      </c>
      <c r="L84" s="334">
        <v>14</v>
      </c>
      <c r="M84" s="154" t="s">
        <v>1063</v>
      </c>
      <c r="N84" s="726"/>
      <c r="O84" s="726"/>
    </row>
    <row r="85" spans="1:15" s="178" customFormat="1">
      <c r="A85" s="122" t="s">
        <v>557</v>
      </c>
      <c r="B85" s="127" t="s">
        <v>558</v>
      </c>
      <c r="C85" s="273">
        <v>0</v>
      </c>
      <c r="D85" s="524">
        <v>0</v>
      </c>
      <c r="E85" s="273">
        <v>4</v>
      </c>
      <c r="F85" s="524">
        <v>2</v>
      </c>
      <c r="G85" s="273">
        <v>0</v>
      </c>
      <c r="H85" s="524">
        <v>0</v>
      </c>
      <c r="I85" s="273">
        <v>13</v>
      </c>
      <c r="J85" s="524">
        <v>0</v>
      </c>
      <c r="K85" s="273">
        <v>5</v>
      </c>
      <c r="L85" s="334">
        <v>24</v>
      </c>
      <c r="M85" s="154" t="s">
        <v>1063</v>
      </c>
      <c r="N85" s="726"/>
      <c r="O85" s="726"/>
    </row>
    <row r="86" spans="1:15" s="178" customFormat="1">
      <c r="A86" s="122" t="s">
        <v>559</v>
      </c>
      <c r="B86" s="127" t="s">
        <v>560</v>
      </c>
      <c r="C86" s="273">
        <v>0</v>
      </c>
      <c r="D86" s="524">
        <v>0</v>
      </c>
      <c r="E86" s="273">
        <v>16</v>
      </c>
      <c r="F86" s="524">
        <v>7</v>
      </c>
      <c r="G86" s="273">
        <v>0</v>
      </c>
      <c r="H86" s="524">
        <v>1</v>
      </c>
      <c r="I86" s="273">
        <v>62</v>
      </c>
      <c r="J86" s="524">
        <v>1</v>
      </c>
      <c r="K86" s="273">
        <v>9</v>
      </c>
      <c r="L86" s="334">
        <v>96</v>
      </c>
      <c r="M86" s="154" t="s">
        <v>1066</v>
      </c>
      <c r="N86" s="726"/>
      <c r="O86" s="726"/>
    </row>
    <row r="87" spans="1:15" s="178" customFormat="1">
      <c r="A87" s="122" t="s">
        <v>561</v>
      </c>
      <c r="B87" s="127" t="s">
        <v>562</v>
      </c>
      <c r="C87" s="273">
        <v>0</v>
      </c>
      <c r="D87" s="524">
        <v>0</v>
      </c>
      <c r="E87" s="273">
        <v>1</v>
      </c>
      <c r="F87" s="524">
        <v>0</v>
      </c>
      <c r="G87" s="273">
        <v>0</v>
      </c>
      <c r="H87" s="524">
        <v>0</v>
      </c>
      <c r="I87" s="273">
        <v>3</v>
      </c>
      <c r="J87" s="524">
        <v>0</v>
      </c>
      <c r="K87" s="273">
        <v>2</v>
      </c>
      <c r="L87" s="334">
        <v>6</v>
      </c>
      <c r="M87" s="154" t="s">
        <v>1063</v>
      </c>
      <c r="N87" s="726"/>
      <c r="O87" s="726"/>
    </row>
    <row r="88" spans="1:15" s="178" customFormat="1">
      <c r="A88" s="122" t="s">
        <v>563</v>
      </c>
      <c r="B88" s="127" t="s">
        <v>564</v>
      </c>
      <c r="C88" s="273">
        <v>0</v>
      </c>
      <c r="D88" s="524">
        <v>0</v>
      </c>
      <c r="E88" s="273">
        <v>2</v>
      </c>
      <c r="F88" s="524">
        <v>1</v>
      </c>
      <c r="G88" s="273">
        <v>0</v>
      </c>
      <c r="H88" s="524">
        <v>0</v>
      </c>
      <c r="I88" s="273">
        <v>4</v>
      </c>
      <c r="J88" s="524">
        <v>1</v>
      </c>
      <c r="K88" s="273">
        <v>3</v>
      </c>
      <c r="L88" s="334">
        <v>11</v>
      </c>
      <c r="M88" s="154" t="s">
        <v>1063</v>
      </c>
      <c r="N88" s="726"/>
      <c r="O88" s="726"/>
    </row>
    <row r="89" spans="1:15" s="178" customFormat="1">
      <c r="A89" s="122" t="s">
        <v>565</v>
      </c>
      <c r="B89" s="127" t="s">
        <v>566</v>
      </c>
      <c r="C89" s="273">
        <v>0</v>
      </c>
      <c r="D89" s="524">
        <v>0</v>
      </c>
      <c r="E89" s="273">
        <v>7</v>
      </c>
      <c r="F89" s="524">
        <v>1</v>
      </c>
      <c r="G89" s="273">
        <v>1</v>
      </c>
      <c r="H89" s="524">
        <v>1</v>
      </c>
      <c r="I89" s="273">
        <v>8</v>
      </c>
      <c r="J89" s="524">
        <v>0</v>
      </c>
      <c r="K89" s="273">
        <v>3</v>
      </c>
      <c r="L89" s="334">
        <v>21</v>
      </c>
      <c r="M89" s="154" t="s">
        <v>1066</v>
      </c>
      <c r="N89" s="726"/>
      <c r="O89" s="726"/>
    </row>
    <row r="90" spans="1:15" s="178" customFormat="1">
      <c r="A90" s="122" t="s">
        <v>567</v>
      </c>
      <c r="B90" s="127" t="s">
        <v>568</v>
      </c>
      <c r="C90" s="273">
        <v>0</v>
      </c>
      <c r="D90" s="524">
        <v>2</v>
      </c>
      <c r="E90" s="273">
        <v>2</v>
      </c>
      <c r="F90" s="524">
        <v>1</v>
      </c>
      <c r="G90" s="273">
        <v>0</v>
      </c>
      <c r="H90" s="524">
        <v>1</v>
      </c>
      <c r="I90" s="273">
        <v>3</v>
      </c>
      <c r="J90" s="524">
        <v>0</v>
      </c>
      <c r="K90" s="273">
        <v>2</v>
      </c>
      <c r="L90" s="334">
        <v>11</v>
      </c>
      <c r="M90" s="154" t="s">
        <v>1063</v>
      </c>
      <c r="N90" s="726"/>
      <c r="O90" s="726"/>
    </row>
    <row r="91" spans="1:15" s="178" customFormat="1">
      <c r="A91" s="122" t="s">
        <v>569</v>
      </c>
      <c r="B91" s="127" t="s">
        <v>1255</v>
      </c>
      <c r="C91" s="273">
        <v>0</v>
      </c>
      <c r="D91" s="524">
        <v>0</v>
      </c>
      <c r="E91" s="273">
        <v>0</v>
      </c>
      <c r="F91" s="524">
        <v>0</v>
      </c>
      <c r="G91" s="273">
        <v>1</v>
      </c>
      <c r="H91" s="524">
        <v>0</v>
      </c>
      <c r="I91" s="273">
        <v>2</v>
      </c>
      <c r="J91" s="524">
        <v>0</v>
      </c>
      <c r="K91" s="273">
        <v>0</v>
      </c>
      <c r="L91" s="334">
        <v>3</v>
      </c>
      <c r="M91" s="154" t="s">
        <v>1067</v>
      </c>
      <c r="N91" s="726"/>
      <c r="O91" s="726"/>
    </row>
    <row r="92" spans="1:15" s="178" customFormat="1">
      <c r="A92" s="122" t="s">
        <v>571</v>
      </c>
      <c r="B92" s="127" t="s">
        <v>572</v>
      </c>
      <c r="C92" s="273">
        <v>0</v>
      </c>
      <c r="D92" s="524">
        <v>1</v>
      </c>
      <c r="E92" s="273">
        <v>5</v>
      </c>
      <c r="F92" s="524">
        <v>5</v>
      </c>
      <c r="G92" s="273">
        <v>0</v>
      </c>
      <c r="H92" s="524">
        <v>1</v>
      </c>
      <c r="I92" s="273">
        <v>3</v>
      </c>
      <c r="J92" s="524">
        <v>0</v>
      </c>
      <c r="K92" s="273">
        <v>1</v>
      </c>
      <c r="L92" s="334">
        <v>16</v>
      </c>
      <c r="M92" s="154" t="s">
        <v>1064</v>
      </c>
      <c r="N92" s="726"/>
      <c r="O92" s="726"/>
    </row>
    <row r="93" spans="1:15" s="178" customFormat="1">
      <c r="A93" s="122" t="s">
        <v>573</v>
      </c>
      <c r="B93" s="127" t="s">
        <v>574</v>
      </c>
      <c r="C93" s="273">
        <v>0</v>
      </c>
      <c r="D93" s="524">
        <v>0</v>
      </c>
      <c r="E93" s="273">
        <v>3</v>
      </c>
      <c r="F93" s="524">
        <v>2</v>
      </c>
      <c r="G93" s="273">
        <v>0</v>
      </c>
      <c r="H93" s="524">
        <v>0</v>
      </c>
      <c r="I93" s="273">
        <v>19</v>
      </c>
      <c r="J93" s="524">
        <v>1</v>
      </c>
      <c r="K93" s="273">
        <v>4</v>
      </c>
      <c r="L93" s="334">
        <v>29</v>
      </c>
      <c r="M93" s="154" t="s">
        <v>1063</v>
      </c>
      <c r="N93" s="726"/>
      <c r="O93" s="726"/>
    </row>
    <row r="94" spans="1:15" s="178" customFormat="1">
      <c r="A94" s="122" t="s">
        <v>575</v>
      </c>
      <c r="B94" s="127" t="s">
        <v>576</v>
      </c>
      <c r="C94" s="273">
        <v>0</v>
      </c>
      <c r="D94" s="524">
        <v>0</v>
      </c>
      <c r="E94" s="273">
        <v>14</v>
      </c>
      <c r="F94" s="524">
        <v>16</v>
      </c>
      <c r="G94" s="273">
        <v>0</v>
      </c>
      <c r="H94" s="524">
        <v>0</v>
      </c>
      <c r="I94" s="273">
        <v>0</v>
      </c>
      <c r="J94" s="524">
        <v>0</v>
      </c>
      <c r="K94" s="273">
        <v>0</v>
      </c>
      <c r="L94" s="334">
        <v>30</v>
      </c>
      <c r="M94" s="154" t="s">
        <v>1063</v>
      </c>
      <c r="N94" s="726"/>
      <c r="O94" s="726"/>
    </row>
    <row r="95" spans="1:15" s="178" customFormat="1">
      <c r="A95" s="122" t="s">
        <v>577</v>
      </c>
      <c r="B95" s="127" t="s">
        <v>578</v>
      </c>
      <c r="C95" s="273">
        <v>0</v>
      </c>
      <c r="D95" s="524">
        <v>0</v>
      </c>
      <c r="E95" s="273">
        <v>27</v>
      </c>
      <c r="F95" s="524">
        <v>28</v>
      </c>
      <c r="G95" s="273">
        <v>0</v>
      </c>
      <c r="H95" s="524">
        <v>0</v>
      </c>
      <c r="I95" s="273">
        <v>5</v>
      </c>
      <c r="J95" s="524">
        <v>0</v>
      </c>
      <c r="K95" s="273">
        <v>1</v>
      </c>
      <c r="L95" s="334">
        <v>61</v>
      </c>
      <c r="M95" s="154" t="s">
        <v>1065</v>
      </c>
      <c r="N95" s="726"/>
      <c r="O95" s="726"/>
    </row>
    <row r="96" spans="1:15" s="178" customFormat="1">
      <c r="A96" s="122" t="s">
        <v>579</v>
      </c>
      <c r="B96" s="127" t="s">
        <v>580</v>
      </c>
      <c r="C96" s="273">
        <v>0</v>
      </c>
      <c r="D96" s="524">
        <v>0</v>
      </c>
      <c r="E96" s="273">
        <v>10</v>
      </c>
      <c r="F96" s="524">
        <v>0</v>
      </c>
      <c r="G96" s="273">
        <v>5</v>
      </c>
      <c r="H96" s="524">
        <v>0</v>
      </c>
      <c r="I96" s="273">
        <v>11</v>
      </c>
      <c r="J96" s="524">
        <v>1</v>
      </c>
      <c r="K96" s="273">
        <v>1</v>
      </c>
      <c r="L96" s="334">
        <v>28</v>
      </c>
      <c r="M96" s="154" t="s">
        <v>1063</v>
      </c>
      <c r="N96" s="726"/>
      <c r="O96" s="726"/>
    </row>
    <row r="97" spans="1:15" s="178" customFormat="1">
      <c r="A97" s="122" t="s">
        <v>581</v>
      </c>
      <c r="B97" s="127" t="s">
        <v>582</v>
      </c>
      <c r="C97" s="273">
        <v>0</v>
      </c>
      <c r="D97" s="524">
        <v>0</v>
      </c>
      <c r="E97" s="273">
        <v>54</v>
      </c>
      <c r="F97" s="524">
        <v>28</v>
      </c>
      <c r="G97" s="273">
        <v>1</v>
      </c>
      <c r="H97" s="524">
        <v>0</v>
      </c>
      <c r="I97" s="273">
        <v>44</v>
      </c>
      <c r="J97" s="524">
        <v>0</v>
      </c>
      <c r="K97" s="273">
        <v>5</v>
      </c>
      <c r="L97" s="334">
        <v>132</v>
      </c>
      <c r="M97" s="154" t="s">
        <v>1066</v>
      </c>
      <c r="N97" s="726"/>
      <c r="O97" s="726"/>
    </row>
    <row r="98" spans="1:15" s="178" customFormat="1">
      <c r="A98" s="122" t="s">
        <v>583</v>
      </c>
      <c r="B98" s="127" t="s">
        <v>584</v>
      </c>
      <c r="C98" s="273">
        <v>0</v>
      </c>
      <c r="D98" s="524">
        <v>0</v>
      </c>
      <c r="E98" s="273">
        <v>18</v>
      </c>
      <c r="F98" s="524">
        <v>31</v>
      </c>
      <c r="G98" s="273">
        <v>0</v>
      </c>
      <c r="H98" s="524">
        <v>0</v>
      </c>
      <c r="I98" s="273">
        <v>1</v>
      </c>
      <c r="J98" s="524">
        <v>0</v>
      </c>
      <c r="K98" s="273">
        <v>2</v>
      </c>
      <c r="L98" s="334">
        <v>52</v>
      </c>
      <c r="M98" s="154" t="s">
        <v>1063</v>
      </c>
      <c r="N98" s="726"/>
      <c r="O98" s="726"/>
    </row>
    <row r="99" spans="1:15" s="178" customFormat="1">
      <c r="A99" s="122" t="s">
        <v>585</v>
      </c>
      <c r="B99" s="127" t="s">
        <v>586</v>
      </c>
      <c r="C99" s="273">
        <v>0</v>
      </c>
      <c r="D99" s="524">
        <v>0</v>
      </c>
      <c r="E99" s="273">
        <v>3</v>
      </c>
      <c r="F99" s="524">
        <v>3</v>
      </c>
      <c r="G99" s="273">
        <v>0</v>
      </c>
      <c r="H99" s="524">
        <v>0</v>
      </c>
      <c r="I99" s="273">
        <v>0</v>
      </c>
      <c r="J99" s="524">
        <v>0</v>
      </c>
      <c r="K99" s="273">
        <v>0</v>
      </c>
      <c r="L99" s="334">
        <v>6</v>
      </c>
      <c r="M99" s="154" t="s">
        <v>1063</v>
      </c>
      <c r="N99" s="726"/>
      <c r="O99" s="726"/>
    </row>
    <row r="100" spans="1:15" s="178" customFormat="1">
      <c r="A100" s="122" t="s">
        <v>587</v>
      </c>
      <c r="B100" s="127" t="s">
        <v>588</v>
      </c>
      <c r="C100" s="273">
        <v>0</v>
      </c>
      <c r="D100" s="524">
        <v>0</v>
      </c>
      <c r="E100" s="273">
        <v>11</v>
      </c>
      <c r="F100" s="524">
        <v>12</v>
      </c>
      <c r="G100" s="273">
        <v>0</v>
      </c>
      <c r="H100" s="524">
        <v>0</v>
      </c>
      <c r="I100" s="273">
        <v>6</v>
      </c>
      <c r="J100" s="524">
        <v>0</v>
      </c>
      <c r="K100" s="273">
        <v>3</v>
      </c>
      <c r="L100" s="334">
        <v>32</v>
      </c>
      <c r="M100" s="154" t="s">
        <v>1063</v>
      </c>
      <c r="N100" s="726"/>
      <c r="O100" s="726"/>
    </row>
    <row r="101" spans="1:15" s="178" customFormat="1">
      <c r="A101" s="122" t="s">
        <v>589</v>
      </c>
      <c r="B101" s="127" t="s">
        <v>590</v>
      </c>
      <c r="C101" s="273">
        <v>0</v>
      </c>
      <c r="D101" s="524">
        <v>0</v>
      </c>
      <c r="E101" s="273">
        <v>11</v>
      </c>
      <c r="F101" s="524">
        <v>8</v>
      </c>
      <c r="G101" s="273">
        <v>0</v>
      </c>
      <c r="H101" s="524">
        <v>0</v>
      </c>
      <c r="I101" s="273">
        <v>6</v>
      </c>
      <c r="J101" s="524">
        <v>0</v>
      </c>
      <c r="K101" s="273">
        <v>0</v>
      </c>
      <c r="L101" s="334">
        <v>25</v>
      </c>
      <c r="M101" s="154" t="s">
        <v>1065</v>
      </c>
      <c r="N101" s="726"/>
      <c r="O101" s="726"/>
    </row>
    <row r="102" spans="1:15" s="178" customFormat="1">
      <c r="A102" s="122" t="s">
        <v>591</v>
      </c>
      <c r="B102" s="127" t="s">
        <v>592</v>
      </c>
      <c r="C102" s="273">
        <v>0</v>
      </c>
      <c r="D102" s="524">
        <v>0</v>
      </c>
      <c r="E102" s="273">
        <v>9</v>
      </c>
      <c r="F102" s="524">
        <v>1</v>
      </c>
      <c r="G102" s="273">
        <v>0</v>
      </c>
      <c r="H102" s="524">
        <v>0</v>
      </c>
      <c r="I102" s="273">
        <v>3</v>
      </c>
      <c r="J102" s="524">
        <v>0</v>
      </c>
      <c r="K102" s="273">
        <v>0</v>
      </c>
      <c r="L102" s="334">
        <v>13</v>
      </c>
      <c r="M102" s="154" t="s">
        <v>1063</v>
      </c>
      <c r="N102" s="726"/>
      <c r="O102" s="726"/>
    </row>
    <row r="103" spans="1:15" s="178" customFormat="1">
      <c r="A103" s="122" t="s">
        <v>593</v>
      </c>
      <c r="B103" s="127" t="s">
        <v>594</v>
      </c>
      <c r="C103" s="273">
        <v>0</v>
      </c>
      <c r="D103" s="524">
        <v>1</v>
      </c>
      <c r="E103" s="273">
        <v>10</v>
      </c>
      <c r="F103" s="524">
        <v>5</v>
      </c>
      <c r="G103" s="273">
        <v>1</v>
      </c>
      <c r="H103" s="524">
        <v>0</v>
      </c>
      <c r="I103" s="273">
        <v>108</v>
      </c>
      <c r="J103" s="524">
        <v>4</v>
      </c>
      <c r="K103" s="273">
        <v>6</v>
      </c>
      <c r="L103" s="334">
        <v>135</v>
      </c>
      <c r="M103" s="154" t="s">
        <v>1066</v>
      </c>
      <c r="N103" s="726"/>
      <c r="O103" s="726"/>
    </row>
    <row r="104" spans="1:15" s="178" customFormat="1">
      <c r="A104" s="122" t="s">
        <v>595</v>
      </c>
      <c r="B104" s="127" t="s">
        <v>596</v>
      </c>
      <c r="C104" s="273">
        <v>0</v>
      </c>
      <c r="D104" s="524">
        <v>0</v>
      </c>
      <c r="E104" s="273">
        <v>0</v>
      </c>
      <c r="F104" s="524">
        <v>10</v>
      </c>
      <c r="G104" s="273">
        <v>4</v>
      </c>
      <c r="H104" s="524">
        <v>0</v>
      </c>
      <c r="I104" s="273">
        <v>60</v>
      </c>
      <c r="J104" s="524">
        <v>0</v>
      </c>
      <c r="K104" s="273">
        <v>0</v>
      </c>
      <c r="L104" s="334">
        <v>74</v>
      </c>
      <c r="M104" s="154" t="s">
        <v>1063</v>
      </c>
      <c r="N104" s="726"/>
      <c r="O104" s="726"/>
    </row>
    <row r="105" spans="1:15" s="178" customFormat="1">
      <c r="A105" s="122" t="s">
        <v>597</v>
      </c>
      <c r="B105" s="127" t="s">
        <v>598</v>
      </c>
      <c r="C105" s="273">
        <v>0</v>
      </c>
      <c r="D105" s="524">
        <v>0</v>
      </c>
      <c r="E105" s="273">
        <v>55</v>
      </c>
      <c r="F105" s="524">
        <v>24</v>
      </c>
      <c r="G105" s="273">
        <v>4</v>
      </c>
      <c r="H105" s="524">
        <v>0</v>
      </c>
      <c r="I105" s="273">
        <v>37</v>
      </c>
      <c r="J105" s="524">
        <v>2</v>
      </c>
      <c r="K105" s="273">
        <v>0</v>
      </c>
      <c r="L105" s="334">
        <v>122</v>
      </c>
      <c r="M105" s="154" t="s">
        <v>1066</v>
      </c>
      <c r="N105" s="726"/>
      <c r="O105" s="726"/>
    </row>
    <row r="106" spans="1:15" s="178" customFormat="1">
      <c r="A106" s="122" t="s">
        <v>599</v>
      </c>
      <c r="B106" s="127" t="s">
        <v>600</v>
      </c>
      <c r="C106" s="273">
        <v>0</v>
      </c>
      <c r="D106" s="524">
        <v>1</v>
      </c>
      <c r="E106" s="273">
        <v>27</v>
      </c>
      <c r="F106" s="524">
        <v>26</v>
      </c>
      <c r="G106" s="273">
        <v>0</v>
      </c>
      <c r="H106" s="524">
        <v>0</v>
      </c>
      <c r="I106" s="273">
        <v>21</v>
      </c>
      <c r="J106" s="524">
        <v>1</v>
      </c>
      <c r="K106" s="273">
        <v>3</v>
      </c>
      <c r="L106" s="334">
        <v>79</v>
      </c>
      <c r="M106" s="154" t="s">
        <v>1064</v>
      </c>
      <c r="N106" s="726"/>
      <c r="O106" s="726"/>
    </row>
    <row r="107" spans="1:15" s="178" customFormat="1">
      <c r="A107" s="122" t="s">
        <v>601</v>
      </c>
      <c r="B107" s="127" t="s">
        <v>602</v>
      </c>
      <c r="C107" s="273">
        <v>0</v>
      </c>
      <c r="D107" s="524">
        <v>0</v>
      </c>
      <c r="E107" s="273">
        <v>15</v>
      </c>
      <c r="F107" s="524">
        <v>42</v>
      </c>
      <c r="G107" s="273">
        <v>37</v>
      </c>
      <c r="H107" s="524">
        <v>0</v>
      </c>
      <c r="I107" s="273">
        <v>69</v>
      </c>
      <c r="J107" s="524">
        <v>0</v>
      </c>
      <c r="K107" s="273">
        <v>5</v>
      </c>
      <c r="L107" s="334">
        <v>168</v>
      </c>
      <c r="M107" s="154" t="s">
        <v>1066</v>
      </c>
      <c r="N107" s="726"/>
      <c r="O107" s="726"/>
    </row>
    <row r="108" spans="1:15" s="178" customFormat="1">
      <c r="A108" s="122" t="s">
        <v>603</v>
      </c>
      <c r="B108" s="127" t="s">
        <v>604</v>
      </c>
      <c r="C108" s="273">
        <v>0</v>
      </c>
      <c r="D108" s="524">
        <v>0</v>
      </c>
      <c r="E108" s="273">
        <v>116</v>
      </c>
      <c r="F108" s="524">
        <v>93</v>
      </c>
      <c r="G108" s="273">
        <v>0</v>
      </c>
      <c r="H108" s="524">
        <v>0</v>
      </c>
      <c r="I108" s="273">
        <v>35</v>
      </c>
      <c r="J108" s="524">
        <v>0</v>
      </c>
      <c r="K108" s="273">
        <v>6</v>
      </c>
      <c r="L108" s="334">
        <v>250</v>
      </c>
      <c r="M108" s="154" t="s">
        <v>1066</v>
      </c>
      <c r="N108" s="726"/>
      <c r="O108" s="726"/>
    </row>
    <row r="109" spans="1:15" s="178" customFormat="1">
      <c r="A109" s="122" t="s">
        <v>605</v>
      </c>
      <c r="B109" s="127" t="s">
        <v>606</v>
      </c>
      <c r="C109" s="273">
        <v>0</v>
      </c>
      <c r="D109" s="524">
        <v>0</v>
      </c>
      <c r="E109" s="273">
        <v>69</v>
      </c>
      <c r="F109" s="524">
        <v>20</v>
      </c>
      <c r="G109" s="273">
        <v>0</v>
      </c>
      <c r="H109" s="524">
        <v>0</v>
      </c>
      <c r="I109" s="273">
        <v>38</v>
      </c>
      <c r="J109" s="524">
        <v>1</v>
      </c>
      <c r="K109" s="273">
        <v>7</v>
      </c>
      <c r="L109" s="334">
        <v>135</v>
      </c>
      <c r="M109" s="154" t="s">
        <v>1066</v>
      </c>
      <c r="N109" s="726"/>
      <c r="O109" s="726"/>
    </row>
    <row r="110" spans="1:15" s="178" customFormat="1">
      <c r="A110" s="122" t="s">
        <v>609</v>
      </c>
      <c r="B110" s="127" t="s">
        <v>610</v>
      </c>
      <c r="C110" s="273">
        <v>0</v>
      </c>
      <c r="D110" s="524">
        <v>0</v>
      </c>
      <c r="E110" s="273">
        <v>3</v>
      </c>
      <c r="F110" s="524">
        <v>0</v>
      </c>
      <c r="G110" s="273">
        <v>0</v>
      </c>
      <c r="H110" s="524">
        <v>0</v>
      </c>
      <c r="I110" s="273">
        <v>26</v>
      </c>
      <c r="J110" s="524">
        <v>0</v>
      </c>
      <c r="K110" s="273">
        <v>7</v>
      </c>
      <c r="L110" s="334">
        <v>36</v>
      </c>
      <c r="M110" s="154" t="s">
        <v>1063</v>
      </c>
      <c r="N110" s="726"/>
      <c r="O110" s="726"/>
    </row>
    <row r="111" spans="1:15" s="178" customFormat="1">
      <c r="A111" s="122" t="s">
        <v>611</v>
      </c>
      <c r="B111" s="127" t="s">
        <v>612</v>
      </c>
      <c r="C111" s="273">
        <v>0</v>
      </c>
      <c r="D111" s="524">
        <v>0</v>
      </c>
      <c r="E111" s="273">
        <v>7</v>
      </c>
      <c r="F111" s="524">
        <v>10</v>
      </c>
      <c r="G111" s="273">
        <v>3</v>
      </c>
      <c r="H111" s="524">
        <v>0</v>
      </c>
      <c r="I111" s="273">
        <v>55</v>
      </c>
      <c r="J111" s="524">
        <v>0</v>
      </c>
      <c r="K111" s="273">
        <v>6</v>
      </c>
      <c r="L111" s="334">
        <v>81</v>
      </c>
      <c r="M111" s="154" t="s">
        <v>1063</v>
      </c>
      <c r="N111" s="726"/>
      <c r="O111" s="726"/>
    </row>
    <row r="112" spans="1:15" s="178" customFormat="1">
      <c r="A112" s="122" t="s">
        <v>613</v>
      </c>
      <c r="B112" s="127" t="s">
        <v>614</v>
      </c>
      <c r="C112" s="273">
        <v>0</v>
      </c>
      <c r="D112" s="524">
        <v>1</v>
      </c>
      <c r="E112" s="273">
        <v>7</v>
      </c>
      <c r="F112" s="524">
        <v>4</v>
      </c>
      <c r="G112" s="273">
        <v>0</v>
      </c>
      <c r="H112" s="524">
        <v>0</v>
      </c>
      <c r="I112" s="273">
        <v>39</v>
      </c>
      <c r="J112" s="524">
        <v>0</v>
      </c>
      <c r="K112" s="273">
        <v>7</v>
      </c>
      <c r="L112" s="334">
        <v>58</v>
      </c>
      <c r="M112" s="154" t="s">
        <v>1064</v>
      </c>
      <c r="N112" s="726"/>
      <c r="O112" s="726"/>
    </row>
    <row r="113" spans="1:15" s="178" customFormat="1">
      <c r="A113" s="122" t="s">
        <v>615</v>
      </c>
      <c r="B113" s="127" t="s">
        <v>616</v>
      </c>
      <c r="C113" s="273">
        <v>0</v>
      </c>
      <c r="D113" s="524">
        <v>1</v>
      </c>
      <c r="E113" s="273">
        <v>2</v>
      </c>
      <c r="F113" s="524">
        <v>3</v>
      </c>
      <c r="G113" s="273">
        <v>0</v>
      </c>
      <c r="H113" s="524">
        <v>0</v>
      </c>
      <c r="I113" s="273">
        <v>38</v>
      </c>
      <c r="J113" s="524">
        <v>0</v>
      </c>
      <c r="K113" s="273">
        <v>2</v>
      </c>
      <c r="L113" s="334">
        <v>46</v>
      </c>
      <c r="M113" s="154" t="s">
        <v>1063</v>
      </c>
      <c r="N113" s="726"/>
      <c r="O113" s="726"/>
    </row>
    <row r="114" spans="1:15" s="178" customFormat="1">
      <c r="A114" s="122" t="s">
        <v>617</v>
      </c>
      <c r="B114" s="127" t="s">
        <v>618</v>
      </c>
      <c r="C114" s="273">
        <v>0</v>
      </c>
      <c r="D114" s="524">
        <v>0</v>
      </c>
      <c r="E114" s="273">
        <v>19</v>
      </c>
      <c r="F114" s="524">
        <v>14</v>
      </c>
      <c r="G114" s="273">
        <v>0</v>
      </c>
      <c r="H114" s="524">
        <v>0</v>
      </c>
      <c r="I114" s="273">
        <v>2</v>
      </c>
      <c r="J114" s="524">
        <v>0</v>
      </c>
      <c r="K114" s="273">
        <v>8</v>
      </c>
      <c r="L114" s="334">
        <v>43</v>
      </c>
      <c r="M114" s="154" t="s">
        <v>1063</v>
      </c>
      <c r="N114" s="726"/>
      <c r="O114" s="726"/>
    </row>
    <row r="115" spans="1:15" s="178" customFormat="1">
      <c r="A115" s="122" t="s">
        <v>619</v>
      </c>
      <c r="B115" s="127" t="s">
        <v>620</v>
      </c>
      <c r="C115" s="273">
        <v>1</v>
      </c>
      <c r="D115" s="524">
        <v>0</v>
      </c>
      <c r="E115" s="273">
        <v>9</v>
      </c>
      <c r="F115" s="524">
        <v>3</v>
      </c>
      <c r="G115" s="273">
        <v>0</v>
      </c>
      <c r="H115" s="524">
        <v>1</v>
      </c>
      <c r="I115" s="273">
        <v>7</v>
      </c>
      <c r="J115" s="524">
        <v>0</v>
      </c>
      <c r="K115" s="273">
        <v>1</v>
      </c>
      <c r="L115" s="334">
        <v>22</v>
      </c>
      <c r="M115" s="154" t="s">
        <v>1063</v>
      </c>
      <c r="N115" s="726"/>
      <c r="O115" s="726"/>
    </row>
    <row r="116" spans="1:15" s="178" customFormat="1">
      <c r="A116" s="122" t="s">
        <v>621</v>
      </c>
      <c r="B116" s="127" t="s">
        <v>622</v>
      </c>
      <c r="C116" s="273">
        <v>0</v>
      </c>
      <c r="D116" s="524">
        <v>0</v>
      </c>
      <c r="E116" s="273">
        <v>21</v>
      </c>
      <c r="F116" s="524">
        <v>12</v>
      </c>
      <c r="G116" s="273">
        <v>0</v>
      </c>
      <c r="H116" s="524">
        <v>0</v>
      </c>
      <c r="I116" s="273">
        <v>0</v>
      </c>
      <c r="J116" s="524">
        <v>0</v>
      </c>
      <c r="K116" s="273">
        <v>1</v>
      </c>
      <c r="L116" s="334">
        <v>34</v>
      </c>
      <c r="M116" s="154" t="s">
        <v>1063</v>
      </c>
      <c r="N116" s="726"/>
      <c r="O116" s="726"/>
    </row>
    <row r="117" spans="1:15" s="178" customFormat="1">
      <c r="A117" s="122" t="s">
        <v>623</v>
      </c>
      <c r="B117" s="127" t="s">
        <v>624</v>
      </c>
      <c r="C117" s="273">
        <v>0</v>
      </c>
      <c r="D117" s="524">
        <v>0</v>
      </c>
      <c r="E117" s="273">
        <v>9</v>
      </c>
      <c r="F117" s="524">
        <v>28</v>
      </c>
      <c r="G117" s="273">
        <v>16</v>
      </c>
      <c r="H117" s="524">
        <v>0</v>
      </c>
      <c r="I117" s="273">
        <v>42</v>
      </c>
      <c r="J117" s="524">
        <v>0</v>
      </c>
      <c r="K117" s="273">
        <v>1</v>
      </c>
      <c r="L117" s="334">
        <v>96</v>
      </c>
      <c r="M117" s="154" t="s">
        <v>1064</v>
      </c>
      <c r="N117" s="726"/>
      <c r="O117" s="726"/>
    </row>
    <row r="118" spans="1:15" s="178" customFormat="1">
      <c r="A118" s="122" t="s">
        <v>625</v>
      </c>
      <c r="B118" s="127" t="s">
        <v>626</v>
      </c>
      <c r="C118" s="273">
        <v>1</v>
      </c>
      <c r="D118" s="524">
        <v>0</v>
      </c>
      <c r="E118" s="273">
        <v>13</v>
      </c>
      <c r="F118" s="524">
        <v>1</v>
      </c>
      <c r="G118" s="273">
        <v>0</v>
      </c>
      <c r="H118" s="524">
        <v>0</v>
      </c>
      <c r="I118" s="273">
        <v>25</v>
      </c>
      <c r="J118" s="524">
        <v>0</v>
      </c>
      <c r="K118" s="273">
        <v>5</v>
      </c>
      <c r="L118" s="334">
        <v>45</v>
      </c>
      <c r="M118" s="154" t="s">
        <v>1064</v>
      </c>
      <c r="N118" s="726"/>
      <c r="O118" s="726"/>
    </row>
    <row r="119" spans="1:15" s="178" customFormat="1">
      <c r="A119" s="122" t="s">
        <v>627</v>
      </c>
      <c r="B119" s="127" t="s">
        <v>628</v>
      </c>
      <c r="C119" s="273">
        <v>1</v>
      </c>
      <c r="D119" s="524">
        <v>0</v>
      </c>
      <c r="E119" s="273">
        <v>8</v>
      </c>
      <c r="F119" s="524">
        <v>2</v>
      </c>
      <c r="G119" s="273">
        <v>2</v>
      </c>
      <c r="H119" s="524">
        <v>0</v>
      </c>
      <c r="I119" s="273">
        <v>29</v>
      </c>
      <c r="J119" s="524">
        <v>0</v>
      </c>
      <c r="K119" s="273">
        <v>3</v>
      </c>
      <c r="L119" s="334">
        <v>45</v>
      </c>
      <c r="M119" s="154" t="s">
        <v>1064</v>
      </c>
      <c r="N119" s="726"/>
      <c r="O119" s="726"/>
    </row>
    <row r="120" spans="1:15" s="178" customFormat="1">
      <c r="A120" s="122" t="s">
        <v>629</v>
      </c>
      <c r="B120" s="127" t="s">
        <v>630</v>
      </c>
      <c r="C120" s="273">
        <v>0</v>
      </c>
      <c r="D120" s="524">
        <v>2</v>
      </c>
      <c r="E120" s="273">
        <v>77</v>
      </c>
      <c r="F120" s="524">
        <v>27</v>
      </c>
      <c r="G120" s="273">
        <v>1</v>
      </c>
      <c r="H120" s="524">
        <v>0</v>
      </c>
      <c r="I120" s="273">
        <v>31</v>
      </c>
      <c r="J120" s="524">
        <v>3</v>
      </c>
      <c r="K120" s="273">
        <v>4</v>
      </c>
      <c r="L120" s="334">
        <v>145</v>
      </c>
      <c r="M120" s="154" t="s">
        <v>1066</v>
      </c>
      <c r="N120" s="726"/>
      <c r="O120" s="726"/>
    </row>
    <row r="121" spans="1:15" s="178" customFormat="1">
      <c r="A121" s="122" t="s">
        <v>631</v>
      </c>
      <c r="B121" s="127" t="s">
        <v>632</v>
      </c>
      <c r="C121" s="273">
        <v>1</v>
      </c>
      <c r="D121" s="524">
        <v>3</v>
      </c>
      <c r="E121" s="273">
        <v>12</v>
      </c>
      <c r="F121" s="524">
        <v>0</v>
      </c>
      <c r="G121" s="273">
        <v>3</v>
      </c>
      <c r="H121" s="524">
        <v>3</v>
      </c>
      <c r="I121" s="273">
        <v>16</v>
      </c>
      <c r="J121" s="524">
        <v>0</v>
      </c>
      <c r="K121" s="273">
        <v>12</v>
      </c>
      <c r="L121" s="334">
        <v>50</v>
      </c>
      <c r="M121" s="154" t="s">
        <v>1066</v>
      </c>
      <c r="N121" s="726"/>
      <c r="O121" s="726"/>
    </row>
    <row r="122" spans="1:15" s="178" customFormat="1">
      <c r="A122" s="122" t="s">
        <v>633</v>
      </c>
      <c r="B122" s="127" t="s">
        <v>634</v>
      </c>
      <c r="C122" s="273">
        <v>0</v>
      </c>
      <c r="D122" s="524">
        <v>0</v>
      </c>
      <c r="E122" s="273">
        <v>3</v>
      </c>
      <c r="F122" s="524">
        <v>29</v>
      </c>
      <c r="G122" s="273">
        <v>18</v>
      </c>
      <c r="H122" s="524">
        <v>0</v>
      </c>
      <c r="I122" s="273">
        <v>29</v>
      </c>
      <c r="J122" s="524">
        <v>0</v>
      </c>
      <c r="K122" s="273">
        <v>1</v>
      </c>
      <c r="L122" s="334">
        <v>80</v>
      </c>
      <c r="M122" s="154" t="s">
        <v>1063</v>
      </c>
      <c r="N122" s="726"/>
      <c r="O122" s="726"/>
    </row>
    <row r="123" spans="1:15" s="178" customFormat="1">
      <c r="A123" s="122" t="s">
        <v>635</v>
      </c>
      <c r="B123" s="127" t="s">
        <v>636</v>
      </c>
      <c r="C123" s="273">
        <v>0</v>
      </c>
      <c r="D123" s="524">
        <v>0</v>
      </c>
      <c r="E123" s="273">
        <v>4</v>
      </c>
      <c r="F123" s="524">
        <v>19</v>
      </c>
      <c r="G123" s="273">
        <v>1</v>
      </c>
      <c r="H123" s="524">
        <v>0</v>
      </c>
      <c r="I123" s="273">
        <v>19</v>
      </c>
      <c r="J123" s="524">
        <v>0</v>
      </c>
      <c r="K123" s="273">
        <v>1</v>
      </c>
      <c r="L123" s="334">
        <v>44</v>
      </c>
      <c r="M123" s="154" t="s">
        <v>1063</v>
      </c>
      <c r="N123" s="726"/>
      <c r="O123" s="726"/>
    </row>
    <row r="124" spans="1:15" s="178" customFormat="1">
      <c r="A124" s="122" t="s">
        <v>637</v>
      </c>
      <c r="B124" s="127" t="s">
        <v>638</v>
      </c>
      <c r="C124" s="273">
        <v>1</v>
      </c>
      <c r="D124" s="524">
        <v>0</v>
      </c>
      <c r="E124" s="273">
        <v>14</v>
      </c>
      <c r="F124" s="524">
        <v>2</v>
      </c>
      <c r="G124" s="273">
        <v>0</v>
      </c>
      <c r="H124" s="524">
        <v>0</v>
      </c>
      <c r="I124" s="273">
        <v>17</v>
      </c>
      <c r="J124" s="524">
        <v>0</v>
      </c>
      <c r="K124" s="273">
        <v>3</v>
      </c>
      <c r="L124" s="334">
        <v>37</v>
      </c>
      <c r="M124" s="154" t="s">
        <v>1063</v>
      </c>
      <c r="N124" s="726"/>
      <c r="O124" s="726"/>
    </row>
    <row r="125" spans="1:15" s="178" customFormat="1">
      <c r="A125" s="122" t="s">
        <v>639</v>
      </c>
      <c r="B125" s="127" t="s">
        <v>640</v>
      </c>
      <c r="C125" s="273">
        <v>1</v>
      </c>
      <c r="D125" s="524">
        <v>1</v>
      </c>
      <c r="E125" s="273">
        <v>8</v>
      </c>
      <c r="F125" s="524">
        <v>0</v>
      </c>
      <c r="G125" s="273">
        <v>0</v>
      </c>
      <c r="H125" s="524">
        <v>0</v>
      </c>
      <c r="I125" s="273">
        <v>12</v>
      </c>
      <c r="J125" s="524">
        <v>1</v>
      </c>
      <c r="K125" s="273">
        <v>0</v>
      </c>
      <c r="L125" s="334">
        <v>23</v>
      </c>
      <c r="M125" s="154" t="s">
        <v>1063</v>
      </c>
      <c r="N125" s="726"/>
      <c r="O125" s="726"/>
    </row>
    <row r="126" spans="1:15" s="178" customFormat="1">
      <c r="A126" s="122" t="s">
        <v>641</v>
      </c>
      <c r="B126" s="127" t="s">
        <v>642</v>
      </c>
      <c r="C126" s="273">
        <v>0</v>
      </c>
      <c r="D126" s="524">
        <v>0</v>
      </c>
      <c r="E126" s="273">
        <v>9</v>
      </c>
      <c r="F126" s="524">
        <v>2</v>
      </c>
      <c r="G126" s="273">
        <v>0</v>
      </c>
      <c r="H126" s="524">
        <v>0</v>
      </c>
      <c r="I126" s="273">
        <v>29</v>
      </c>
      <c r="J126" s="524">
        <v>3</v>
      </c>
      <c r="K126" s="273">
        <v>2</v>
      </c>
      <c r="L126" s="334">
        <v>45</v>
      </c>
      <c r="M126" s="154" t="s">
        <v>1064</v>
      </c>
      <c r="N126" s="726"/>
      <c r="O126" s="726"/>
    </row>
    <row r="127" spans="1:15" s="178" customFormat="1">
      <c r="A127" s="122" t="s">
        <v>643</v>
      </c>
      <c r="B127" s="127" t="s">
        <v>644</v>
      </c>
      <c r="C127" s="273">
        <v>0</v>
      </c>
      <c r="D127" s="524">
        <v>0</v>
      </c>
      <c r="E127" s="273">
        <v>3</v>
      </c>
      <c r="F127" s="524">
        <v>0</v>
      </c>
      <c r="G127" s="273">
        <v>0</v>
      </c>
      <c r="H127" s="524">
        <v>2</v>
      </c>
      <c r="I127" s="273">
        <v>4</v>
      </c>
      <c r="J127" s="524">
        <v>0</v>
      </c>
      <c r="K127" s="273">
        <v>0</v>
      </c>
      <c r="L127" s="334">
        <v>9</v>
      </c>
      <c r="M127" s="154" t="s">
        <v>1065</v>
      </c>
      <c r="N127" s="726"/>
      <c r="O127" s="726"/>
    </row>
    <row r="128" spans="1:15" s="178" customFormat="1">
      <c r="A128" s="122" t="s">
        <v>645</v>
      </c>
      <c r="B128" s="127" t="s">
        <v>646</v>
      </c>
      <c r="C128" s="273">
        <v>1</v>
      </c>
      <c r="D128" s="524">
        <v>0</v>
      </c>
      <c r="E128" s="273">
        <v>12</v>
      </c>
      <c r="F128" s="524">
        <v>2</v>
      </c>
      <c r="G128" s="273">
        <v>2</v>
      </c>
      <c r="H128" s="524">
        <v>0</v>
      </c>
      <c r="I128" s="273">
        <v>14</v>
      </c>
      <c r="J128" s="524">
        <v>0</v>
      </c>
      <c r="K128" s="273">
        <v>3</v>
      </c>
      <c r="L128" s="334">
        <v>34</v>
      </c>
      <c r="M128" s="154" t="s">
        <v>1064</v>
      </c>
      <c r="N128" s="726"/>
      <c r="O128" s="726"/>
    </row>
    <row r="129" spans="1:15" s="178" customFormat="1">
      <c r="A129" s="122" t="s">
        <v>647</v>
      </c>
      <c r="B129" s="127" t="s">
        <v>648</v>
      </c>
      <c r="C129" s="273">
        <v>0</v>
      </c>
      <c r="D129" s="524">
        <v>0</v>
      </c>
      <c r="E129" s="273">
        <v>3</v>
      </c>
      <c r="F129" s="524">
        <v>0</v>
      </c>
      <c r="G129" s="273">
        <v>0</v>
      </c>
      <c r="H129" s="524">
        <v>0</v>
      </c>
      <c r="I129" s="273">
        <v>17</v>
      </c>
      <c r="J129" s="524">
        <v>0</v>
      </c>
      <c r="K129" s="273">
        <v>3</v>
      </c>
      <c r="L129" s="334">
        <v>23</v>
      </c>
      <c r="M129" s="154" t="s">
        <v>1063</v>
      </c>
      <c r="N129" s="726"/>
      <c r="O129" s="726"/>
    </row>
    <row r="130" spans="1:15" s="178" customFormat="1">
      <c r="A130" s="122" t="s">
        <v>649</v>
      </c>
      <c r="B130" s="127" t="s">
        <v>650</v>
      </c>
      <c r="C130" s="273">
        <v>0</v>
      </c>
      <c r="D130" s="524">
        <v>0</v>
      </c>
      <c r="E130" s="273">
        <v>6</v>
      </c>
      <c r="F130" s="524">
        <v>8</v>
      </c>
      <c r="G130" s="273">
        <v>1</v>
      </c>
      <c r="H130" s="524">
        <v>1</v>
      </c>
      <c r="I130" s="273">
        <v>37</v>
      </c>
      <c r="J130" s="524">
        <v>0</v>
      </c>
      <c r="K130" s="273">
        <v>6</v>
      </c>
      <c r="L130" s="334">
        <v>59</v>
      </c>
      <c r="M130" s="154" t="s">
        <v>1064</v>
      </c>
      <c r="N130" s="726"/>
      <c r="O130" s="726"/>
    </row>
    <row r="131" spans="1:15" s="178" customFormat="1">
      <c r="A131" s="122" t="s">
        <v>651</v>
      </c>
      <c r="B131" s="127" t="s">
        <v>1256</v>
      </c>
      <c r="C131" s="273">
        <v>0</v>
      </c>
      <c r="D131" s="524">
        <v>0</v>
      </c>
      <c r="E131" s="273">
        <v>2</v>
      </c>
      <c r="F131" s="524">
        <v>0</v>
      </c>
      <c r="G131" s="273">
        <v>0</v>
      </c>
      <c r="H131" s="524">
        <v>0</v>
      </c>
      <c r="I131" s="273">
        <v>1</v>
      </c>
      <c r="J131" s="524">
        <v>0</v>
      </c>
      <c r="K131" s="273">
        <v>0</v>
      </c>
      <c r="L131" s="334">
        <v>3</v>
      </c>
      <c r="M131" s="154" t="s">
        <v>1067</v>
      </c>
      <c r="N131" s="726"/>
      <c r="O131" s="726"/>
    </row>
    <row r="132" spans="1:15" s="178" customFormat="1">
      <c r="A132" s="122" t="s">
        <v>653</v>
      </c>
      <c r="B132" s="127" t="s">
        <v>654</v>
      </c>
      <c r="C132" s="273">
        <v>0</v>
      </c>
      <c r="D132" s="524">
        <v>0</v>
      </c>
      <c r="E132" s="273">
        <v>3</v>
      </c>
      <c r="F132" s="524">
        <v>0</v>
      </c>
      <c r="G132" s="273">
        <v>0</v>
      </c>
      <c r="H132" s="524">
        <v>0</v>
      </c>
      <c r="I132" s="273">
        <v>0</v>
      </c>
      <c r="J132" s="524">
        <v>0</v>
      </c>
      <c r="K132" s="273">
        <v>0</v>
      </c>
      <c r="L132" s="334">
        <v>3</v>
      </c>
      <c r="M132" s="154" t="s">
        <v>1067</v>
      </c>
      <c r="N132" s="726"/>
      <c r="O132" s="726"/>
    </row>
    <row r="133" spans="1:15" s="178" customFormat="1">
      <c r="A133" s="122" t="s">
        <v>655</v>
      </c>
      <c r="B133" s="127" t="s">
        <v>656</v>
      </c>
      <c r="C133" s="273">
        <v>0</v>
      </c>
      <c r="D133" s="524">
        <v>0</v>
      </c>
      <c r="E133" s="273">
        <v>19</v>
      </c>
      <c r="F133" s="524">
        <v>15</v>
      </c>
      <c r="G133" s="273">
        <v>0</v>
      </c>
      <c r="H133" s="524">
        <v>0</v>
      </c>
      <c r="I133" s="273">
        <v>36</v>
      </c>
      <c r="J133" s="524">
        <v>0</v>
      </c>
      <c r="K133" s="273">
        <v>2</v>
      </c>
      <c r="L133" s="334">
        <v>72</v>
      </c>
      <c r="M133" s="154" t="s">
        <v>1065</v>
      </c>
      <c r="N133" s="726"/>
      <c r="O133" s="726"/>
    </row>
    <row r="134" spans="1:15" s="178" customFormat="1">
      <c r="A134" s="122" t="s">
        <v>657</v>
      </c>
      <c r="B134" s="127" t="s">
        <v>658</v>
      </c>
      <c r="C134" s="273">
        <v>1</v>
      </c>
      <c r="D134" s="524">
        <v>0</v>
      </c>
      <c r="E134" s="273">
        <v>25</v>
      </c>
      <c r="F134" s="524">
        <v>7</v>
      </c>
      <c r="G134" s="273">
        <v>0</v>
      </c>
      <c r="H134" s="524">
        <v>0</v>
      </c>
      <c r="I134" s="273">
        <v>82</v>
      </c>
      <c r="J134" s="524">
        <v>0</v>
      </c>
      <c r="K134" s="273">
        <v>5</v>
      </c>
      <c r="L134" s="334">
        <v>120</v>
      </c>
      <c r="M134" s="154" t="s">
        <v>1066</v>
      </c>
      <c r="N134" s="726"/>
      <c r="O134" s="726"/>
    </row>
    <row r="135" spans="1:15" s="178" customFormat="1">
      <c r="A135" s="122" t="s">
        <v>659</v>
      </c>
      <c r="B135" s="127" t="s">
        <v>660</v>
      </c>
      <c r="C135" s="273">
        <v>0</v>
      </c>
      <c r="D135" s="524">
        <v>0</v>
      </c>
      <c r="E135" s="273">
        <v>6</v>
      </c>
      <c r="F135" s="524">
        <v>13</v>
      </c>
      <c r="G135" s="273">
        <v>1</v>
      </c>
      <c r="H135" s="524">
        <v>0</v>
      </c>
      <c r="I135" s="273">
        <v>19</v>
      </c>
      <c r="J135" s="524">
        <v>1</v>
      </c>
      <c r="K135" s="273">
        <v>0</v>
      </c>
      <c r="L135" s="334">
        <v>40</v>
      </c>
      <c r="M135" s="154" t="s">
        <v>1063</v>
      </c>
      <c r="N135" s="726"/>
      <c r="O135" s="726"/>
    </row>
    <row r="136" spans="1:15" s="178" customFormat="1">
      <c r="A136" s="122" t="s">
        <v>661</v>
      </c>
      <c r="B136" s="127" t="s">
        <v>662</v>
      </c>
      <c r="C136" s="273">
        <v>1</v>
      </c>
      <c r="D136" s="524">
        <v>1</v>
      </c>
      <c r="E136" s="273">
        <v>6</v>
      </c>
      <c r="F136" s="524">
        <v>2</v>
      </c>
      <c r="G136" s="273">
        <v>0</v>
      </c>
      <c r="H136" s="524">
        <v>0</v>
      </c>
      <c r="I136" s="273">
        <v>13</v>
      </c>
      <c r="J136" s="524">
        <v>1</v>
      </c>
      <c r="K136" s="273">
        <v>0</v>
      </c>
      <c r="L136" s="334">
        <v>24</v>
      </c>
      <c r="M136" s="154" t="s">
        <v>1063</v>
      </c>
      <c r="N136" s="726"/>
      <c r="O136" s="726"/>
    </row>
    <row r="137" spans="1:15" s="178" customFormat="1">
      <c r="A137" s="122" t="s">
        <v>663</v>
      </c>
      <c r="B137" s="127" t="s">
        <v>664</v>
      </c>
      <c r="C137" s="273">
        <v>0</v>
      </c>
      <c r="D137" s="524">
        <v>0</v>
      </c>
      <c r="E137" s="273">
        <v>7</v>
      </c>
      <c r="F137" s="524">
        <v>0</v>
      </c>
      <c r="G137" s="273">
        <v>0</v>
      </c>
      <c r="H137" s="524">
        <v>0</v>
      </c>
      <c r="I137" s="273">
        <v>53</v>
      </c>
      <c r="J137" s="524">
        <v>9</v>
      </c>
      <c r="K137" s="273">
        <v>1</v>
      </c>
      <c r="L137" s="334">
        <v>70</v>
      </c>
      <c r="M137" s="154" t="s">
        <v>1063</v>
      </c>
      <c r="N137" s="726"/>
      <c r="O137" s="726"/>
    </row>
    <row r="138" spans="1:15" s="178" customFormat="1">
      <c r="A138" s="122" t="s">
        <v>665</v>
      </c>
      <c r="B138" s="127" t="s">
        <v>666</v>
      </c>
      <c r="C138" s="273">
        <v>0</v>
      </c>
      <c r="D138" s="524">
        <v>0</v>
      </c>
      <c r="E138" s="273">
        <v>4</v>
      </c>
      <c r="F138" s="524">
        <v>13</v>
      </c>
      <c r="G138" s="273">
        <v>0</v>
      </c>
      <c r="H138" s="524">
        <v>0</v>
      </c>
      <c r="I138" s="273">
        <v>11</v>
      </c>
      <c r="J138" s="524">
        <v>0</v>
      </c>
      <c r="K138" s="273">
        <v>4</v>
      </c>
      <c r="L138" s="334">
        <v>32</v>
      </c>
      <c r="M138" s="154" t="s">
        <v>1065</v>
      </c>
      <c r="N138" s="726"/>
      <c r="O138" s="726"/>
    </row>
    <row r="139" spans="1:15" s="178" customFormat="1">
      <c r="A139" s="122" t="s">
        <v>667</v>
      </c>
      <c r="B139" s="127" t="s">
        <v>668</v>
      </c>
      <c r="C139" s="273">
        <v>0</v>
      </c>
      <c r="D139" s="524">
        <v>1</v>
      </c>
      <c r="E139" s="273">
        <v>5</v>
      </c>
      <c r="F139" s="524">
        <v>3</v>
      </c>
      <c r="G139" s="273">
        <v>0</v>
      </c>
      <c r="H139" s="524">
        <v>0</v>
      </c>
      <c r="I139" s="273">
        <v>9</v>
      </c>
      <c r="J139" s="524">
        <v>0</v>
      </c>
      <c r="K139" s="273">
        <v>3</v>
      </c>
      <c r="L139" s="334">
        <v>21</v>
      </c>
      <c r="M139" s="154" t="s">
        <v>1064</v>
      </c>
      <c r="N139" s="726"/>
      <c r="O139" s="726"/>
    </row>
    <row r="140" spans="1:15" s="178" customFormat="1">
      <c r="A140" s="122" t="s">
        <v>669</v>
      </c>
      <c r="B140" s="127" t="s">
        <v>670</v>
      </c>
      <c r="C140" s="273">
        <v>0</v>
      </c>
      <c r="D140" s="524">
        <v>1</v>
      </c>
      <c r="E140" s="273">
        <v>5</v>
      </c>
      <c r="F140" s="524">
        <v>1</v>
      </c>
      <c r="G140" s="273">
        <v>2</v>
      </c>
      <c r="H140" s="524">
        <v>5</v>
      </c>
      <c r="I140" s="273">
        <v>12</v>
      </c>
      <c r="J140" s="524">
        <v>4</v>
      </c>
      <c r="K140" s="273">
        <v>8</v>
      </c>
      <c r="L140" s="334">
        <v>38</v>
      </c>
      <c r="M140" s="154" t="s">
        <v>1064</v>
      </c>
      <c r="N140" s="726"/>
      <c r="O140" s="726"/>
    </row>
    <row r="141" spans="1:15" s="178" customFormat="1">
      <c r="A141" s="122" t="s">
        <v>671</v>
      </c>
      <c r="B141" s="127" t="s">
        <v>672</v>
      </c>
      <c r="C141" s="273">
        <v>0</v>
      </c>
      <c r="D141" s="524">
        <v>1</v>
      </c>
      <c r="E141" s="273">
        <v>10</v>
      </c>
      <c r="F141" s="524">
        <v>8</v>
      </c>
      <c r="G141" s="273">
        <v>0</v>
      </c>
      <c r="H141" s="524">
        <v>0</v>
      </c>
      <c r="I141" s="273">
        <v>16</v>
      </c>
      <c r="J141" s="524">
        <v>0</v>
      </c>
      <c r="K141" s="273">
        <v>3</v>
      </c>
      <c r="L141" s="334">
        <v>38</v>
      </c>
      <c r="M141" s="154" t="s">
        <v>1064</v>
      </c>
      <c r="N141" s="726"/>
      <c r="O141" s="726"/>
    </row>
    <row r="142" spans="1:15" s="178" customFormat="1">
      <c r="A142" s="122" t="s">
        <v>673</v>
      </c>
      <c r="B142" s="127" t="s">
        <v>674</v>
      </c>
      <c r="C142" s="273">
        <v>0</v>
      </c>
      <c r="D142" s="524">
        <v>0</v>
      </c>
      <c r="E142" s="273">
        <v>7</v>
      </c>
      <c r="F142" s="524">
        <v>2</v>
      </c>
      <c r="G142" s="273">
        <v>0</v>
      </c>
      <c r="H142" s="524">
        <v>0</v>
      </c>
      <c r="I142" s="273">
        <v>23</v>
      </c>
      <c r="J142" s="524">
        <v>0</v>
      </c>
      <c r="K142" s="273">
        <v>1</v>
      </c>
      <c r="L142" s="334">
        <v>33</v>
      </c>
      <c r="M142" s="154" t="s">
        <v>1063</v>
      </c>
      <c r="N142" s="726"/>
      <c r="O142" s="726"/>
    </row>
    <row r="143" spans="1:15" s="178" customFormat="1">
      <c r="A143" s="122" t="s">
        <v>675</v>
      </c>
      <c r="B143" s="127" t="s">
        <v>676</v>
      </c>
      <c r="C143" s="273">
        <v>0</v>
      </c>
      <c r="D143" s="524">
        <v>1</v>
      </c>
      <c r="E143" s="273">
        <v>1</v>
      </c>
      <c r="F143" s="524">
        <v>4</v>
      </c>
      <c r="G143" s="273">
        <v>1</v>
      </c>
      <c r="H143" s="524">
        <v>0</v>
      </c>
      <c r="I143" s="273">
        <v>27</v>
      </c>
      <c r="J143" s="524">
        <v>0</v>
      </c>
      <c r="K143" s="273">
        <v>5</v>
      </c>
      <c r="L143" s="334">
        <v>39</v>
      </c>
      <c r="M143" s="154" t="s">
        <v>1063</v>
      </c>
      <c r="N143" s="726"/>
      <c r="O143" s="726"/>
    </row>
    <row r="144" spans="1:15" s="178" customFormat="1">
      <c r="A144" s="122" t="s">
        <v>677</v>
      </c>
      <c r="B144" s="127" t="s">
        <v>678</v>
      </c>
      <c r="C144" s="273">
        <v>0</v>
      </c>
      <c r="D144" s="524">
        <v>1</v>
      </c>
      <c r="E144" s="273">
        <v>18</v>
      </c>
      <c r="F144" s="524">
        <v>0</v>
      </c>
      <c r="G144" s="273">
        <v>1</v>
      </c>
      <c r="H144" s="524">
        <v>2</v>
      </c>
      <c r="I144" s="273">
        <v>28</v>
      </c>
      <c r="J144" s="524">
        <v>2</v>
      </c>
      <c r="K144" s="273">
        <v>21</v>
      </c>
      <c r="L144" s="334">
        <v>73</v>
      </c>
      <c r="M144" s="154" t="s">
        <v>1063</v>
      </c>
      <c r="N144" s="726"/>
      <c r="O144" s="726"/>
    </row>
    <row r="145" spans="1:15" s="178" customFormat="1">
      <c r="A145" s="122" t="s">
        <v>679</v>
      </c>
      <c r="B145" s="127" t="s">
        <v>680</v>
      </c>
      <c r="C145" s="273">
        <v>0</v>
      </c>
      <c r="D145" s="524">
        <v>1</v>
      </c>
      <c r="E145" s="273">
        <v>7</v>
      </c>
      <c r="F145" s="524">
        <v>0</v>
      </c>
      <c r="G145" s="273">
        <v>0</v>
      </c>
      <c r="H145" s="524">
        <v>0</v>
      </c>
      <c r="I145" s="273">
        <v>19</v>
      </c>
      <c r="J145" s="524">
        <v>0</v>
      </c>
      <c r="K145" s="273">
        <v>2</v>
      </c>
      <c r="L145" s="334">
        <v>29</v>
      </c>
      <c r="M145" s="154" t="s">
        <v>1063</v>
      </c>
      <c r="N145" s="726"/>
      <c r="O145" s="726"/>
    </row>
    <row r="146" spans="1:15" s="178" customFormat="1">
      <c r="A146" s="122" t="s">
        <v>681</v>
      </c>
      <c r="B146" s="127" t="s">
        <v>682</v>
      </c>
      <c r="C146" s="273">
        <v>0</v>
      </c>
      <c r="D146" s="524">
        <v>0</v>
      </c>
      <c r="E146" s="273">
        <v>14</v>
      </c>
      <c r="F146" s="524">
        <v>0</v>
      </c>
      <c r="G146" s="273">
        <v>1</v>
      </c>
      <c r="H146" s="524">
        <v>0</v>
      </c>
      <c r="I146" s="273">
        <v>7</v>
      </c>
      <c r="J146" s="524">
        <v>1</v>
      </c>
      <c r="K146" s="273">
        <v>0</v>
      </c>
      <c r="L146" s="334">
        <v>23</v>
      </c>
      <c r="M146" s="154" t="s">
        <v>1063</v>
      </c>
      <c r="N146" s="726"/>
      <c r="O146" s="726"/>
    </row>
    <row r="147" spans="1:15" s="178" customFormat="1">
      <c r="A147" s="122" t="s">
        <v>683</v>
      </c>
      <c r="B147" s="127" t="s">
        <v>684</v>
      </c>
      <c r="C147" s="273">
        <v>1</v>
      </c>
      <c r="D147" s="524">
        <v>3</v>
      </c>
      <c r="E147" s="273">
        <v>9</v>
      </c>
      <c r="F147" s="524">
        <v>2</v>
      </c>
      <c r="G147" s="273">
        <v>2</v>
      </c>
      <c r="H147" s="524">
        <v>1</v>
      </c>
      <c r="I147" s="273">
        <v>38</v>
      </c>
      <c r="J147" s="524">
        <v>0</v>
      </c>
      <c r="K147" s="273">
        <v>6</v>
      </c>
      <c r="L147" s="334">
        <v>62</v>
      </c>
      <c r="M147" s="154" t="s">
        <v>1063</v>
      </c>
      <c r="N147" s="726"/>
      <c r="O147" s="726"/>
    </row>
    <row r="148" spans="1:15" s="178" customFormat="1">
      <c r="A148" s="122" t="s">
        <v>685</v>
      </c>
      <c r="B148" s="127" t="s">
        <v>686</v>
      </c>
      <c r="C148" s="273">
        <v>0</v>
      </c>
      <c r="D148" s="524">
        <v>0</v>
      </c>
      <c r="E148" s="273">
        <v>7</v>
      </c>
      <c r="F148" s="524">
        <v>10</v>
      </c>
      <c r="G148" s="273">
        <v>0</v>
      </c>
      <c r="H148" s="524">
        <v>0</v>
      </c>
      <c r="I148" s="273">
        <v>10</v>
      </c>
      <c r="J148" s="524">
        <v>2</v>
      </c>
      <c r="K148" s="273">
        <v>0</v>
      </c>
      <c r="L148" s="334">
        <v>29</v>
      </c>
      <c r="M148" s="154" t="s">
        <v>1063</v>
      </c>
      <c r="N148" s="726"/>
      <c r="O148" s="726"/>
    </row>
    <row r="149" spans="1:15" s="178" customFormat="1">
      <c r="A149" s="122" t="s">
        <v>687</v>
      </c>
      <c r="B149" s="127" t="s">
        <v>688</v>
      </c>
      <c r="C149" s="273">
        <v>0</v>
      </c>
      <c r="D149" s="524">
        <v>0</v>
      </c>
      <c r="E149" s="273">
        <v>9</v>
      </c>
      <c r="F149" s="524">
        <v>1</v>
      </c>
      <c r="G149" s="273">
        <v>1</v>
      </c>
      <c r="H149" s="524">
        <v>0</v>
      </c>
      <c r="I149" s="273">
        <v>20</v>
      </c>
      <c r="J149" s="524">
        <v>2</v>
      </c>
      <c r="K149" s="273">
        <v>1</v>
      </c>
      <c r="L149" s="334">
        <v>34</v>
      </c>
      <c r="M149" s="154" t="s">
        <v>1064</v>
      </c>
      <c r="N149" s="726"/>
      <c r="O149" s="726"/>
    </row>
    <row r="150" spans="1:15" s="178" customFormat="1">
      <c r="A150" s="122" t="s">
        <v>689</v>
      </c>
      <c r="B150" s="127" t="s">
        <v>690</v>
      </c>
      <c r="C150" s="273">
        <v>0</v>
      </c>
      <c r="D150" s="524">
        <v>0</v>
      </c>
      <c r="E150" s="273">
        <v>8</v>
      </c>
      <c r="F150" s="524">
        <v>0</v>
      </c>
      <c r="G150" s="273">
        <v>1</v>
      </c>
      <c r="H150" s="524">
        <v>1</v>
      </c>
      <c r="I150" s="273">
        <v>21</v>
      </c>
      <c r="J150" s="524">
        <v>1</v>
      </c>
      <c r="K150" s="273">
        <v>0</v>
      </c>
      <c r="L150" s="334">
        <v>32</v>
      </c>
      <c r="M150" s="154" t="s">
        <v>1063</v>
      </c>
      <c r="N150" s="726"/>
      <c r="O150" s="726"/>
    </row>
    <row r="151" spans="1:15" s="178" customFormat="1">
      <c r="A151" s="122" t="s">
        <v>691</v>
      </c>
      <c r="B151" s="127" t="s">
        <v>692</v>
      </c>
      <c r="C151" s="273">
        <v>0</v>
      </c>
      <c r="D151" s="524">
        <v>0</v>
      </c>
      <c r="E151" s="273">
        <v>10</v>
      </c>
      <c r="F151" s="524">
        <v>4</v>
      </c>
      <c r="G151" s="273">
        <v>0</v>
      </c>
      <c r="H151" s="524">
        <v>0</v>
      </c>
      <c r="I151" s="273">
        <v>20</v>
      </c>
      <c r="J151" s="524">
        <v>0</v>
      </c>
      <c r="K151" s="273">
        <v>1</v>
      </c>
      <c r="L151" s="334">
        <v>35</v>
      </c>
      <c r="M151" s="154" t="s">
        <v>1063</v>
      </c>
      <c r="N151" s="726"/>
      <c r="O151" s="726"/>
    </row>
    <row r="152" spans="1:15" s="178" customFormat="1">
      <c r="A152" s="122" t="s">
        <v>693</v>
      </c>
      <c r="B152" s="127" t="s">
        <v>694</v>
      </c>
      <c r="C152" s="273">
        <v>0</v>
      </c>
      <c r="D152" s="524">
        <v>1</v>
      </c>
      <c r="E152" s="273">
        <v>26</v>
      </c>
      <c r="F152" s="524">
        <v>6</v>
      </c>
      <c r="G152" s="273">
        <v>3</v>
      </c>
      <c r="H152" s="524">
        <v>0</v>
      </c>
      <c r="I152" s="273">
        <v>68</v>
      </c>
      <c r="J152" s="524">
        <v>1</v>
      </c>
      <c r="K152" s="273">
        <v>2</v>
      </c>
      <c r="L152" s="334">
        <v>107</v>
      </c>
      <c r="M152" s="154" t="s">
        <v>1066</v>
      </c>
      <c r="N152" s="726"/>
      <c r="O152" s="726"/>
    </row>
    <row r="153" spans="1:15" s="178" customFormat="1">
      <c r="A153" s="122" t="s">
        <v>695</v>
      </c>
      <c r="B153" s="127" t="s">
        <v>696</v>
      </c>
      <c r="C153" s="273">
        <v>3</v>
      </c>
      <c r="D153" s="524">
        <v>0</v>
      </c>
      <c r="E153" s="273">
        <v>6</v>
      </c>
      <c r="F153" s="524">
        <v>0</v>
      </c>
      <c r="G153" s="273">
        <v>0</v>
      </c>
      <c r="H153" s="524">
        <v>1</v>
      </c>
      <c r="I153" s="273">
        <v>69</v>
      </c>
      <c r="J153" s="524">
        <v>0</v>
      </c>
      <c r="K153" s="273">
        <v>3</v>
      </c>
      <c r="L153" s="334">
        <v>82</v>
      </c>
      <c r="M153" s="154" t="s">
        <v>1063</v>
      </c>
      <c r="N153" s="726"/>
      <c r="O153" s="726"/>
    </row>
    <row r="154" spans="1:15" s="178" customFormat="1">
      <c r="A154" s="122" t="s">
        <v>697</v>
      </c>
      <c r="B154" s="127" t="s">
        <v>698</v>
      </c>
      <c r="C154" s="273">
        <v>0</v>
      </c>
      <c r="D154" s="524">
        <v>0</v>
      </c>
      <c r="E154" s="273">
        <v>15</v>
      </c>
      <c r="F154" s="524">
        <v>9</v>
      </c>
      <c r="G154" s="273">
        <v>0</v>
      </c>
      <c r="H154" s="524">
        <v>0</v>
      </c>
      <c r="I154" s="273">
        <v>7</v>
      </c>
      <c r="J154" s="524">
        <v>0</v>
      </c>
      <c r="K154" s="273">
        <v>4</v>
      </c>
      <c r="L154" s="334">
        <v>35</v>
      </c>
      <c r="M154" s="154" t="s">
        <v>1063</v>
      </c>
      <c r="N154" s="726"/>
      <c r="O154" s="726"/>
    </row>
    <row r="155" spans="1:15" s="178" customFormat="1">
      <c r="A155" s="122" t="s">
        <v>699</v>
      </c>
      <c r="B155" s="127" t="s">
        <v>700</v>
      </c>
      <c r="C155" s="273">
        <v>1</v>
      </c>
      <c r="D155" s="524">
        <v>4</v>
      </c>
      <c r="E155" s="273">
        <v>14</v>
      </c>
      <c r="F155" s="524">
        <v>2</v>
      </c>
      <c r="G155" s="273">
        <v>5</v>
      </c>
      <c r="H155" s="524">
        <v>2</v>
      </c>
      <c r="I155" s="273">
        <v>138</v>
      </c>
      <c r="J155" s="524">
        <v>4</v>
      </c>
      <c r="K155" s="273">
        <v>6</v>
      </c>
      <c r="L155" s="334">
        <v>176</v>
      </c>
      <c r="M155" s="154" t="s">
        <v>1066</v>
      </c>
      <c r="N155" s="726"/>
      <c r="O155" s="726"/>
    </row>
    <row r="156" spans="1:15" s="178" customFormat="1">
      <c r="A156" s="122" t="s">
        <v>701</v>
      </c>
      <c r="B156" s="127" t="s">
        <v>702</v>
      </c>
      <c r="C156" s="273">
        <v>0</v>
      </c>
      <c r="D156" s="524">
        <v>0</v>
      </c>
      <c r="E156" s="273">
        <v>4</v>
      </c>
      <c r="F156" s="524">
        <v>0</v>
      </c>
      <c r="G156" s="273">
        <v>0</v>
      </c>
      <c r="H156" s="524">
        <v>1</v>
      </c>
      <c r="I156" s="273">
        <v>3</v>
      </c>
      <c r="J156" s="524">
        <v>0</v>
      </c>
      <c r="K156" s="273">
        <v>1</v>
      </c>
      <c r="L156" s="334">
        <v>9</v>
      </c>
      <c r="M156" s="154" t="s">
        <v>1063</v>
      </c>
      <c r="N156" s="726"/>
      <c r="O156" s="726"/>
    </row>
    <row r="157" spans="1:15" s="178" customFormat="1">
      <c r="A157" s="122" t="s">
        <v>703</v>
      </c>
      <c r="B157" s="127" t="s">
        <v>704</v>
      </c>
      <c r="C157" s="273">
        <v>0</v>
      </c>
      <c r="D157" s="524">
        <v>0</v>
      </c>
      <c r="E157" s="273">
        <v>4</v>
      </c>
      <c r="F157" s="524">
        <v>3</v>
      </c>
      <c r="G157" s="273">
        <v>0</v>
      </c>
      <c r="H157" s="524">
        <v>0</v>
      </c>
      <c r="I157" s="273">
        <v>27</v>
      </c>
      <c r="J157" s="524">
        <v>0</v>
      </c>
      <c r="K157" s="273">
        <v>1</v>
      </c>
      <c r="L157" s="334">
        <v>35</v>
      </c>
      <c r="M157" s="154" t="s">
        <v>1063</v>
      </c>
      <c r="N157" s="726"/>
      <c r="O157" s="726"/>
    </row>
    <row r="158" spans="1:15" s="178" customFormat="1">
      <c r="A158" s="122" t="s">
        <v>705</v>
      </c>
      <c r="B158" s="127" t="s">
        <v>706</v>
      </c>
      <c r="C158" s="273">
        <v>0</v>
      </c>
      <c r="D158" s="524">
        <v>0</v>
      </c>
      <c r="E158" s="273">
        <v>11</v>
      </c>
      <c r="F158" s="524">
        <v>7</v>
      </c>
      <c r="G158" s="273">
        <v>0</v>
      </c>
      <c r="H158" s="524">
        <v>0</v>
      </c>
      <c r="I158" s="273">
        <v>21</v>
      </c>
      <c r="J158" s="524">
        <v>13</v>
      </c>
      <c r="K158" s="273">
        <v>2</v>
      </c>
      <c r="L158" s="334">
        <v>54</v>
      </c>
      <c r="M158" s="154" t="s">
        <v>1063</v>
      </c>
      <c r="N158" s="726"/>
      <c r="O158" s="726"/>
    </row>
    <row r="159" spans="1:15" s="178" customFormat="1">
      <c r="A159" s="122" t="s">
        <v>707</v>
      </c>
      <c r="B159" s="127" t="s">
        <v>708</v>
      </c>
      <c r="C159" s="273">
        <v>0</v>
      </c>
      <c r="D159" s="524">
        <v>0</v>
      </c>
      <c r="E159" s="273">
        <v>11</v>
      </c>
      <c r="F159" s="524">
        <v>3</v>
      </c>
      <c r="G159" s="273">
        <v>0</v>
      </c>
      <c r="H159" s="524">
        <v>0</v>
      </c>
      <c r="I159" s="273">
        <v>25</v>
      </c>
      <c r="J159" s="524">
        <v>0</v>
      </c>
      <c r="K159" s="273">
        <v>1</v>
      </c>
      <c r="L159" s="334">
        <v>40</v>
      </c>
      <c r="M159" s="154" t="s">
        <v>1063</v>
      </c>
      <c r="N159" s="726"/>
      <c r="O159" s="726"/>
    </row>
    <row r="160" spans="1:15" s="178" customFormat="1">
      <c r="A160" s="122" t="s">
        <v>709</v>
      </c>
      <c r="B160" s="127" t="s">
        <v>710</v>
      </c>
      <c r="C160" s="273">
        <v>0</v>
      </c>
      <c r="D160" s="524">
        <v>2</v>
      </c>
      <c r="E160" s="273">
        <v>38</v>
      </c>
      <c r="F160" s="524">
        <v>0</v>
      </c>
      <c r="G160" s="273">
        <v>34</v>
      </c>
      <c r="H160" s="524">
        <v>4</v>
      </c>
      <c r="I160" s="273">
        <v>19</v>
      </c>
      <c r="J160" s="524">
        <v>0</v>
      </c>
      <c r="K160" s="273">
        <v>7</v>
      </c>
      <c r="L160" s="334">
        <v>104</v>
      </c>
      <c r="M160" s="154" t="s">
        <v>1063</v>
      </c>
      <c r="N160" s="726"/>
      <c r="O160" s="726"/>
    </row>
    <row r="161" spans="1:15" s="178" customFormat="1">
      <c r="A161" s="122" t="s">
        <v>711</v>
      </c>
      <c r="B161" s="127" t="s">
        <v>712</v>
      </c>
      <c r="C161" s="273">
        <v>0</v>
      </c>
      <c r="D161" s="524">
        <v>2</v>
      </c>
      <c r="E161" s="273">
        <v>13</v>
      </c>
      <c r="F161" s="524">
        <v>0</v>
      </c>
      <c r="G161" s="273">
        <v>36</v>
      </c>
      <c r="H161" s="524">
        <v>4</v>
      </c>
      <c r="I161" s="273">
        <v>86</v>
      </c>
      <c r="J161" s="524">
        <v>2</v>
      </c>
      <c r="K161" s="273">
        <v>24</v>
      </c>
      <c r="L161" s="334">
        <v>167</v>
      </c>
      <c r="M161" s="154" t="s">
        <v>1063</v>
      </c>
      <c r="N161" s="726"/>
      <c r="O161" s="726"/>
    </row>
    <row r="162" spans="1:15" s="178" customFormat="1">
      <c r="A162" s="122" t="s">
        <v>713</v>
      </c>
      <c r="B162" s="127" t="s">
        <v>714</v>
      </c>
      <c r="C162" s="273">
        <v>0</v>
      </c>
      <c r="D162" s="524">
        <v>0</v>
      </c>
      <c r="E162" s="273">
        <v>17</v>
      </c>
      <c r="F162" s="524">
        <v>1</v>
      </c>
      <c r="G162" s="273">
        <v>7</v>
      </c>
      <c r="H162" s="524">
        <v>0</v>
      </c>
      <c r="I162" s="273">
        <v>29</v>
      </c>
      <c r="J162" s="524">
        <v>0</v>
      </c>
      <c r="K162" s="273">
        <v>2</v>
      </c>
      <c r="L162" s="334">
        <v>56</v>
      </c>
      <c r="M162" s="154" t="s">
        <v>1063</v>
      </c>
      <c r="N162" s="726"/>
      <c r="O162" s="726"/>
    </row>
    <row r="163" spans="1:15" s="178" customFormat="1">
      <c r="A163" s="122" t="s">
        <v>715</v>
      </c>
      <c r="B163" s="127" t="s">
        <v>716</v>
      </c>
      <c r="C163" s="273">
        <v>0</v>
      </c>
      <c r="D163" s="524">
        <v>0</v>
      </c>
      <c r="E163" s="273">
        <v>21</v>
      </c>
      <c r="F163" s="524">
        <v>9</v>
      </c>
      <c r="G163" s="273">
        <v>0</v>
      </c>
      <c r="H163" s="524">
        <v>0</v>
      </c>
      <c r="I163" s="273">
        <v>10</v>
      </c>
      <c r="J163" s="524">
        <v>1</v>
      </c>
      <c r="K163" s="273">
        <v>0</v>
      </c>
      <c r="L163" s="334">
        <v>41</v>
      </c>
      <c r="M163" s="154" t="s">
        <v>1064</v>
      </c>
      <c r="N163" s="726"/>
      <c r="O163" s="726"/>
    </row>
    <row r="164" spans="1:15" s="178" customFormat="1">
      <c r="A164" s="122" t="s">
        <v>717</v>
      </c>
      <c r="B164" s="127" t="s">
        <v>718</v>
      </c>
      <c r="C164" s="273">
        <v>3</v>
      </c>
      <c r="D164" s="524">
        <v>2</v>
      </c>
      <c r="E164" s="273">
        <v>7</v>
      </c>
      <c r="F164" s="524">
        <v>0</v>
      </c>
      <c r="G164" s="273">
        <v>4</v>
      </c>
      <c r="H164" s="524">
        <v>1</v>
      </c>
      <c r="I164" s="273">
        <v>94</v>
      </c>
      <c r="J164" s="524">
        <v>0</v>
      </c>
      <c r="K164" s="273">
        <v>2</v>
      </c>
      <c r="L164" s="334">
        <v>113</v>
      </c>
      <c r="M164" s="154" t="s">
        <v>1063</v>
      </c>
      <c r="N164" s="726"/>
      <c r="O164" s="726"/>
    </row>
    <row r="165" spans="1:15" s="178" customFormat="1">
      <c r="A165" s="122" t="s">
        <v>719</v>
      </c>
      <c r="B165" s="127" t="s">
        <v>720</v>
      </c>
      <c r="C165" s="273">
        <v>0</v>
      </c>
      <c r="D165" s="524">
        <v>0</v>
      </c>
      <c r="E165" s="273">
        <v>13</v>
      </c>
      <c r="F165" s="524">
        <v>1</v>
      </c>
      <c r="G165" s="273">
        <v>1</v>
      </c>
      <c r="H165" s="524">
        <v>0</v>
      </c>
      <c r="I165" s="273">
        <v>29</v>
      </c>
      <c r="J165" s="524">
        <v>0</v>
      </c>
      <c r="K165" s="273">
        <v>2</v>
      </c>
      <c r="L165" s="334">
        <v>46</v>
      </c>
      <c r="M165" s="154" t="s">
        <v>1064</v>
      </c>
      <c r="N165" s="726"/>
      <c r="O165" s="726"/>
    </row>
    <row r="166" spans="1:15" s="178" customFormat="1">
      <c r="A166" s="122" t="s">
        <v>721</v>
      </c>
      <c r="B166" s="127" t="s">
        <v>722</v>
      </c>
      <c r="C166" s="273">
        <v>0</v>
      </c>
      <c r="D166" s="524">
        <v>2</v>
      </c>
      <c r="E166" s="273">
        <v>10</v>
      </c>
      <c r="F166" s="524">
        <v>3</v>
      </c>
      <c r="G166" s="273">
        <v>30</v>
      </c>
      <c r="H166" s="524">
        <v>6</v>
      </c>
      <c r="I166" s="273">
        <v>44</v>
      </c>
      <c r="J166" s="524">
        <v>0</v>
      </c>
      <c r="K166" s="273">
        <v>11</v>
      </c>
      <c r="L166" s="334">
        <v>106</v>
      </c>
      <c r="M166" s="154" t="s">
        <v>1066</v>
      </c>
      <c r="N166" s="726"/>
      <c r="O166" s="726"/>
    </row>
    <row r="167" spans="1:15" s="178" customFormat="1">
      <c r="A167" s="122" t="s">
        <v>723</v>
      </c>
      <c r="B167" s="127" t="s">
        <v>724</v>
      </c>
      <c r="C167" s="273">
        <v>0</v>
      </c>
      <c r="D167" s="524">
        <v>4</v>
      </c>
      <c r="E167" s="273">
        <v>5</v>
      </c>
      <c r="F167" s="524">
        <v>1</v>
      </c>
      <c r="G167" s="273">
        <v>0</v>
      </c>
      <c r="H167" s="524">
        <v>0</v>
      </c>
      <c r="I167" s="273">
        <v>14</v>
      </c>
      <c r="J167" s="524">
        <v>0</v>
      </c>
      <c r="K167" s="273">
        <v>0</v>
      </c>
      <c r="L167" s="334">
        <v>24</v>
      </c>
      <c r="M167" s="154" t="s">
        <v>1063</v>
      </c>
      <c r="N167" s="726"/>
      <c r="O167" s="726"/>
    </row>
    <row r="168" spans="1:15" s="178" customFormat="1">
      <c r="A168" s="122" t="s">
        <v>725</v>
      </c>
      <c r="B168" s="127" t="s">
        <v>726</v>
      </c>
      <c r="C168" s="273">
        <v>0</v>
      </c>
      <c r="D168" s="524">
        <v>0</v>
      </c>
      <c r="E168" s="273">
        <v>2</v>
      </c>
      <c r="F168" s="524">
        <v>1</v>
      </c>
      <c r="G168" s="273">
        <v>3</v>
      </c>
      <c r="H168" s="524">
        <v>0</v>
      </c>
      <c r="I168" s="273">
        <v>13</v>
      </c>
      <c r="J168" s="524">
        <v>0</v>
      </c>
      <c r="K168" s="273">
        <v>4</v>
      </c>
      <c r="L168" s="334">
        <v>23</v>
      </c>
      <c r="M168" s="154" t="s">
        <v>1063</v>
      </c>
      <c r="N168" s="726"/>
      <c r="O168" s="726"/>
    </row>
    <row r="169" spans="1:15" s="178" customFormat="1">
      <c r="A169" s="122" t="s">
        <v>727</v>
      </c>
      <c r="B169" s="127" t="s">
        <v>728</v>
      </c>
      <c r="C169" s="273">
        <v>1</v>
      </c>
      <c r="D169" s="524">
        <v>0</v>
      </c>
      <c r="E169" s="273">
        <v>6</v>
      </c>
      <c r="F169" s="524">
        <v>8</v>
      </c>
      <c r="G169" s="273">
        <v>2</v>
      </c>
      <c r="H169" s="524">
        <v>0</v>
      </c>
      <c r="I169" s="273">
        <v>25</v>
      </c>
      <c r="J169" s="524">
        <v>5</v>
      </c>
      <c r="K169" s="273">
        <v>2</v>
      </c>
      <c r="L169" s="334">
        <v>49</v>
      </c>
      <c r="M169" s="154" t="s">
        <v>1064</v>
      </c>
      <c r="N169" s="726"/>
      <c r="O169" s="726"/>
    </row>
    <row r="170" spans="1:15" s="178" customFormat="1">
      <c r="A170" s="122" t="s">
        <v>729</v>
      </c>
      <c r="B170" s="127" t="s">
        <v>730</v>
      </c>
      <c r="C170" s="273">
        <v>0</v>
      </c>
      <c r="D170" s="524">
        <v>0</v>
      </c>
      <c r="E170" s="273">
        <v>5</v>
      </c>
      <c r="F170" s="524">
        <v>0</v>
      </c>
      <c r="G170" s="273">
        <v>0</v>
      </c>
      <c r="H170" s="524">
        <v>0</v>
      </c>
      <c r="I170" s="273">
        <v>22</v>
      </c>
      <c r="J170" s="524">
        <v>0</v>
      </c>
      <c r="K170" s="273">
        <v>3</v>
      </c>
      <c r="L170" s="334">
        <v>30</v>
      </c>
      <c r="M170" s="154" t="s">
        <v>1063</v>
      </c>
      <c r="N170" s="726"/>
      <c r="O170" s="726"/>
    </row>
    <row r="171" spans="1:15" s="178" customFormat="1">
      <c r="A171" s="122" t="s">
        <v>731</v>
      </c>
      <c r="B171" s="127" t="s">
        <v>732</v>
      </c>
      <c r="C171" s="273">
        <v>0</v>
      </c>
      <c r="D171" s="524">
        <v>0</v>
      </c>
      <c r="E171" s="273">
        <v>13</v>
      </c>
      <c r="F171" s="524">
        <v>0</v>
      </c>
      <c r="G171" s="273">
        <v>2</v>
      </c>
      <c r="H171" s="524">
        <v>2</v>
      </c>
      <c r="I171" s="273">
        <v>30</v>
      </c>
      <c r="J171" s="524">
        <v>3</v>
      </c>
      <c r="K171" s="273">
        <v>3</v>
      </c>
      <c r="L171" s="334">
        <v>53</v>
      </c>
      <c r="M171" s="154" t="s">
        <v>1063</v>
      </c>
      <c r="N171" s="726"/>
      <c r="O171" s="726"/>
    </row>
    <row r="172" spans="1:15" s="178" customFormat="1">
      <c r="A172" s="122" t="s">
        <v>733</v>
      </c>
      <c r="B172" s="127" t="s">
        <v>734</v>
      </c>
      <c r="C172" s="273">
        <v>0</v>
      </c>
      <c r="D172" s="524">
        <v>0</v>
      </c>
      <c r="E172" s="273">
        <v>12</v>
      </c>
      <c r="F172" s="524">
        <v>1</v>
      </c>
      <c r="G172" s="273">
        <v>26</v>
      </c>
      <c r="H172" s="524">
        <v>0</v>
      </c>
      <c r="I172" s="273">
        <v>17</v>
      </c>
      <c r="J172" s="524">
        <v>1</v>
      </c>
      <c r="K172" s="273">
        <v>2</v>
      </c>
      <c r="L172" s="334">
        <v>59</v>
      </c>
      <c r="M172" s="154" t="s">
        <v>1063</v>
      </c>
      <c r="N172" s="726"/>
      <c r="O172" s="726"/>
    </row>
    <row r="173" spans="1:15" s="178" customFormat="1">
      <c r="A173" s="122" t="s">
        <v>735</v>
      </c>
      <c r="B173" s="127" t="s">
        <v>736</v>
      </c>
      <c r="C173" s="273">
        <v>1</v>
      </c>
      <c r="D173" s="524">
        <v>1</v>
      </c>
      <c r="E173" s="273">
        <v>5</v>
      </c>
      <c r="F173" s="524">
        <v>1</v>
      </c>
      <c r="G173" s="273">
        <v>38</v>
      </c>
      <c r="H173" s="524">
        <v>0</v>
      </c>
      <c r="I173" s="273">
        <v>20</v>
      </c>
      <c r="J173" s="524">
        <v>0</v>
      </c>
      <c r="K173" s="273">
        <v>1</v>
      </c>
      <c r="L173" s="334">
        <v>67</v>
      </c>
      <c r="M173" s="154" t="s">
        <v>1064</v>
      </c>
      <c r="N173" s="726"/>
      <c r="O173" s="726"/>
    </row>
    <row r="174" spans="1:15" s="178" customFormat="1">
      <c r="A174" s="122" t="s">
        <v>737</v>
      </c>
      <c r="B174" s="127" t="s">
        <v>738</v>
      </c>
      <c r="C174" s="273">
        <v>0</v>
      </c>
      <c r="D174" s="524">
        <v>1</v>
      </c>
      <c r="E174" s="273">
        <v>10</v>
      </c>
      <c r="F174" s="524">
        <v>4</v>
      </c>
      <c r="G174" s="273">
        <v>0</v>
      </c>
      <c r="H174" s="524">
        <v>0</v>
      </c>
      <c r="I174" s="273">
        <v>7</v>
      </c>
      <c r="J174" s="524">
        <v>0</v>
      </c>
      <c r="K174" s="273">
        <v>7</v>
      </c>
      <c r="L174" s="334">
        <v>29</v>
      </c>
      <c r="M174" s="154" t="s">
        <v>1063</v>
      </c>
      <c r="N174" s="726"/>
      <c r="O174" s="726"/>
    </row>
    <row r="175" spans="1:15" s="178" customFormat="1">
      <c r="A175" s="122" t="s">
        <v>739</v>
      </c>
      <c r="B175" s="127" t="s">
        <v>740</v>
      </c>
      <c r="C175" s="273">
        <v>0</v>
      </c>
      <c r="D175" s="524">
        <v>0</v>
      </c>
      <c r="E175" s="273">
        <v>7</v>
      </c>
      <c r="F175" s="524">
        <v>4</v>
      </c>
      <c r="G175" s="273">
        <v>67</v>
      </c>
      <c r="H175" s="524">
        <v>3</v>
      </c>
      <c r="I175" s="273">
        <v>33</v>
      </c>
      <c r="J175" s="524">
        <v>2</v>
      </c>
      <c r="K175" s="273">
        <v>3</v>
      </c>
      <c r="L175" s="334">
        <v>119</v>
      </c>
      <c r="M175" s="154" t="s">
        <v>1063</v>
      </c>
      <c r="N175" s="726"/>
      <c r="O175" s="726"/>
    </row>
    <row r="176" spans="1:15" s="178" customFormat="1">
      <c r="A176" s="122" t="s">
        <v>741</v>
      </c>
      <c r="B176" s="127" t="s">
        <v>742</v>
      </c>
      <c r="C176" s="273">
        <v>0</v>
      </c>
      <c r="D176" s="524">
        <v>0</v>
      </c>
      <c r="E176" s="273">
        <v>2</v>
      </c>
      <c r="F176" s="524">
        <v>0</v>
      </c>
      <c r="G176" s="273">
        <v>0</v>
      </c>
      <c r="H176" s="524">
        <v>0</v>
      </c>
      <c r="I176" s="273">
        <v>11</v>
      </c>
      <c r="J176" s="524">
        <v>0</v>
      </c>
      <c r="K176" s="273">
        <v>2</v>
      </c>
      <c r="L176" s="334">
        <v>15</v>
      </c>
      <c r="M176" s="154" t="s">
        <v>1063</v>
      </c>
      <c r="N176" s="726"/>
      <c r="O176" s="726"/>
    </row>
    <row r="177" spans="1:15" s="178" customFormat="1">
      <c r="A177" s="122" t="s">
        <v>743</v>
      </c>
      <c r="B177" s="127" t="s">
        <v>744</v>
      </c>
      <c r="C177" s="273">
        <v>3</v>
      </c>
      <c r="D177" s="524">
        <v>1</v>
      </c>
      <c r="E177" s="273">
        <v>22</v>
      </c>
      <c r="F177" s="524">
        <v>1</v>
      </c>
      <c r="G177" s="273">
        <v>10</v>
      </c>
      <c r="H177" s="524">
        <v>0</v>
      </c>
      <c r="I177" s="273">
        <v>107</v>
      </c>
      <c r="J177" s="524">
        <v>0</v>
      </c>
      <c r="K177" s="273">
        <v>8</v>
      </c>
      <c r="L177" s="334">
        <v>152</v>
      </c>
      <c r="M177" s="154" t="s">
        <v>1064</v>
      </c>
      <c r="N177" s="726"/>
      <c r="O177" s="726"/>
    </row>
    <row r="178" spans="1:15" s="178" customFormat="1">
      <c r="A178" s="122" t="s">
        <v>745</v>
      </c>
      <c r="B178" s="127" t="s">
        <v>746</v>
      </c>
      <c r="C178" s="273">
        <v>3</v>
      </c>
      <c r="D178" s="524">
        <v>0</v>
      </c>
      <c r="E178" s="273">
        <v>4</v>
      </c>
      <c r="F178" s="524">
        <v>1</v>
      </c>
      <c r="G178" s="273">
        <v>5</v>
      </c>
      <c r="H178" s="524">
        <v>0</v>
      </c>
      <c r="I178" s="273">
        <v>7</v>
      </c>
      <c r="J178" s="524">
        <v>4</v>
      </c>
      <c r="K178" s="273">
        <v>3</v>
      </c>
      <c r="L178" s="334">
        <v>27</v>
      </c>
      <c r="M178" s="154" t="s">
        <v>1063</v>
      </c>
      <c r="N178" s="726"/>
      <c r="O178" s="726"/>
    </row>
    <row r="179" spans="1:15" s="178" customFormat="1">
      <c r="A179" s="122" t="s">
        <v>747</v>
      </c>
      <c r="B179" s="127" t="s">
        <v>748</v>
      </c>
      <c r="C179" s="273">
        <v>0</v>
      </c>
      <c r="D179" s="524">
        <v>2</v>
      </c>
      <c r="E179" s="273">
        <v>10</v>
      </c>
      <c r="F179" s="524">
        <v>0</v>
      </c>
      <c r="G179" s="273">
        <v>5</v>
      </c>
      <c r="H179" s="524">
        <v>0</v>
      </c>
      <c r="I179" s="273">
        <v>35</v>
      </c>
      <c r="J179" s="524">
        <v>0</v>
      </c>
      <c r="K179" s="273">
        <v>5</v>
      </c>
      <c r="L179" s="334">
        <v>57</v>
      </c>
      <c r="M179" s="154" t="s">
        <v>1063</v>
      </c>
      <c r="N179" s="726"/>
      <c r="O179" s="726"/>
    </row>
    <row r="180" spans="1:15" s="178" customFormat="1">
      <c r="A180" s="122" t="s">
        <v>749</v>
      </c>
      <c r="B180" s="127" t="s">
        <v>750</v>
      </c>
      <c r="C180" s="273">
        <v>1</v>
      </c>
      <c r="D180" s="524">
        <v>2</v>
      </c>
      <c r="E180" s="273">
        <v>12</v>
      </c>
      <c r="F180" s="524">
        <v>0</v>
      </c>
      <c r="G180" s="273">
        <v>9</v>
      </c>
      <c r="H180" s="524">
        <v>3</v>
      </c>
      <c r="I180" s="273">
        <v>12</v>
      </c>
      <c r="J180" s="524">
        <v>2</v>
      </c>
      <c r="K180" s="273">
        <v>17</v>
      </c>
      <c r="L180" s="334">
        <v>58</v>
      </c>
      <c r="M180" s="154" t="s">
        <v>1063</v>
      </c>
      <c r="N180" s="726"/>
      <c r="O180" s="726"/>
    </row>
    <row r="181" spans="1:15" s="178" customFormat="1">
      <c r="A181" s="122" t="s">
        <v>751</v>
      </c>
      <c r="B181" s="127" t="s">
        <v>752</v>
      </c>
      <c r="C181" s="273">
        <v>0</v>
      </c>
      <c r="D181" s="524">
        <v>0</v>
      </c>
      <c r="E181" s="273">
        <v>2</v>
      </c>
      <c r="F181" s="524">
        <v>1</v>
      </c>
      <c r="G181" s="273">
        <v>1</v>
      </c>
      <c r="H181" s="524">
        <v>0</v>
      </c>
      <c r="I181" s="273">
        <v>29</v>
      </c>
      <c r="J181" s="524">
        <v>0</v>
      </c>
      <c r="K181" s="273">
        <v>0</v>
      </c>
      <c r="L181" s="334">
        <v>33</v>
      </c>
      <c r="M181" s="154" t="s">
        <v>1063</v>
      </c>
      <c r="N181" s="726"/>
      <c r="O181" s="726"/>
    </row>
    <row r="182" spans="1:15" s="178" customFormat="1">
      <c r="A182" s="122" t="s">
        <v>755</v>
      </c>
      <c r="B182" s="127" t="s">
        <v>756</v>
      </c>
      <c r="C182" s="273">
        <v>0</v>
      </c>
      <c r="D182" s="524">
        <v>0</v>
      </c>
      <c r="E182" s="273">
        <v>1</v>
      </c>
      <c r="F182" s="524">
        <v>11</v>
      </c>
      <c r="G182" s="273">
        <v>0</v>
      </c>
      <c r="H182" s="524">
        <v>0</v>
      </c>
      <c r="I182" s="273">
        <v>3</v>
      </c>
      <c r="J182" s="524">
        <v>0</v>
      </c>
      <c r="K182" s="273">
        <v>0</v>
      </c>
      <c r="L182" s="334">
        <v>15</v>
      </c>
      <c r="M182" s="154" t="s">
        <v>1063</v>
      </c>
      <c r="N182" s="726"/>
      <c r="O182" s="726"/>
    </row>
    <row r="183" spans="1:15" s="178" customFormat="1">
      <c r="A183" s="122" t="s">
        <v>757</v>
      </c>
      <c r="B183" s="127" t="s">
        <v>758</v>
      </c>
      <c r="C183" s="273">
        <v>0</v>
      </c>
      <c r="D183" s="524">
        <v>0</v>
      </c>
      <c r="E183" s="273">
        <v>9</v>
      </c>
      <c r="F183" s="524">
        <v>8</v>
      </c>
      <c r="G183" s="273">
        <v>0</v>
      </c>
      <c r="H183" s="524">
        <v>0</v>
      </c>
      <c r="I183" s="273">
        <v>0</v>
      </c>
      <c r="J183" s="524">
        <v>0</v>
      </c>
      <c r="K183" s="273">
        <v>0</v>
      </c>
      <c r="L183" s="334">
        <v>17</v>
      </c>
      <c r="M183" s="154" t="s">
        <v>1063</v>
      </c>
      <c r="N183" s="726"/>
      <c r="O183" s="726"/>
    </row>
    <row r="184" spans="1:15" s="178" customFormat="1">
      <c r="A184" s="122" t="s">
        <v>759</v>
      </c>
      <c r="B184" s="127" t="s">
        <v>760</v>
      </c>
      <c r="C184" s="273">
        <v>0</v>
      </c>
      <c r="D184" s="524">
        <v>2</v>
      </c>
      <c r="E184" s="273">
        <v>12</v>
      </c>
      <c r="F184" s="524">
        <v>1</v>
      </c>
      <c r="G184" s="273">
        <v>0</v>
      </c>
      <c r="H184" s="524">
        <v>0</v>
      </c>
      <c r="I184" s="273">
        <v>13</v>
      </c>
      <c r="J184" s="524">
        <v>0</v>
      </c>
      <c r="K184" s="273">
        <v>1</v>
      </c>
      <c r="L184" s="334">
        <v>29</v>
      </c>
      <c r="M184" s="154" t="s">
        <v>1063</v>
      </c>
      <c r="N184" s="726"/>
      <c r="O184" s="726"/>
    </row>
    <row r="185" spans="1:15" s="178" customFormat="1">
      <c r="A185" s="122" t="s">
        <v>761</v>
      </c>
      <c r="B185" s="127" t="s">
        <v>1257</v>
      </c>
      <c r="C185" s="273">
        <v>0</v>
      </c>
      <c r="D185" s="524">
        <v>0</v>
      </c>
      <c r="E185" s="273">
        <v>7</v>
      </c>
      <c r="F185" s="524">
        <v>0</v>
      </c>
      <c r="G185" s="273">
        <v>0</v>
      </c>
      <c r="H185" s="524">
        <v>0</v>
      </c>
      <c r="I185" s="273">
        <v>7</v>
      </c>
      <c r="J185" s="524">
        <v>0</v>
      </c>
      <c r="K185" s="273">
        <v>1</v>
      </c>
      <c r="L185" s="334">
        <v>15</v>
      </c>
      <c r="M185" s="154" t="s">
        <v>1063</v>
      </c>
      <c r="N185" s="726"/>
      <c r="O185" s="726"/>
    </row>
    <row r="186" spans="1:15" s="178" customFormat="1">
      <c r="A186" s="122" t="s">
        <v>763</v>
      </c>
      <c r="B186" s="127" t="s">
        <v>764</v>
      </c>
      <c r="C186" s="273">
        <v>0</v>
      </c>
      <c r="D186" s="524">
        <v>0</v>
      </c>
      <c r="E186" s="273">
        <v>5</v>
      </c>
      <c r="F186" s="524">
        <v>0</v>
      </c>
      <c r="G186" s="273">
        <v>0</v>
      </c>
      <c r="H186" s="524">
        <v>0</v>
      </c>
      <c r="I186" s="273">
        <v>20</v>
      </c>
      <c r="J186" s="524">
        <v>0</v>
      </c>
      <c r="K186" s="273">
        <v>0</v>
      </c>
      <c r="L186" s="334">
        <v>25</v>
      </c>
      <c r="M186" s="154" t="s">
        <v>1064</v>
      </c>
      <c r="N186" s="726"/>
      <c r="O186" s="726"/>
    </row>
    <row r="187" spans="1:15" s="178" customFormat="1">
      <c r="A187" s="122" t="s">
        <v>765</v>
      </c>
      <c r="B187" s="127" t="s">
        <v>766</v>
      </c>
      <c r="C187" s="273">
        <v>2</v>
      </c>
      <c r="D187" s="524">
        <v>0</v>
      </c>
      <c r="E187" s="273">
        <v>0</v>
      </c>
      <c r="F187" s="524">
        <v>2</v>
      </c>
      <c r="G187" s="273">
        <v>1</v>
      </c>
      <c r="H187" s="524">
        <v>0</v>
      </c>
      <c r="I187" s="273">
        <v>12</v>
      </c>
      <c r="J187" s="524">
        <v>0</v>
      </c>
      <c r="K187" s="273">
        <v>0</v>
      </c>
      <c r="L187" s="334">
        <v>17</v>
      </c>
      <c r="M187" s="154" t="s">
        <v>1063</v>
      </c>
      <c r="N187" s="726"/>
      <c r="O187" s="726"/>
    </row>
    <row r="188" spans="1:15" s="178" customFormat="1">
      <c r="A188" s="122" t="s">
        <v>767</v>
      </c>
      <c r="B188" s="127" t="s">
        <v>768</v>
      </c>
      <c r="C188" s="273">
        <v>1</v>
      </c>
      <c r="D188" s="524">
        <v>0</v>
      </c>
      <c r="E188" s="273">
        <v>21</v>
      </c>
      <c r="F188" s="524">
        <v>6</v>
      </c>
      <c r="G188" s="273">
        <v>0</v>
      </c>
      <c r="H188" s="524">
        <v>0</v>
      </c>
      <c r="I188" s="273">
        <v>110</v>
      </c>
      <c r="J188" s="524">
        <v>0</v>
      </c>
      <c r="K188" s="273">
        <v>6</v>
      </c>
      <c r="L188" s="334">
        <v>144</v>
      </c>
      <c r="M188" s="154" t="s">
        <v>1066</v>
      </c>
      <c r="N188" s="726"/>
      <c r="O188" s="726"/>
    </row>
    <row r="189" spans="1:15" s="178" customFormat="1">
      <c r="A189" s="122" t="s">
        <v>769</v>
      </c>
      <c r="B189" s="127" t="s">
        <v>770</v>
      </c>
      <c r="C189" s="273">
        <v>0</v>
      </c>
      <c r="D189" s="524">
        <v>0</v>
      </c>
      <c r="E189" s="273">
        <v>7</v>
      </c>
      <c r="F189" s="524">
        <v>1</v>
      </c>
      <c r="G189" s="273">
        <v>4</v>
      </c>
      <c r="H189" s="524">
        <v>0</v>
      </c>
      <c r="I189" s="273">
        <v>53</v>
      </c>
      <c r="J189" s="524">
        <v>0</v>
      </c>
      <c r="K189" s="273">
        <v>4</v>
      </c>
      <c r="L189" s="334">
        <v>69</v>
      </c>
      <c r="M189" s="154" t="s">
        <v>1063</v>
      </c>
      <c r="N189" s="726"/>
      <c r="O189" s="726"/>
    </row>
    <row r="190" spans="1:15" s="178" customFormat="1">
      <c r="A190" s="122" t="s">
        <v>771</v>
      </c>
      <c r="B190" s="127" t="s">
        <v>772</v>
      </c>
      <c r="C190" s="273">
        <v>0</v>
      </c>
      <c r="D190" s="524">
        <v>0</v>
      </c>
      <c r="E190" s="273">
        <v>9</v>
      </c>
      <c r="F190" s="524">
        <v>2</v>
      </c>
      <c r="G190" s="273">
        <v>1</v>
      </c>
      <c r="H190" s="524">
        <v>0</v>
      </c>
      <c r="I190" s="273">
        <v>40</v>
      </c>
      <c r="J190" s="524">
        <v>0</v>
      </c>
      <c r="K190" s="273">
        <v>2</v>
      </c>
      <c r="L190" s="334">
        <v>54</v>
      </c>
      <c r="M190" s="154" t="s">
        <v>1064</v>
      </c>
      <c r="N190" s="726"/>
      <c r="O190" s="726"/>
    </row>
    <row r="191" spans="1:15" s="178" customFormat="1">
      <c r="A191" s="122" t="s">
        <v>773</v>
      </c>
      <c r="B191" s="127" t="s">
        <v>774</v>
      </c>
      <c r="C191" s="273">
        <v>0</v>
      </c>
      <c r="D191" s="524">
        <v>2</v>
      </c>
      <c r="E191" s="273">
        <v>4</v>
      </c>
      <c r="F191" s="524">
        <v>1</v>
      </c>
      <c r="G191" s="273">
        <v>1</v>
      </c>
      <c r="H191" s="524">
        <v>0</v>
      </c>
      <c r="I191" s="273">
        <v>3</v>
      </c>
      <c r="J191" s="524">
        <v>0</v>
      </c>
      <c r="K191" s="273">
        <v>3</v>
      </c>
      <c r="L191" s="334">
        <v>14</v>
      </c>
      <c r="M191" s="154" t="s">
        <v>1063</v>
      </c>
      <c r="N191" s="726"/>
      <c r="O191" s="726"/>
    </row>
    <row r="192" spans="1:15" s="178" customFormat="1">
      <c r="A192" s="122" t="s">
        <v>775</v>
      </c>
      <c r="B192" s="127" t="s">
        <v>776</v>
      </c>
      <c r="C192" s="273">
        <v>1</v>
      </c>
      <c r="D192" s="524">
        <v>1</v>
      </c>
      <c r="E192" s="273">
        <v>31</v>
      </c>
      <c r="F192" s="524">
        <v>0</v>
      </c>
      <c r="G192" s="273">
        <v>19</v>
      </c>
      <c r="H192" s="524">
        <v>2</v>
      </c>
      <c r="I192" s="273">
        <v>163</v>
      </c>
      <c r="J192" s="524">
        <v>0</v>
      </c>
      <c r="K192" s="273">
        <v>11</v>
      </c>
      <c r="L192" s="334">
        <v>228</v>
      </c>
      <c r="M192" s="154" t="s">
        <v>1063</v>
      </c>
      <c r="N192" s="726"/>
      <c r="O192" s="726"/>
    </row>
    <row r="193" spans="1:15" s="178" customFormat="1">
      <c r="A193" s="122" t="s">
        <v>777</v>
      </c>
      <c r="B193" s="127" t="s">
        <v>778</v>
      </c>
      <c r="C193" s="273">
        <v>0</v>
      </c>
      <c r="D193" s="524">
        <v>0</v>
      </c>
      <c r="E193" s="273">
        <v>3</v>
      </c>
      <c r="F193" s="524">
        <v>0</v>
      </c>
      <c r="G193" s="273">
        <v>0</v>
      </c>
      <c r="H193" s="524">
        <v>1</v>
      </c>
      <c r="I193" s="273">
        <v>59</v>
      </c>
      <c r="J193" s="524">
        <v>3</v>
      </c>
      <c r="K193" s="273">
        <v>3</v>
      </c>
      <c r="L193" s="334">
        <v>69</v>
      </c>
      <c r="M193" s="154" t="s">
        <v>1064</v>
      </c>
      <c r="N193" s="726"/>
      <c r="O193" s="726"/>
    </row>
    <row r="194" spans="1:15" s="178" customFormat="1">
      <c r="A194" s="122" t="s">
        <v>779</v>
      </c>
      <c r="B194" s="127" t="s">
        <v>780</v>
      </c>
      <c r="C194" s="273">
        <v>0</v>
      </c>
      <c r="D194" s="524">
        <v>0</v>
      </c>
      <c r="E194" s="273">
        <v>19</v>
      </c>
      <c r="F194" s="524">
        <v>1</v>
      </c>
      <c r="G194" s="273">
        <v>80</v>
      </c>
      <c r="H194" s="524">
        <v>0</v>
      </c>
      <c r="I194" s="273">
        <v>24</v>
      </c>
      <c r="J194" s="524">
        <v>0</v>
      </c>
      <c r="K194" s="273">
        <v>2</v>
      </c>
      <c r="L194" s="334">
        <v>126</v>
      </c>
      <c r="M194" s="154" t="s">
        <v>1063</v>
      </c>
      <c r="N194" s="726"/>
      <c r="O194" s="726"/>
    </row>
    <row r="195" spans="1:15" s="178" customFormat="1">
      <c r="A195" s="122" t="s">
        <v>781</v>
      </c>
      <c r="B195" s="127" t="s">
        <v>782</v>
      </c>
      <c r="C195" s="273">
        <v>0</v>
      </c>
      <c r="D195" s="524">
        <v>0</v>
      </c>
      <c r="E195" s="273">
        <v>7</v>
      </c>
      <c r="F195" s="524">
        <v>0</v>
      </c>
      <c r="G195" s="273">
        <v>3</v>
      </c>
      <c r="H195" s="524">
        <v>1</v>
      </c>
      <c r="I195" s="273">
        <v>18</v>
      </c>
      <c r="J195" s="524">
        <v>0</v>
      </c>
      <c r="K195" s="273">
        <v>3</v>
      </c>
      <c r="L195" s="334">
        <v>32</v>
      </c>
      <c r="M195" s="154" t="s">
        <v>1063</v>
      </c>
      <c r="N195" s="726"/>
      <c r="O195" s="726"/>
    </row>
    <row r="196" spans="1:15" s="178" customFormat="1">
      <c r="A196" s="122" t="s">
        <v>783</v>
      </c>
      <c r="B196" s="127" t="s">
        <v>784</v>
      </c>
      <c r="C196" s="273">
        <v>0</v>
      </c>
      <c r="D196" s="524">
        <v>0</v>
      </c>
      <c r="E196" s="273">
        <v>8</v>
      </c>
      <c r="F196" s="524">
        <v>0</v>
      </c>
      <c r="G196" s="273">
        <v>1</v>
      </c>
      <c r="H196" s="524">
        <v>3</v>
      </c>
      <c r="I196" s="273">
        <v>46</v>
      </c>
      <c r="J196" s="524">
        <v>8</v>
      </c>
      <c r="K196" s="273">
        <v>3</v>
      </c>
      <c r="L196" s="334">
        <v>69</v>
      </c>
      <c r="M196" s="154" t="s">
        <v>1063</v>
      </c>
      <c r="N196" s="726"/>
      <c r="O196" s="726"/>
    </row>
    <row r="197" spans="1:15" s="178" customFormat="1">
      <c r="A197" s="122" t="s">
        <v>785</v>
      </c>
      <c r="B197" s="127" t="s">
        <v>786</v>
      </c>
      <c r="C197" s="273">
        <v>2</v>
      </c>
      <c r="D197" s="524">
        <v>0</v>
      </c>
      <c r="E197" s="273">
        <v>20</v>
      </c>
      <c r="F197" s="524">
        <v>5</v>
      </c>
      <c r="G197" s="273">
        <v>84</v>
      </c>
      <c r="H197" s="524">
        <v>0</v>
      </c>
      <c r="I197" s="273">
        <v>36</v>
      </c>
      <c r="J197" s="524">
        <v>3</v>
      </c>
      <c r="K197" s="273">
        <v>1</v>
      </c>
      <c r="L197" s="334">
        <v>151</v>
      </c>
      <c r="M197" s="154" t="s">
        <v>1066</v>
      </c>
      <c r="N197" s="726"/>
      <c r="O197" s="726"/>
    </row>
    <row r="198" spans="1:15" s="178" customFormat="1">
      <c r="A198" s="122" t="s">
        <v>787</v>
      </c>
      <c r="B198" s="127" t="s">
        <v>788</v>
      </c>
      <c r="C198" s="273">
        <v>0</v>
      </c>
      <c r="D198" s="524">
        <v>0</v>
      </c>
      <c r="E198" s="273">
        <v>5</v>
      </c>
      <c r="F198" s="524">
        <v>1</v>
      </c>
      <c r="G198" s="273">
        <v>3</v>
      </c>
      <c r="H198" s="524">
        <v>0</v>
      </c>
      <c r="I198" s="273">
        <v>12</v>
      </c>
      <c r="J198" s="524">
        <v>0</v>
      </c>
      <c r="K198" s="273">
        <v>4</v>
      </c>
      <c r="L198" s="334">
        <v>25</v>
      </c>
      <c r="M198" s="154" t="s">
        <v>1063</v>
      </c>
      <c r="N198" s="726"/>
      <c r="O198" s="726"/>
    </row>
    <row r="199" spans="1:15" s="178" customFormat="1">
      <c r="A199" s="122" t="s">
        <v>789</v>
      </c>
      <c r="B199" s="127" t="s">
        <v>790</v>
      </c>
      <c r="C199" s="273">
        <v>0</v>
      </c>
      <c r="D199" s="524">
        <v>0</v>
      </c>
      <c r="E199" s="273">
        <v>1</v>
      </c>
      <c r="F199" s="524">
        <v>2</v>
      </c>
      <c r="G199" s="273">
        <v>0</v>
      </c>
      <c r="H199" s="524">
        <v>0</v>
      </c>
      <c r="I199" s="273">
        <v>5</v>
      </c>
      <c r="J199" s="524">
        <v>0</v>
      </c>
      <c r="K199" s="273">
        <v>2</v>
      </c>
      <c r="L199" s="334">
        <v>10</v>
      </c>
      <c r="M199" s="154" t="s">
        <v>1063</v>
      </c>
      <c r="N199" s="726"/>
      <c r="O199" s="726"/>
    </row>
    <row r="200" spans="1:15" s="178" customFormat="1">
      <c r="A200" s="122" t="s">
        <v>791</v>
      </c>
      <c r="B200" s="127" t="s">
        <v>792</v>
      </c>
      <c r="C200" s="273">
        <v>1</v>
      </c>
      <c r="D200" s="524">
        <v>0</v>
      </c>
      <c r="E200" s="273">
        <v>2</v>
      </c>
      <c r="F200" s="524">
        <v>0</v>
      </c>
      <c r="G200" s="273">
        <v>3</v>
      </c>
      <c r="H200" s="524">
        <v>0</v>
      </c>
      <c r="I200" s="273">
        <v>42</v>
      </c>
      <c r="J200" s="524">
        <v>0</v>
      </c>
      <c r="K200" s="273">
        <v>5</v>
      </c>
      <c r="L200" s="334">
        <v>53</v>
      </c>
      <c r="M200" s="154" t="s">
        <v>1063</v>
      </c>
      <c r="N200" s="726"/>
      <c r="O200" s="726"/>
    </row>
    <row r="201" spans="1:15" s="178" customFormat="1">
      <c r="A201" s="122" t="s">
        <v>793</v>
      </c>
      <c r="B201" s="127" t="s">
        <v>794</v>
      </c>
      <c r="C201" s="273">
        <v>3</v>
      </c>
      <c r="D201" s="524">
        <v>3</v>
      </c>
      <c r="E201" s="273">
        <v>22</v>
      </c>
      <c r="F201" s="524">
        <v>0</v>
      </c>
      <c r="G201" s="273">
        <v>39</v>
      </c>
      <c r="H201" s="524">
        <v>2</v>
      </c>
      <c r="I201" s="273">
        <v>130</v>
      </c>
      <c r="J201" s="524">
        <v>0</v>
      </c>
      <c r="K201" s="273">
        <v>18</v>
      </c>
      <c r="L201" s="334">
        <v>217</v>
      </c>
      <c r="M201" s="154" t="s">
        <v>1064</v>
      </c>
      <c r="N201" s="726"/>
      <c r="O201" s="726"/>
    </row>
    <row r="202" spans="1:15" s="178" customFormat="1">
      <c r="A202" s="122" t="s">
        <v>795</v>
      </c>
      <c r="B202" s="127" t="s">
        <v>796</v>
      </c>
      <c r="C202" s="273">
        <v>1</v>
      </c>
      <c r="D202" s="524">
        <v>4</v>
      </c>
      <c r="E202" s="273">
        <v>37</v>
      </c>
      <c r="F202" s="524">
        <v>0</v>
      </c>
      <c r="G202" s="273">
        <v>48</v>
      </c>
      <c r="H202" s="524">
        <v>3</v>
      </c>
      <c r="I202" s="273">
        <v>221</v>
      </c>
      <c r="J202" s="524">
        <v>1</v>
      </c>
      <c r="K202" s="273">
        <v>15</v>
      </c>
      <c r="L202" s="334">
        <v>330</v>
      </c>
      <c r="M202" s="154" t="s">
        <v>1066</v>
      </c>
      <c r="N202" s="726"/>
      <c r="O202" s="726"/>
    </row>
    <row r="203" spans="1:15" s="178" customFormat="1">
      <c r="A203" s="122" t="s">
        <v>797</v>
      </c>
      <c r="B203" s="127" t="s">
        <v>798</v>
      </c>
      <c r="C203" s="273">
        <v>2</v>
      </c>
      <c r="D203" s="524">
        <v>0</v>
      </c>
      <c r="E203" s="273">
        <v>6</v>
      </c>
      <c r="F203" s="524">
        <v>7</v>
      </c>
      <c r="G203" s="273">
        <v>2</v>
      </c>
      <c r="H203" s="524">
        <v>0</v>
      </c>
      <c r="I203" s="273">
        <v>25</v>
      </c>
      <c r="J203" s="524">
        <v>1</v>
      </c>
      <c r="K203" s="273">
        <v>2</v>
      </c>
      <c r="L203" s="334">
        <v>45</v>
      </c>
      <c r="M203" s="154" t="s">
        <v>1063</v>
      </c>
      <c r="N203" s="726"/>
      <c r="O203" s="726"/>
    </row>
    <row r="204" spans="1:15" s="178" customFormat="1">
      <c r="A204" s="122" t="s">
        <v>799</v>
      </c>
      <c r="B204" s="127" t="s">
        <v>800</v>
      </c>
      <c r="C204" s="273">
        <v>0</v>
      </c>
      <c r="D204" s="524">
        <v>2</v>
      </c>
      <c r="E204" s="273">
        <v>17</v>
      </c>
      <c r="F204" s="524">
        <v>0</v>
      </c>
      <c r="G204" s="273">
        <v>71</v>
      </c>
      <c r="H204" s="524">
        <v>4</v>
      </c>
      <c r="I204" s="273">
        <v>143</v>
      </c>
      <c r="J204" s="524">
        <v>0</v>
      </c>
      <c r="K204" s="273">
        <v>13</v>
      </c>
      <c r="L204" s="334">
        <v>250</v>
      </c>
      <c r="M204" s="154" t="s">
        <v>1063</v>
      </c>
      <c r="N204" s="726"/>
      <c r="O204" s="726"/>
    </row>
    <row r="205" spans="1:15" s="178" customFormat="1">
      <c r="A205" s="122" t="s">
        <v>801</v>
      </c>
      <c r="B205" s="127" t="s">
        <v>802</v>
      </c>
      <c r="C205" s="273">
        <v>0</v>
      </c>
      <c r="D205" s="524">
        <v>0</v>
      </c>
      <c r="E205" s="273">
        <v>5</v>
      </c>
      <c r="F205" s="524">
        <v>7</v>
      </c>
      <c r="G205" s="273">
        <v>0</v>
      </c>
      <c r="H205" s="524">
        <v>0</v>
      </c>
      <c r="I205" s="273">
        <v>14</v>
      </c>
      <c r="J205" s="524">
        <v>0</v>
      </c>
      <c r="K205" s="273">
        <v>0</v>
      </c>
      <c r="L205" s="334">
        <v>26</v>
      </c>
      <c r="M205" s="154" t="s">
        <v>1067</v>
      </c>
      <c r="N205" s="726"/>
      <c r="O205" s="726"/>
    </row>
    <row r="206" spans="1:15" s="178" customFormat="1">
      <c r="A206" s="122" t="s">
        <v>803</v>
      </c>
      <c r="B206" s="127" t="s">
        <v>804</v>
      </c>
      <c r="C206" s="273">
        <v>1</v>
      </c>
      <c r="D206" s="524">
        <v>3</v>
      </c>
      <c r="E206" s="273">
        <v>5</v>
      </c>
      <c r="F206" s="524">
        <v>0</v>
      </c>
      <c r="G206" s="273">
        <v>0</v>
      </c>
      <c r="H206" s="524">
        <v>0</v>
      </c>
      <c r="I206" s="273">
        <v>15</v>
      </c>
      <c r="J206" s="524">
        <v>0</v>
      </c>
      <c r="K206" s="273">
        <v>2</v>
      </c>
      <c r="L206" s="334">
        <v>26</v>
      </c>
      <c r="M206" s="154" t="s">
        <v>1063</v>
      </c>
      <c r="N206" s="726"/>
      <c r="O206" s="726"/>
    </row>
    <row r="207" spans="1:15" s="178" customFormat="1">
      <c r="A207" s="122" t="s">
        <v>805</v>
      </c>
      <c r="B207" s="127" t="s">
        <v>806</v>
      </c>
      <c r="C207" s="273">
        <v>0</v>
      </c>
      <c r="D207" s="524">
        <v>0</v>
      </c>
      <c r="E207" s="273">
        <v>7</v>
      </c>
      <c r="F207" s="524">
        <v>2</v>
      </c>
      <c r="G207" s="273">
        <v>0</v>
      </c>
      <c r="H207" s="524">
        <v>0</v>
      </c>
      <c r="I207" s="273">
        <v>11</v>
      </c>
      <c r="J207" s="524">
        <v>0</v>
      </c>
      <c r="K207" s="273">
        <v>0</v>
      </c>
      <c r="L207" s="334">
        <v>20</v>
      </c>
      <c r="M207" s="154" t="s">
        <v>1063</v>
      </c>
      <c r="N207" s="726"/>
      <c r="O207" s="726"/>
    </row>
    <row r="208" spans="1:15" s="178" customFormat="1">
      <c r="A208" s="122" t="s">
        <v>807</v>
      </c>
      <c r="B208" s="127" t="s">
        <v>808</v>
      </c>
      <c r="C208" s="273">
        <v>0</v>
      </c>
      <c r="D208" s="524">
        <v>3</v>
      </c>
      <c r="E208" s="273">
        <v>16</v>
      </c>
      <c r="F208" s="524">
        <v>4</v>
      </c>
      <c r="G208" s="273">
        <v>1</v>
      </c>
      <c r="H208" s="524">
        <v>0</v>
      </c>
      <c r="I208" s="273">
        <v>33</v>
      </c>
      <c r="J208" s="524">
        <v>9</v>
      </c>
      <c r="K208" s="273">
        <v>5</v>
      </c>
      <c r="L208" s="334">
        <v>71</v>
      </c>
      <c r="M208" s="154" t="s">
        <v>1066</v>
      </c>
      <c r="N208" s="726"/>
      <c r="O208" s="726"/>
    </row>
    <row r="209" spans="1:15" s="178" customFormat="1">
      <c r="A209" s="122" t="s">
        <v>809</v>
      </c>
      <c r="B209" s="127" t="s">
        <v>810</v>
      </c>
      <c r="C209" s="273">
        <v>0</v>
      </c>
      <c r="D209" s="524">
        <v>0</v>
      </c>
      <c r="E209" s="273">
        <v>5</v>
      </c>
      <c r="F209" s="524">
        <v>0</v>
      </c>
      <c r="G209" s="273">
        <v>0</v>
      </c>
      <c r="H209" s="524">
        <v>0</v>
      </c>
      <c r="I209" s="273">
        <v>28</v>
      </c>
      <c r="J209" s="524">
        <v>4</v>
      </c>
      <c r="K209" s="273">
        <v>4</v>
      </c>
      <c r="L209" s="334">
        <v>41</v>
      </c>
      <c r="M209" s="154" t="s">
        <v>1063</v>
      </c>
      <c r="N209" s="726"/>
      <c r="O209" s="726"/>
    </row>
    <row r="210" spans="1:15" s="178" customFormat="1">
      <c r="A210" s="122" t="s">
        <v>811</v>
      </c>
      <c r="B210" s="127" t="s">
        <v>812</v>
      </c>
      <c r="C210" s="273">
        <v>0</v>
      </c>
      <c r="D210" s="524">
        <v>1</v>
      </c>
      <c r="E210" s="273">
        <v>7</v>
      </c>
      <c r="F210" s="524">
        <v>0</v>
      </c>
      <c r="G210" s="273">
        <v>0</v>
      </c>
      <c r="H210" s="524">
        <v>0</v>
      </c>
      <c r="I210" s="273">
        <v>33</v>
      </c>
      <c r="J210" s="524">
        <v>0</v>
      </c>
      <c r="K210" s="273">
        <v>10</v>
      </c>
      <c r="L210" s="334">
        <v>51</v>
      </c>
      <c r="M210" s="154" t="s">
        <v>1063</v>
      </c>
      <c r="N210" s="726"/>
      <c r="O210" s="726"/>
    </row>
    <row r="211" spans="1:15" s="178" customFormat="1">
      <c r="A211" s="122" t="s">
        <v>813</v>
      </c>
      <c r="B211" s="127" t="s">
        <v>814</v>
      </c>
      <c r="C211" s="273">
        <v>3</v>
      </c>
      <c r="D211" s="524">
        <v>0</v>
      </c>
      <c r="E211" s="273">
        <v>38</v>
      </c>
      <c r="F211" s="524">
        <v>47</v>
      </c>
      <c r="G211" s="273">
        <v>0</v>
      </c>
      <c r="H211" s="524">
        <v>0</v>
      </c>
      <c r="I211" s="273">
        <v>26</v>
      </c>
      <c r="J211" s="524">
        <v>0</v>
      </c>
      <c r="K211" s="273">
        <v>2</v>
      </c>
      <c r="L211" s="334">
        <v>116</v>
      </c>
      <c r="M211" s="154" t="s">
        <v>1063</v>
      </c>
      <c r="N211" s="726"/>
      <c r="O211" s="726"/>
    </row>
    <row r="212" spans="1:15" s="178" customFormat="1">
      <c r="A212" s="122" t="s">
        <v>815</v>
      </c>
      <c r="B212" s="127" t="s">
        <v>816</v>
      </c>
      <c r="C212" s="273">
        <v>0</v>
      </c>
      <c r="D212" s="524">
        <v>0</v>
      </c>
      <c r="E212" s="273">
        <v>11</v>
      </c>
      <c r="F212" s="524">
        <v>1</v>
      </c>
      <c r="G212" s="273">
        <v>1</v>
      </c>
      <c r="H212" s="524">
        <v>0</v>
      </c>
      <c r="I212" s="273">
        <v>45</v>
      </c>
      <c r="J212" s="524">
        <v>0</v>
      </c>
      <c r="K212" s="273">
        <v>0</v>
      </c>
      <c r="L212" s="334">
        <v>58</v>
      </c>
      <c r="M212" s="154" t="s">
        <v>1063</v>
      </c>
      <c r="N212" s="726"/>
      <c r="O212" s="726"/>
    </row>
    <row r="213" spans="1:15" s="178" customFormat="1">
      <c r="A213" s="122" t="s">
        <v>817</v>
      </c>
      <c r="B213" s="127" t="s">
        <v>818</v>
      </c>
      <c r="C213" s="273">
        <v>0</v>
      </c>
      <c r="D213" s="524">
        <v>1</v>
      </c>
      <c r="E213" s="273">
        <v>20</v>
      </c>
      <c r="F213" s="524">
        <v>0</v>
      </c>
      <c r="G213" s="273">
        <v>13</v>
      </c>
      <c r="H213" s="524">
        <v>0</v>
      </c>
      <c r="I213" s="273">
        <v>13</v>
      </c>
      <c r="J213" s="524">
        <v>0</v>
      </c>
      <c r="K213" s="273">
        <v>6</v>
      </c>
      <c r="L213" s="334">
        <v>53</v>
      </c>
      <c r="M213" s="154" t="s">
        <v>1063</v>
      </c>
      <c r="N213" s="726"/>
      <c r="O213" s="726"/>
    </row>
    <row r="214" spans="1:15" s="178" customFormat="1">
      <c r="A214" s="122" t="s">
        <v>819</v>
      </c>
      <c r="B214" s="127" t="s">
        <v>820</v>
      </c>
      <c r="C214" s="273">
        <v>1</v>
      </c>
      <c r="D214" s="524">
        <v>0</v>
      </c>
      <c r="E214" s="273">
        <v>7</v>
      </c>
      <c r="F214" s="524">
        <v>12</v>
      </c>
      <c r="G214" s="273">
        <v>2</v>
      </c>
      <c r="H214" s="524">
        <v>0</v>
      </c>
      <c r="I214" s="273">
        <v>23</v>
      </c>
      <c r="J214" s="524">
        <v>1</v>
      </c>
      <c r="K214" s="273">
        <v>0</v>
      </c>
      <c r="L214" s="334">
        <v>46</v>
      </c>
      <c r="M214" s="154" t="s">
        <v>1063</v>
      </c>
      <c r="N214" s="726"/>
      <c r="O214" s="726"/>
    </row>
    <row r="215" spans="1:15" s="178" customFormat="1">
      <c r="A215" s="122" t="s">
        <v>821</v>
      </c>
      <c r="B215" s="127" t="s">
        <v>822</v>
      </c>
      <c r="C215" s="273">
        <v>1</v>
      </c>
      <c r="D215" s="524">
        <v>0</v>
      </c>
      <c r="E215" s="273">
        <v>18</v>
      </c>
      <c r="F215" s="524">
        <v>2</v>
      </c>
      <c r="G215" s="273">
        <v>15</v>
      </c>
      <c r="H215" s="524">
        <v>4</v>
      </c>
      <c r="I215" s="273">
        <v>57</v>
      </c>
      <c r="J215" s="524">
        <v>0</v>
      </c>
      <c r="K215" s="273">
        <v>15</v>
      </c>
      <c r="L215" s="334">
        <v>112</v>
      </c>
      <c r="M215" s="154" t="s">
        <v>1063</v>
      </c>
      <c r="N215" s="726"/>
      <c r="O215" s="726"/>
    </row>
    <row r="216" spans="1:15" s="178" customFormat="1">
      <c r="A216" s="122" t="s">
        <v>823</v>
      </c>
      <c r="B216" s="127" t="s">
        <v>824</v>
      </c>
      <c r="C216" s="273">
        <v>0</v>
      </c>
      <c r="D216" s="524">
        <v>0</v>
      </c>
      <c r="E216" s="273">
        <v>0</v>
      </c>
      <c r="F216" s="524">
        <v>0</v>
      </c>
      <c r="G216" s="273">
        <v>0</v>
      </c>
      <c r="H216" s="524">
        <v>0</v>
      </c>
      <c r="I216" s="273">
        <v>2</v>
      </c>
      <c r="J216" s="524">
        <v>0</v>
      </c>
      <c r="K216" s="273">
        <v>0</v>
      </c>
      <c r="L216" s="334">
        <v>2</v>
      </c>
      <c r="M216" s="154" t="s">
        <v>1066</v>
      </c>
      <c r="N216" s="726"/>
      <c r="O216" s="726"/>
    </row>
    <row r="217" spans="1:15" s="178" customFormat="1">
      <c r="A217" s="122" t="s">
        <v>825</v>
      </c>
      <c r="B217" s="127" t="s">
        <v>826</v>
      </c>
      <c r="C217" s="273">
        <v>0</v>
      </c>
      <c r="D217" s="524">
        <v>0</v>
      </c>
      <c r="E217" s="273">
        <v>16</v>
      </c>
      <c r="F217" s="524">
        <v>6</v>
      </c>
      <c r="G217" s="273">
        <v>2</v>
      </c>
      <c r="H217" s="524">
        <v>0</v>
      </c>
      <c r="I217" s="273">
        <v>56</v>
      </c>
      <c r="J217" s="524">
        <v>0</v>
      </c>
      <c r="K217" s="273">
        <v>2</v>
      </c>
      <c r="L217" s="334">
        <v>82</v>
      </c>
      <c r="M217" s="154" t="s">
        <v>1066</v>
      </c>
      <c r="N217" s="726"/>
      <c r="O217" s="726"/>
    </row>
    <row r="218" spans="1:15" s="178" customFormat="1">
      <c r="A218" s="122" t="s">
        <v>827</v>
      </c>
      <c r="B218" s="127" t="s">
        <v>828</v>
      </c>
      <c r="C218" s="273">
        <v>0</v>
      </c>
      <c r="D218" s="524">
        <v>0</v>
      </c>
      <c r="E218" s="273">
        <v>17</v>
      </c>
      <c r="F218" s="524">
        <v>0</v>
      </c>
      <c r="G218" s="273">
        <v>26</v>
      </c>
      <c r="H218" s="524">
        <v>3</v>
      </c>
      <c r="I218" s="273">
        <v>15</v>
      </c>
      <c r="J218" s="524">
        <v>0</v>
      </c>
      <c r="K218" s="273">
        <v>6</v>
      </c>
      <c r="L218" s="334">
        <v>67</v>
      </c>
      <c r="M218" s="154" t="s">
        <v>1064</v>
      </c>
      <c r="N218" s="726"/>
      <c r="O218" s="726"/>
    </row>
    <row r="219" spans="1:15" s="178" customFormat="1">
      <c r="A219" s="122" t="s">
        <v>829</v>
      </c>
      <c r="B219" s="127" t="s">
        <v>830</v>
      </c>
      <c r="C219" s="273">
        <v>0</v>
      </c>
      <c r="D219" s="524">
        <v>0</v>
      </c>
      <c r="E219" s="273">
        <v>31</v>
      </c>
      <c r="F219" s="524">
        <v>11</v>
      </c>
      <c r="G219" s="273">
        <v>0</v>
      </c>
      <c r="H219" s="524">
        <v>0</v>
      </c>
      <c r="I219" s="273">
        <v>31</v>
      </c>
      <c r="J219" s="524">
        <v>7</v>
      </c>
      <c r="K219" s="273">
        <v>0</v>
      </c>
      <c r="L219" s="334">
        <v>80</v>
      </c>
      <c r="M219" s="154" t="s">
        <v>1064</v>
      </c>
      <c r="N219" s="726"/>
      <c r="O219" s="726"/>
    </row>
    <row r="220" spans="1:15" s="178" customFormat="1">
      <c r="A220" s="122" t="s">
        <v>831</v>
      </c>
      <c r="B220" s="127" t="s">
        <v>832</v>
      </c>
      <c r="C220" s="273">
        <v>0</v>
      </c>
      <c r="D220" s="524">
        <v>0</v>
      </c>
      <c r="E220" s="273">
        <v>19</v>
      </c>
      <c r="F220" s="524">
        <v>0</v>
      </c>
      <c r="G220" s="273">
        <v>0</v>
      </c>
      <c r="H220" s="524">
        <v>1</v>
      </c>
      <c r="I220" s="273">
        <v>4</v>
      </c>
      <c r="J220" s="524">
        <v>0</v>
      </c>
      <c r="K220" s="273">
        <v>0</v>
      </c>
      <c r="L220" s="334">
        <v>24</v>
      </c>
      <c r="M220" s="154" t="s">
        <v>1067</v>
      </c>
      <c r="N220" s="726"/>
      <c r="O220" s="726"/>
    </row>
    <row r="221" spans="1:15" s="178" customFormat="1">
      <c r="A221" s="122" t="s">
        <v>833</v>
      </c>
      <c r="B221" s="127" t="s">
        <v>834</v>
      </c>
      <c r="C221" s="273">
        <v>0</v>
      </c>
      <c r="D221" s="524">
        <v>0</v>
      </c>
      <c r="E221" s="273">
        <v>1</v>
      </c>
      <c r="F221" s="524">
        <v>0</v>
      </c>
      <c r="G221" s="273">
        <v>0</v>
      </c>
      <c r="H221" s="524">
        <v>0</v>
      </c>
      <c r="I221" s="273">
        <v>0</v>
      </c>
      <c r="J221" s="524">
        <v>0</v>
      </c>
      <c r="K221" s="273">
        <v>0</v>
      </c>
      <c r="L221" s="334">
        <v>1</v>
      </c>
      <c r="M221" s="154" t="s">
        <v>1067</v>
      </c>
      <c r="N221" s="726"/>
      <c r="O221" s="726"/>
    </row>
    <row r="222" spans="1:15" s="178" customFormat="1">
      <c r="A222" s="122" t="s">
        <v>835</v>
      </c>
      <c r="B222" s="127" t="s">
        <v>836</v>
      </c>
      <c r="C222" s="273">
        <v>0</v>
      </c>
      <c r="D222" s="524">
        <v>1</v>
      </c>
      <c r="E222" s="273">
        <v>14</v>
      </c>
      <c r="F222" s="524">
        <v>0</v>
      </c>
      <c r="G222" s="273">
        <v>10</v>
      </c>
      <c r="H222" s="524">
        <v>1</v>
      </c>
      <c r="I222" s="273">
        <v>6</v>
      </c>
      <c r="J222" s="524">
        <v>0</v>
      </c>
      <c r="K222" s="273">
        <v>4</v>
      </c>
      <c r="L222" s="334">
        <v>36</v>
      </c>
      <c r="M222" s="154" t="s">
        <v>1063</v>
      </c>
      <c r="N222" s="726"/>
      <c r="O222" s="726"/>
    </row>
    <row r="223" spans="1:15" s="178" customFormat="1">
      <c r="A223" s="122" t="s">
        <v>837</v>
      </c>
      <c r="B223" s="127" t="s">
        <v>838</v>
      </c>
      <c r="C223" s="273">
        <v>2</v>
      </c>
      <c r="D223" s="524">
        <v>1</v>
      </c>
      <c r="E223" s="273">
        <v>13</v>
      </c>
      <c r="F223" s="524">
        <v>7</v>
      </c>
      <c r="G223" s="273">
        <v>0</v>
      </c>
      <c r="H223" s="524">
        <v>0</v>
      </c>
      <c r="I223" s="273">
        <v>8</v>
      </c>
      <c r="J223" s="524">
        <v>0</v>
      </c>
      <c r="K223" s="273">
        <v>5</v>
      </c>
      <c r="L223" s="334">
        <v>36</v>
      </c>
      <c r="M223" s="154" t="s">
        <v>1063</v>
      </c>
      <c r="N223" s="726"/>
      <c r="O223" s="726"/>
    </row>
    <row r="224" spans="1:15" s="178" customFormat="1">
      <c r="A224" s="122" t="s">
        <v>839</v>
      </c>
      <c r="B224" s="127" t="s">
        <v>840</v>
      </c>
      <c r="C224" s="273">
        <v>0</v>
      </c>
      <c r="D224" s="524">
        <v>0</v>
      </c>
      <c r="E224" s="273">
        <v>10</v>
      </c>
      <c r="F224" s="524">
        <v>1</v>
      </c>
      <c r="G224" s="273">
        <v>4</v>
      </c>
      <c r="H224" s="524">
        <v>0</v>
      </c>
      <c r="I224" s="273">
        <v>35</v>
      </c>
      <c r="J224" s="524">
        <v>0</v>
      </c>
      <c r="K224" s="273">
        <v>2</v>
      </c>
      <c r="L224" s="334">
        <v>52</v>
      </c>
      <c r="M224" s="154" t="s">
        <v>1066</v>
      </c>
      <c r="N224" s="726"/>
      <c r="O224" s="726"/>
    </row>
    <row r="225" spans="1:15" s="178" customFormat="1">
      <c r="A225" s="122" t="s">
        <v>841</v>
      </c>
      <c r="B225" s="127" t="s">
        <v>842</v>
      </c>
      <c r="C225" s="273">
        <v>0</v>
      </c>
      <c r="D225" s="524">
        <v>0</v>
      </c>
      <c r="E225" s="273">
        <v>20</v>
      </c>
      <c r="F225" s="524">
        <v>8</v>
      </c>
      <c r="G225" s="273">
        <v>0</v>
      </c>
      <c r="H225" s="524">
        <v>0</v>
      </c>
      <c r="I225" s="273">
        <v>33</v>
      </c>
      <c r="J225" s="524">
        <v>0</v>
      </c>
      <c r="K225" s="273">
        <v>0</v>
      </c>
      <c r="L225" s="334">
        <v>61</v>
      </c>
      <c r="M225" s="154" t="s">
        <v>1065</v>
      </c>
      <c r="N225" s="726"/>
      <c r="O225" s="726"/>
    </row>
    <row r="226" spans="1:15" s="178" customFormat="1">
      <c r="A226" s="122" t="s">
        <v>843</v>
      </c>
      <c r="B226" s="127" t="s">
        <v>844</v>
      </c>
      <c r="C226" s="273">
        <v>0</v>
      </c>
      <c r="D226" s="524">
        <v>0</v>
      </c>
      <c r="E226" s="273">
        <v>0</v>
      </c>
      <c r="F226" s="524">
        <v>0</v>
      </c>
      <c r="G226" s="273">
        <v>0</v>
      </c>
      <c r="H226" s="524">
        <v>0</v>
      </c>
      <c r="I226" s="273">
        <v>12</v>
      </c>
      <c r="J226" s="524">
        <v>0</v>
      </c>
      <c r="K226" s="273">
        <v>11</v>
      </c>
      <c r="L226" s="334">
        <v>23</v>
      </c>
      <c r="M226" s="154" t="s">
        <v>1068</v>
      </c>
      <c r="N226" s="726"/>
      <c r="O226" s="726"/>
    </row>
    <row r="227" spans="1:15" s="178" customFormat="1">
      <c r="A227" s="122" t="s">
        <v>845</v>
      </c>
      <c r="B227" s="127" t="s">
        <v>846</v>
      </c>
      <c r="C227" s="273">
        <v>0</v>
      </c>
      <c r="D227" s="524">
        <v>0</v>
      </c>
      <c r="E227" s="273">
        <v>1</v>
      </c>
      <c r="F227" s="524">
        <v>3</v>
      </c>
      <c r="G227" s="273">
        <v>0</v>
      </c>
      <c r="H227" s="524">
        <v>0</v>
      </c>
      <c r="I227" s="273">
        <v>7</v>
      </c>
      <c r="J227" s="524">
        <v>0</v>
      </c>
      <c r="K227" s="273">
        <v>0</v>
      </c>
      <c r="L227" s="334">
        <v>11</v>
      </c>
      <c r="M227" s="154" t="s">
        <v>1068</v>
      </c>
      <c r="N227" s="726"/>
      <c r="O227" s="726"/>
    </row>
    <row r="228" spans="1:15" s="178" customFormat="1">
      <c r="A228" s="122" t="s">
        <v>847</v>
      </c>
      <c r="B228" s="127" t="s">
        <v>848</v>
      </c>
      <c r="C228" s="273">
        <v>0</v>
      </c>
      <c r="D228" s="524">
        <v>0</v>
      </c>
      <c r="E228" s="273">
        <v>20</v>
      </c>
      <c r="F228" s="524">
        <v>12</v>
      </c>
      <c r="G228" s="273">
        <v>1</v>
      </c>
      <c r="H228" s="524">
        <v>0</v>
      </c>
      <c r="I228" s="273">
        <v>31</v>
      </c>
      <c r="J228" s="524">
        <v>0</v>
      </c>
      <c r="K228" s="273">
        <v>1</v>
      </c>
      <c r="L228" s="334">
        <v>65</v>
      </c>
      <c r="M228" s="154" t="s">
        <v>1068</v>
      </c>
      <c r="N228" s="726"/>
      <c r="O228" s="726"/>
    </row>
    <row r="229" spans="1:15" s="178" customFormat="1">
      <c r="A229" s="122" t="s">
        <v>849</v>
      </c>
      <c r="B229" s="127" t="s">
        <v>850</v>
      </c>
      <c r="C229" s="273">
        <v>0</v>
      </c>
      <c r="D229" s="524">
        <v>0</v>
      </c>
      <c r="E229" s="273">
        <v>1</v>
      </c>
      <c r="F229" s="524">
        <v>0</v>
      </c>
      <c r="G229" s="273">
        <v>0</v>
      </c>
      <c r="H229" s="524">
        <v>0</v>
      </c>
      <c r="I229" s="273">
        <v>18</v>
      </c>
      <c r="J229" s="524">
        <v>0</v>
      </c>
      <c r="K229" s="273">
        <v>0</v>
      </c>
      <c r="L229" s="334">
        <v>19</v>
      </c>
      <c r="M229" s="154" t="s">
        <v>1068</v>
      </c>
      <c r="N229" s="726"/>
      <c r="O229" s="726"/>
    </row>
    <row r="230" spans="1:15" s="178" customFormat="1">
      <c r="A230" s="122" t="s">
        <v>851</v>
      </c>
      <c r="B230" s="127" t="s">
        <v>852</v>
      </c>
      <c r="C230" s="273">
        <v>0</v>
      </c>
      <c r="D230" s="524">
        <v>0</v>
      </c>
      <c r="E230" s="273">
        <v>7</v>
      </c>
      <c r="F230" s="524">
        <v>3</v>
      </c>
      <c r="G230" s="273">
        <v>0</v>
      </c>
      <c r="H230" s="524">
        <v>0</v>
      </c>
      <c r="I230" s="273">
        <v>9</v>
      </c>
      <c r="J230" s="524">
        <v>0</v>
      </c>
      <c r="K230" s="273">
        <v>0</v>
      </c>
      <c r="L230" s="334">
        <v>19</v>
      </c>
      <c r="M230" s="154" t="s">
        <v>1068</v>
      </c>
      <c r="N230" s="726"/>
      <c r="O230" s="726"/>
    </row>
    <row r="231" spans="1:15" s="178" customFormat="1">
      <c r="A231" s="122" t="s">
        <v>853</v>
      </c>
      <c r="B231" s="127" t="s">
        <v>854</v>
      </c>
      <c r="C231" s="273">
        <v>0</v>
      </c>
      <c r="D231" s="524">
        <v>0</v>
      </c>
      <c r="E231" s="273">
        <v>4</v>
      </c>
      <c r="F231" s="524">
        <v>0</v>
      </c>
      <c r="G231" s="273">
        <v>0</v>
      </c>
      <c r="H231" s="524">
        <v>0</v>
      </c>
      <c r="I231" s="273">
        <v>1</v>
      </c>
      <c r="J231" s="524">
        <v>0</v>
      </c>
      <c r="K231" s="273">
        <v>0</v>
      </c>
      <c r="L231" s="334">
        <v>5</v>
      </c>
      <c r="M231" s="154" t="s">
        <v>1068</v>
      </c>
      <c r="N231" s="726"/>
      <c r="O231" s="726"/>
    </row>
    <row r="232" spans="1:15" s="178" customFormat="1">
      <c r="A232" s="122" t="s">
        <v>855</v>
      </c>
      <c r="B232" s="127" t="s">
        <v>856</v>
      </c>
      <c r="C232" s="273">
        <v>0</v>
      </c>
      <c r="D232" s="524">
        <v>0</v>
      </c>
      <c r="E232" s="273">
        <v>2</v>
      </c>
      <c r="F232" s="524">
        <v>9</v>
      </c>
      <c r="G232" s="273">
        <v>7</v>
      </c>
      <c r="H232" s="524">
        <v>0</v>
      </c>
      <c r="I232" s="273">
        <v>23</v>
      </c>
      <c r="J232" s="524">
        <v>0</v>
      </c>
      <c r="K232" s="273">
        <v>0</v>
      </c>
      <c r="L232" s="334">
        <v>41</v>
      </c>
      <c r="M232" s="154" t="s">
        <v>1068</v>
      </c>
      <c r="N232" s="726"/>
      <c r="O232" s="726"/>
    </row>
    <row r="233" spans="1:15" s="178" customFormat="1">
      <c r="A233" s="122" t="s">
        <v>857</v>
      </c>
      <c r="B233" s="127" t="s">
        <v>858</v>
      </c>
      <c r="C233" s="273">
        <v>0</v>
      </c>
      <c r="D233" s="524">
        <v>0</v>
      </c>
      <c r="E233" s="273">
        <v>12</v>
      </c>
      <c r="F233" s="524">
        <v>0</v>
      </c>
      <c r="G233" s="273">
        <v>0</v>
      </c>
      <c r="H233" s="524">
        <v>0</v>
      </c>
      <c r="I233" s="273">
        <v>42</v>
      </c>
      <c r="J233" s="524">
        <v>0</v>
      </c>
      <c r="K233" s="273">
        <v>1</v>
      </c>
      <c r="L233" s="334">
        <v>55</v>
      </c>
      <c r="M233" s="154" t="s">
        <v>1068</v>
      </c>
      <c r="N233" s="726"/>
      <c r="O233" s="726"/>
    </row>
    <row r="234" spans="1:15" s="178" customFormat="1">
      <c r="A234" s="122" t="s">
        <v>859</v>
      </c>
      <c r="B234" s="127" t="s">
        <v>860</v>
      </c>
      <c r="C234" s="273">
        <v>0</v>
      </c>
      <c r="D234" s="524">
        <v>0</v>
      </c>
      <c r="E234" s="273">
        <v>20</v>
      </c>
      <c r="F234" s="524">
        <v>0</v>
      </c>
      <c r="G234" s="273">
        <v>2</v>
      </c>
      <c r="H234" s="524">
        <v>1</v>
      </c>
      <c r="I234" s="273">
        <v>44</v>
      </c>
      <c r="J234" s="524">
        <v>0</v>
      </c>
      <c r="K234" s="273">
        <v>1</v>
      </c>
      <c r="L234" s="334">
        <v>68</v>
      </c>
      <c r="M234" s="154" t="s">
        <v>1068</v>
      </c>
      <c r="N234" s="726"/>
      <c r="O234" s="726"/>
    </row>
    <row r="235" spans="1:15" s="178" customFormat="1">
      <c r="A235" s="122" t="s">
        <v>861</v>
      </c>
      <c r="B235" s="127" t="s">
        <v>862</v>
      </c>
      <c r="C235" s="273">
        <v>0</v>
      </c>
      <c r="D235" s="524">
        <v>0</v>
      </c>
      <c r="E235" s="273">
        <v>2</v>
      </c>
      <c r="F235" s="524">
        <v>0</v>
      </c>
      <c r="G235" s="273">
        <v>0</v>
      </c>
      <c r="H235" s="524">
        <v>0</v>
      </c>
      <c r="I235" s="273">
        <v>17</v>
      </c>
      <c r="J235" s="524">
        <v>0</v>
      </c>
      <c r="K235" s="273">
        <v>0</v>
      </c>
      <c r="L235" s="334">
        <v>19</v>
      </c>
      <c r="M235" s="154" t="s">
        <v>1068</v>
      </c>
      <c r="N235" s="726"/>
      <c r="O235" s="726"/>
    </row>
    <row r="236" spans="1:15" s="178" customFormat="1">
      <c r="A236" s="122" t="s">
        <v>863</v>
      </c>
      <c r="B236" s="127" t="s">
        <v>864</v>
      </c>
      <c r="C236" s="273">
        <v>1</v>
      </c>
      <c r="D236" s="524">
        <v>0</v>
      </c>
      <c r="E236" s="273">
        <v>11</v>
      </c>
      <c r="F236" s="524">
        <v>2</v>
      </c>
      <c r="G236" s="273">
        <v>1</v>
      </c>
      <c r="H236" s="524">
        <v>51</v>
      </c>
      <c r="I236" s="273">
        <v>80</v>
      </c>
      <c r="J236" s="524">
        <v>0</v>
      </c>
      <c r="K236" s="273">
        <v>8</v>
      </c>
      <c r="L236" s="334">
        <v>154</v>
      </c>
      <c r="M236" s="154" t="s">
        <v>1068</v>
      </c>
      <c r="N236" s="726"/>
      <c r="O236" s="726"/>
    </row>
    <row r="237" spans="1:15" s="178" customFormat="1">
      <c r="A237" s="122" t="s">
        <v>865</v>
      </c>
      <c r="B237" s="127" t="s">
        <v>866</v>
      </c>
      <c r="C237" s="273">
        <v>0</v>
      </c>
      <c r="D237" s="524">
        <v>1</v>
      </c>
      <c r="E237" s="273">
        <v>10</v>
      </c>
      <c r="F237" s="524">
        <v>2</v>
      </c>
      <c r="G237" s="273">
        <v>8</v>
      </c>
      <c r="H237" s="524">
        <v>0</v>
      </c>
      <c r="I237" s="273">
        <v>24</v>
      </c>
      <c r="J237" s="524">
        <v>2</v>
      </c>
      <c r="K237" s="273">
        <v>0</v>
      </c>
      <c r="L237" s="334">
        <v>47</v>
      </c>
      <c r="M237" s="154" t="s">
        <v>1068</v>
      </c>
      <c r="N237" s="726"/>
      <c r="O237" s="726"/>
    </row>
    <row r="238" spans="1:15" s="178" customFormat="1">
      <c r="A238" s="122" t="s">
        <v>867</v>
      </c>
      <c r="B238" s="127" t="s">
        <v>868</v>
      </c>
      <c r="C238" s="273">
        <v>0</v>
      </c>
      <c r="D238" s="524">
        <v>0</v>
      </c>
      <c r="E238" s="273">
        <v>13</v>
      </c>
      <c r="F238" s="524">
        <v>2</v>
      </c>
      <c r="G238" s="273">
        <v>0</v>
      </c>
      <c r="H238" s="524">
        <v>0</v>
      </c>
      <c r="I238" s="273">
        <v>3</v>
      </c>
      <c r="J238" s="524">
        <v>0</v>
      </c>
      <c r="K238" s="273">
        <v>2</v>
      </c>
      <c r="L238" s="334">
        <v>20</v>
      </c>
      <c r="M238" s="154" t="s">
        <v>1068</v>
      </c>
      <c r="N238" s="726"/>
      <c r="O238" s="726"/>
    </row>
    <row r="239" spans="1:15" s="178" customFormat="1">
      <c r="A239" s="122" t="s">
        <v>869</v>
      </c>
      <c r="B239" s="127" t="s">
        <v>870</v>
      </c>
      <c r="C239" s="273">
        <v>0</v>
      </c>
      <c r="D239" s="524">
        <v>0</v>
      </c>
      <c r="E239" s="273">
        <v>0</v>
      </c>
      <c r="F239" s="524">
        <v>0</v>
      </c>
      <c r="G239" s="273">
        <v>0</v>
      </c>
      <c r="H239" s="524">
        <v>0</v>
      </c>
      <c r="I239" s="273">
        <v>1</v>
      </c>
      <c r="J239" s="524">
        <v>0</v>
      </c>
      <c r="K239" s="273">
        <v>0</v>
      </c>
      <c r="L239" s="334">
        <v>1</v>
      </c>
      <c r="M239" s="154" t="s">
        <v>1068</v>
      </c>
      <c r="N239" s="726"/>
      <c r="O239" s="726"/>
    </row>
    <row r="240" spans="1:15" s="178" customFormat="1">
      <c r="A240" s="122" t="s">
        <v>871</v>
      </c>
      <c r="B240" s="127" t="s">
        <v>872</v>
      </c>
      <c r="C240" s="273">
        <v>0</v>
      </c>
      <c r="D240" s="524">
        <v>0</v>
      </c>
      <c r="E240" s="273">
        <v>38</v>
      </c>
      <c r="F240" s="524">
        <v>3</v>
      </c>
      <c r="G240" s="273">
        <v>0</v>
      </c>
      <c r="H240" s="524">
        <v>0</v>
      </c>
      <c r="I240" s="273">
        <v>6</v>
      </c>
      <c r="J240" s="524">
        <v>0</v>
      </c>
      <c r="K240" s="273">
        <v>1</v>
      </c>
      <c r="L240" s="334">
        <v>48</v>
      </c>
      <c r="M240" s="154" t="s">
        <v>1068</v>
      </c>
      <c r="N240" s="726"/>
      <c r="O240" s="726"/>
    </row>
    <row r="241" spans="1:15" s="178" customFormat="1">
      <c r="A241" s="122" t="s">
        <v>873</v>
      </c>
      <c r="B241" s="127" t="s">
        <v>1258</v>
      </c>
      <c r="C241" s="273">
        <v>0</v>
      </c>
      <c r="D241" s="524">
        <v>0</v>
      </c>
      <c r="E241" s="273">
        <v>2</v>
      </c>
      <c r="F241" s="524">
        <v>1</v>
      </c>
      <c r="G241" s="273">
        <v>2</v>
      </c>
      <c r="H241" s="524">
        <v>1</v>
      </c>
      <c r="I241" s="273">
        <v>19</v>
      </c>
      <c r="J241" s="524">
        <v>0</v>
      </c>
      <c r="K241" s="273">
        <v>3</v>
      </c>
      <c r="L241" s="334">
        <v>28</v>
      </c>
      <c r="M241" s="154" t="s">
        <v>1068</v>
      </c>
      <c r="N241" s="726"/>
      <c r="O241" s="726"/>
    </row>
    <row r="242" spans="1:15" s="178" customFormat="1">
      <c r="A242" s="122" t="s">
        <v>875</v>
      </c>
      <c r="B242" s="127" t="s">
        <v>876</v>
      </c>
      <c r="C242" s="273">
        <v>0</v>
      </c>
      <c r="D242" s="524">
        <v>0</v>
      </c>
      <c r="E242" s="273">
        <v>7</v>
      </c>
      <c r="F242" s="524">
        <v>3</v>
      </c>
      <c r="G242" s="273">
        <v>0</v>
      </c>
      <c r="H242" s="524">
        <v>0</v>
      </c>
      <c r="I242" s="273">
        <v>5</v>
      </c>
      <c r="J242" s="524">
        <v>0</v>
      </c>
      <c r="K242" s="273">
        <v>1</v>
      </c>
      <c r="L242" s="334">
        <v>16</v>
      </c>
      <c r="M242" s="154" t="s">
        <v>1068</v>
      </c>
      <c r="N242" s="726"/>
      <c r="O242" s="726"/>
    </row>
    <row r="243" spans="1:15" s="178" customFormat="1">
      <c r="A243" s="122" t="s">
        <v>877</v>
      </c>
      <c r="B243" s="127" t="s">
        <v>878</v>
      </c>
      <c r="C243" s="273">
        <v>0</v>
      </c>
      <c r="D243" s="524">
        <v>0</v>
      </c>
      <c r="E243" s="273">
        <v>3</v>
      </c>
      <c r="F243" s="524">
        <v>1</v>
      </c>
      <c r="G243" s="273">
        <v>0</v>
      </c>
      <c r="H243" s="524">
        <v>0</v>
      </c>
      <c r="I243" s="273">
        <v>6</v>
      </c>
      <c r="J243" s="524">
        <v>0</v>
      </c>
      <c r="K243" s="273">
        <v>0</v>
      </c>
      <c r="L243" s="334">
        <v>10</v>
      </c>
      <c r="M243" s="154" t="s">
        <v>1068</v>
      </c>
      <c r="N243" s="726"/>
      <c r="O243" s="726"/>
    </row>
    <row r="244" spans="1:15" s="178" customFormat="1">
      <c r="A244" s="122" t="s">
        <v>879</v>
      </c>
      <c r="B244" s="127" t="s">
        <v>880</v>
      </c>
      <c r="C244" s="273">
        <v>0</v>
      </c>
      <c r="D244" s="524">
        <v>0</v>
      </c>
      <c r="E244" s="273">
        <v>3</v>
      </c>
      <c r="F244" s="524">
        <v>5</v>
      </c>
      <c r="G244" s="273">
        <v>8</v>
      </c>
      <c r="H244" s="524">
        <v>0</v>
      </c>
      <c r="I244" s="273">
        <v>17</v>
      </c>
      <c r="J244" s="524">
        <v>0</v>
      </c>
      <c r="K244" s="273">
        <v>0</v>
      </c>
      <c r="L244" s="334">
        <v>33</v>
      </c>
      <c r="M244" s="154" t="s">
        <v>1068</v>
      </c>
      <c r="N244" s="726"/>
      <c r="O244" s="726"/>
    </row>
    <row r="245" spans="1:15" s="178" customFormat="1">
      <c r="A245" s="122" t="s">
        <v>881</v>
      </c>
      <c r="B245" s="127" t="s">
        <v>882</v>
      </c>
      <c r="C245" s="273">
        <v>0</v>
      </c>
      <c r="D245" s="524">
        <v>0</v>
      </c>
      <c r="E245" s="273">
        <v>11</v>
      </c>
      <c r="F245" s="524">
        <v>1</v>
      </c>
      <c r="G245" s="273">
        <v>0</v>
      </c>
      <c r="H245" s="524">
        <v>0</v>
      </c>
      <c r="I245" s="273">
        <v>7</v>
      </c>
      <c r="J245" s="524">
        <v>0</v>
      </c>
      <c r="K245" s="273">
        <v>0</v>
      </c>
      <c r="L245" s="334">
        <v>19</v>
      </c>
      <c r="M245" s="154" t="s">
        <v>1068</v>
      </c>
      <c r="N245" s="726"/>
      <c r="O245" s="726"/>
    </row>
    <row r="246" spans="1:15" s="178" customFormat="1">
      <c r="A246" s="122" t="s">
        <v>883</v>
      </c>
      <c r="B246" s="127" t="s">
        <v>884</v>
      </c>
      <c r="C246" s="273">
        <v>0</v>
      </c>
      <c r="D246" s="524">
        <v>0</v>
      </c>
      <c r="E246" s="273">
        <v>10</v>
      </c>
      <c r="F246" s="524">
        <v>3</v>
      </c>
      <c r="G246" s="273">
        <v>0</v>
      </c>
      <c r="H246" s="524">
        <v>0</v>
      </c>
      <c r="I246" s="273">
        <v>27</v>
      </c>
      <c r="J246" s="524">
        <v>0</v>
      </c>
      <c r="K246" s="273">
        <v>0</v>
      </c>
      <c r="L246" s="334">
        <v>40</v>
      </c>
      <c r="M246" s="154" t="s">
        <v>1068</v>
      </c>
      <c r="N246" s="726"/>
      <c r="O246" s="726"/>
    </row>
    <row r="247" spans="1:15" s="178" customFormat="1">
      <c r="A247" s="122" t="s">
        <v>885</v>
      </c>
      <c r="B247" s="127" t="s">
        <v>886</v>
      </c>
      <c r="C247" s="273">
        <v>0</v>
      </c>
      <c r="D247" s="524">
        <v>0</v>
      </c>
      <c r="E247" s="273">
        <v>3</v>
      </c>
      <c r="F247" s="524">
        <v>1</v>
      </c>
      <c r="G247" s="273">
        <v>2</v>
      </c>
      <c r="H247" s="524">
        <v>1</v>
      </c>
      <c r="I247" s="273">
        <v>1</v>
      </c>
      <c r="J247" s="524">
        <v>0</v>
      </c>
      <c r="K247" s="273">
        <v>3</v>
      </c>
      <c r="L247" s="334">
        <v>11</v>
      </c>
      <c r="M247" s="154" t="s">
        <v>1068</v>
      </c>
      <c r="N247" s="726"/>
      <c r="O247" s="726"/>
    </row>
    <row r="248" spans="1:15" s="178" customFormat="1">
      <c r="A248" s="122" t="s">
        <v>887</v>
      </c>
      <c r="B248" s="127" t="s">
        <v>888</v>
      </c>
      <c r="C248" s="273">
        <v>0</v>
      </c>
      <c r="D248" s="524">
        <v>0</v>
      </c>
      <c r="E248" s="273">
        <v>44</v>
      </c>
      <c r="F248" s="524">
        <v>24</v>
      </c>
      <c r="G248" s="273">
        <v>0</v>
      </c>
      <c r="H248" s="524">
        <v>0</v>
      </c>
      <c r="I248" s="273">
        <v>6</v>
      </c>
      <c r="J248" s="524">
        <v>0</v>
      </c>
      <c r="K248" s="273">
        <v>1</v>
      </c>
      <c r="L248" s="334">
        <v>75</v>
      </c>
      <c r="M248" s="154" t="s">
        <v>1068</v>
      </c>
      <c r="N248" s="726"/>
      <c r="O248" s="726"/>
    </row>
    <row r="249" spans="1:15" s="178" customFormat="1">
      <c r="A249" s="122" t="s">
        <v>889</v>
      </c>
      <c r="B249" s="127" t="s">
        <v>890</v>
      </c>
      <c r="C249" s="273">
        <v>0</v>
      </c>
      <c r="D249" s="524">
        <v>0</v>
      </c>
      <c r="E249" s="273">
        <v>4</v>
      </c>
      <c r="F249" s="524">
        <v>0</v>
      </c>
      <c r="G249" s="273">
        <v>0</v>
      </c>
      <c r="H249" s="524">
        <v>0</v>
      </c>
      <c r="I249" s="273">
        <v>7</v>
      </c>
      <c r="J249" s="524">
        <v>0</v>
      </c>
      <c r="K249" s="273">
        <v>5</v>
      </c>
      <c r="L249" s="334">
        <v>16</v>
      </c>
      <c r="M249" s="154" t="s">
        <v>1068</v>
      </c>
      <c r="N249" s="726"/>
      <c r="O249" s="726"/>
    </row>
    <row r="250" spans="1:15" s="178" customFormat="1">
      <c r="A250" s="122" t="s">
        <v>891</v>
      </c>
      <c r="B250" s="127" t="s">
        <v>892</v>
      </c>
      <c r="C250" s="273">
        <v>1</v>
      </c>
      <c r="D250" s="524">
        <v>0</v>
      </c>
      <c r="E250" s="273">
        <v>28</v>
      </c>
      <c r="F250" s="524">
        <v>0</v>
      </c>
      <c r="G250" s="273">
        <v>2</v>
      </c>
      <c r="H250" s="524">
        <v>0</v>
      </c>
      <c r="I250" s="273">
        <v>105</v>
      </c>
      <c r="J250" s="524">
        <v>0</v>
      </c>
      <c r="K250" s="273">
        <v>1</v>
      </c>
      <c r="L250" s="334">
        <v>137</v>
      </c>
      <c r="M250" s="154" t="s">
        <v>1068</v>
      </c>
      <c r="N250" s="726"/>
      <c r="O250" s="726"/>
    </row>
    <row r="251" spans="1:15" s="178" customFormat="1">
      <c r="A251" s="122" t="s">
        <v>893</v>
      </c>
      <c r="B251" s="127" t="s">
        <v>894</v>
      </c>
      <c r="C251" s="273">
        <v>0</v>
      </c>
      <c r="D251" s="524">
        <v>0</v>
      </c>
      <c r="E251" s="273">
        <v>23</v>
      </c>
      <c r="F251" s="524">
        <v>7</v>
      </c>
      <c r="G251" s="273">
        <v>0</v>
      </c>
      <c r="H251" s="524">
        <v>0</v>
      </c>
      <c r="I251" s="273">
        <v>35</v>
      </c>
      <c r="J251" s="524">
        <v>0</v>
      </c>
      <c r="K251" s="273">
        <v>2</v>
      </c>
      <c r="L251" s="334">
        <v>67</v>
      </c>
      <c r="M251" s="154" t="s">
        <v>1068</v>
      </c>
      <c r="N251" s="726"/>
      <c r="O251" s="726"/>
    </row>
    <row r="252" spans="1:15" s="178" customFormat="1">
      <c r="A252" s="122" t="s">
        <v>895</v>
      </c>
      <c r="B252" s="127" t="s">
        <v>896</v>
      </c>
      <c r="C252" s="273">
        <v>0</v>
      </c>
      <c r="D252" s="524">
        <v>0</v>
      </c>
      <c r="E252" s="273">
        <v>9</v>
      </c>
      <c r="F252" s="524">
        <v>0</v>
      </c>
      <c r="G252" s="273">
        <v>0</v>
      </c>
      <c r="H252" s="524">
        <v>0</v>
      </c>
      <c r="I252" s="273">
        <v>18</v>
      </c>
      <c r="J252" s="524">
        <v>0</v>
      </c>
      <c r="K252" s="273">
        <v>1</v>
      </c>
      <c r="L252" s="334">
        <v>28</v>
      </c>
      <c r="M252" s="154" t="s">
        <v>1068</v>
      </c>
      <c r="N252" s="726"/>
      <c r="O252" s="726"/>
    </row>
    <row r="253" spans="1:15" s="178" customFormat="1">
      <c r="A253" s="122" t="s">
        <v>897</v>
      </c>
      <c r="B253" s="127" t="s">
        <v>898</v>
      </c>
      <c r="C253" s="273">
        <v>0</v>
      </c>
      <c r="D253" s="524">
        <v>1</v>
      </c>
      <c r="E253" s="273">
        <v>10</v>
      </c>
      <c r="F253" s="524">
        <v>0</v>
      </c>
      <c r="G253" s="273">
        <v>0</v>
      </c>
      <c r="H253" s="524">
        <v>0</v>
      </c>
      <c r="I253" s="273">
        <v>29</v>
      </c>
      <c r="J253" s="524">
        <v>0</v>
      </c>
      <c r="K253" s="273">
        <v>9</v>
      </c>
      <c r="L253" s="334">
        <v>49</v>
      </c>
      <c r="M253" s="154" t="s">
        <v>1068</v>
      </c>
      <c r="N253" s="726"/>
      <c r="O253" s="726"/>
    </row>
    <row r="254" spans="1:15" s="178" customFormat="1">
      <c r="A254" s="122" t="s">
        <v>899</v>
      </c>
      <c r="B254" s="127" t="s">
        <v>900</v>
      </c>
      <c r="C254" s="273">
        <v>0</v>
      </c>
      <c r="D254" s="524">
        <v>0</v>
      </c>
      <c r="E254" s="273">
        <v>8</v>
      </c>
      <c r="F254" s="524">
        <v>2</v>
      </c>
      <c r="G254" s="273">
        <v>0</v>
      </c>
      <c r="H254" s="524">
        <v>0</v>
      </c>
      <c r="I254" s="273">
        <v>26</v>
      </c>
      <c r="J254" s="524">
        <v>0</v>
      </c>
      <c r="K254" s="273">
        <v>0</v>
      </c>
      <c r="L254" s="334">
        <v>36</v>
      </c>
      <c r="M254" s="154" t="s">
        <v>1068</v>
      </c>
      <c r="N254" s="726"/>
      <c r="O254" s="726"/>
    </row>
    <row r="255" spans="1:15" s="178" customFormat="1">
      <c r="A255" s="122" t="s">
        <v>901</v>
      </c>
      <c r="B255" s="127" t="s">
        <v>1259</v>
      </c>
      <c r="C255" s="273">
        <v>0</v>
      </c>
      <c r="D255" s="524">
        <v>0</v>
      </c>
      <c r="E255" s="273">
        <v>2</v>
      </c>
      <c r="F255" s="524">
        <v>2</v>
      </c>
      <c r="G255" s="273">
        <v>1</v>
      </c>
      <c r="H255" s="524">
        <v>0</v>
      </c>
      <c r="I255" s="273">
        <v>8</v>
      </c>
      <c r="J255" s="524">
        <v>0</v>
      </c>
      <c r="K255" s="273">
        <v>0</v>
      </c>
      <c r="L255" s="334">
        <v>13</v>
      </c>
      <c r="M255" s="154" t="s">
        <v>1068</v>
      </c>
      <c r="N255" s="726"/>
      <c r="O255" s="726"/>
    </row>
    <row r="256" spans="1:15" s="178" customFormat="1">
      <c r="A256" s="122" t="s">
        <v>903</v>
      </c>
      <c r="B256" s="127" t="s">
        <v>904</v>
      </c>
      <c r="C256" s="273">
        <v>0</v>
      </c>
      <c r="D256" s="524">
        <v>1</v>
      </c>
      <c r="E256" s="273">
        <v>1</v>
      </c>
      <c r="F256" s="524">
        <v>0</v>
      </c>
      <c r="G256" s="273">
        <v>0</v>
      </c>
      <c r="H256" s="524">
        <v>0</v>
      </c>
      <c r="I256" s="273">
        <v>2</v>
      </c>
      <c r="J256" s="524">
        <v>0</v>
      </c>
      <c r="K256" s="273">
        <v>0</v>
      </c>
      <c r="L256" s="334">
        <v>4</v>
      </c>
      <c r="M256" s="154" t="s">
        <v>1068</v>
      </c>
      <c r="N256" s="726"/>
      <c r="O256" s="726"/>
    </row>
    <row r="257" spans="1:15" s="178" customFormat="1">
      <c r="A257" s="122" t="s">
        <v>905</v>
      </c>
      <c r="B257" s="127" t="s">
        <v>906</v>
      </c>
      <c r="C257" s="273">
        <v>0</v>
      </c>
      <c r="D257" s="524">
        <v>0</v>
      </c>
      <c r="E257" s="273">
        <v>11</v>
      </c>
      <c r="F257" s="524">
        <v>0</v>
      </c>
      <c r="G257" s="273">
        <v>8</v>
      </c>
      <c r="H257" s="524">
        <v>0</v>
      </c>
      <c r="I257" s="273">
        <v>9</v>
      </c>
      <c r="J257" s="524">
        <v>0</v>
      </c>
      <c r="K257" s="273">
        <v>4</v>
      </c>
      <c r="L257" s="334">
        <v>32</v>
      </c>
      <c r="M257" s="154" t="s">
        <v>1068</v>
      </c>
      <c r="N257" s="726"/>
      <c r="O257" s="726"/>
    </row>
    <row r="258" spans="1:15" s="178" customFormat="1">
      <c r="A258" s="122" t="s">
        <v>907</v>
      </c>
      <c r="B258" s="127" t="s">
        <v>1260</v>
      </c>
      <c r="C258" s="273">
        <v>0</v>
      </c>
      <c r="D258" s="524">
        <v>0</v>
      </c>
      <c r="E258" s="273">
        <v>3</v>
      </c>
      <c r="F258" s="524">
        <v>2</v>
      </c>
      <c r="G258" s="273">
        <v>0</v>
      </c>
      <c r="H258" s="524">
        <v>0</v>
      </c>
      <c r="I258" s="273">
        <v>2</v>
      </c>
      <c r="J258" s="524">
        <v>0</v>
      </c>
      <c r="K258" s="273">
        <v>0</v>
      </c>
      <c r="L258" s="334">
        <v>7</v>
      </c>
      <c r="M258" s="154" t="s">
        <v>1068</v>
      </c>
      <c r="N258" s="726"/>
      <c r="O258" s="726"/>
    </row>
    <row r="259" spans="1:15" s="178" customFormat="1">
      <c r="A259" s="122" t="s">
        <v>909</v>
      </c>
      <c r="B259" s="127" t="s">
        <v>910</v>
      </c>
      <c r="C259" s="273">
        <v>0</v>
      </c>
      <c r="D259" s="524">
        <v>0</v>
      </c>
      <c r="E259" s="273">
        <v>3</v>
      </c>
      <c r="F259" s="524">
        <v>0</v>
      </c>
      <c r="G259" s="273">
        <v>0</v>
      </c>
      <c r="H259" s="524">
        <v>0</v>
      </c>
      <c r="I259" s="273">
        <v>6</v>
      </c>
      <c r="J259" s="524">
        <v>0</v>
      </c>
      <c r="K259" s="273">
        <v>0</v>
      </c>
      <c r="L259" s="334">
        <v>9</v>
      </c>
      <c r="M259" s="154" t="s">
        <v>1068</v>
      </c>
      <c r="N259" s="726"/>
      <c r="O259" s="726"/>
    </row>
    <row r="260" spans="1:15" s="178" customFormat="1">
      <c r="A260" s="122" t="s">
        <v>911</v>
      </c>
      <c r="B260" s="127" t="s">
        <v>912</v>
      </c>
      <c r="C260" s="273">
        <v>0</v>
      </c>
      <c r="D260" s="524">
        <v>0</v>
      </c>
      <c r="E260" s="273">
        <v>2</v>
      </c>
      <c r="F260" s="524">
        <v>0</v>
      </c>
      <c r="G260" s="273">
        <v>0</v>
      </c>
      <c r="H260" s="524">
        <v>0</v>
      </c>
      <c r="I260" s="273">
        <v>2</v>
      </c>
      <c r="J260" s="524">
        <v>0</v>
      </c>
      <c r="K260" s="273">
        <v>2</v>
      </c>
      <c r="L260" s="334">
        <v>6</v>
      </c>
      <c r="M260" s="154" t="s">
        <v>1068</v>
      </c>
      <c r="N260" s="726"/>
      <c r="O260" s="726"/>
    </row>
    <row r="261" spans="1:15" s="178" customFormat="1">
      <c r="A261" s="122" t="s">
        <v>913</v>
      </c>
      <c r="B261" s="127" t="s">
        <v>914</v>
      </c>
      <c r="C261" s="273">
        <v>0</v>
      </c>
      <c r="D261" s="524">
        <v>0</v>
      </c>
      <c r="E261" s="273">
        <v>7</v>
      </c>
      <c r="F261" s="524">
        <v>0</v>
      </c>
      <c r="G261" s="273">
        <v>4</v>
      </c>
      <c r="H261" s="524">
        <v>2</v>
      </c>
      <c r="I261" s="273">
        <v>82</v>
      </c>
      <c r="J261" s="524">
        <v>0</v>
      </c>
      <c r="K261" s="273">
        <v>4</v>
      </c>
      <c r="L261" s="334">
        <v>99</v>
      </c>
      <c r="M261" s="154" t="s">
        <v>1068</v>
      </c>
      <c r="N261" s="726"/>
      <c r="O261" s="726"/>
    </row>
    <row r="262" spans="1:15" s="178" customFormat="1">
      <c r="A262" s="122" t="s">
        <v>915</v>
      </c>
      <c r="B262" s="127" t="s">
        <v>916</v>
      </c>
      <c r="C262" s="273">
        <v>0</v>
      </c>
      <c r="D262" s="524">
        <v>0</v>
      </c>
      <c r="E262" s="273">
        <v>1</v>
      </c>
      <c r="F262" s="524">
        <v>0</v>
      </c>
      <c r="G262" s="273">
        <v>1</v>
      </c>
      <c r="H262" s="524">
        <v>0</v>
      </c>
      <c r="I262" s="273">
        <v>30</v>
      </c>
      <c r="J262" s="524">
        <v>0</v>
      </c>
      <c r="K262" s="273">
        <v>4</v>
      </c>
      <c r="L262" s="334">
        <v>36</v>
      </c>
      <c r="M262" s="154" t="s">
        <v>1068</v>
      </c>
      <c r="N262" s="726"/>
      <c r="O262" s="726"/>
    </row>
    <row r="263" spans="1:15" s="178" customFormat="1">
      <c r="A263" s="122" t="s">
        <v>917</v>
      </c>
      <c r="B263" s="127" t="s">
        <v>918</v>
      </c>
      <c r="C263" s="273">
        <v>0</v>
      </c>
      <c r="D263" s="524">
        <v>0</v>
      </c>
      <c r="E263" s="273">
        <v>1</v>
      </c>
      <c r="F263" s="524">
        <v>0</v>
      </c>
      <c r="G263" s="273">
        <v>0</v>
      </c>
      <c r="H263" s="524">
        <v>0</v>
      </c>
      <c r="I263" s="273">
        <v>1</v>
      </c>
      <c r="J263" s="524">
        <v>0</v>
      </c>
      <c r="K263" s="273">
        <v>1</v>
      </c>
      <c r="L263" s="334">
        <v>3</v>
      </c>
      <c r="M263" s="154" t="s">
        <v>1068</v>
      </c>
      <c r="N263" s="726"/>
      <c r="O263" s="726"/>
    </row>
    <row r="264" spans="1:15" s="178" customFormat="1">
      <c r="A264" s="122" t="s">
        <v>919</v>
      </c>
      <c r="B264" s="127" t="s">
        <v>920</v>
      </c>
      <c r="C264" s="273">
        <v>0</v>
      </c>
      <c r="D264" s="524">
        <v>0</v>
      </c>
      <c r="E264" s="273">
        <v>5</v>
      </c>
      <c r="F264" s="524">
        <v>0</v>
      </c>
      <c r="G264" s="273">
        <v>0</v>
      </c>
      <c r="H264" s="524">
        <v>0</v>
      </c>
      <c r="I264" s="273">
        <v>5</v>
      </c>
      <c r="J264" s="524">
        <v>0</v>
      </c>
      <c r="K264" s="273">
        <v>1</v>
      </c>
      <c r="L264" s="334">
        <v>11</v>
      </c>
      <c r="M264" s="154" t="s">
        <v>1068</v>
      </c>
      <c r="N264" s="726"/>
      <c r="O264" s="726"/>
    </row>
    <row r="265" spans="1:15" s="178" customFormat="1">
      <c r="A265" s="122" t="s">
        <v>921</v>
      </c>
      <c r="B265" s="127" t="s">
        <v>922</v>
      </c>
      <c r="C265" s="273">
        <v>0</v>
      </c>
      <c r="D265" s="524">
        <v>0</v>
      </c>
      <c r="E265" s="273">
        <v>0</v>
      </c>
      <c r="F265" s="524">
        <v>1</v>
      </c>
      <c r="G265" s="273">
        <v>0</v>
      </c>
      <c r="H265" s="524">
        <v>0</v>
      </c>
      <c r="I265" s="273">
        <v>38</v>
      </c>
      <c r="J265" s="524">
        <v>0</v>
      </c>
      <c r="K265" s="273">
        <v>3</v>
      </c>
      <c r="L265" s="334">
        <v>42</v>
      </c>
      <c r="M265" s="154" t="s">
        <v>1068</v>
      </c>
      <c r="N265" s="726"/>
      <c r="O265" s="726"/>
    </row>
    <row r="266" spans="1:15" s="178" customFormat="1">
      <c r="A266" s="122" t="s">
        <v>923</v>
      </c>
      <c r="B266" s="127" t="s">
        <v>924</v>
      </c>
      <c r="C266" s="273">
        <v>0</v>
      </c>
      <c r="D266" s="524">
        <v>2</v>
      </c>
      <c r="E266" s="273">
        <v>16</v>
      </c>
      <c r="F266" s="524">
        <v>0</v>
      </c>
      <c r="G266" s="273">
        <v>0</v>
      </c>
      <c r="H266" s="524">
        <v>0</v>
      </c>
      <c r="I266" s="273">
        <v>58</v>
      </c>
      <c r="J266" s="524">
        <v>0</v>
      </c>
      <c r="K266" s="273">
        <v>2</v>
      </c>
      <c r="L266" s="334">
        <v>78</v>
      </c>
      <c r="M266" s="154" t="s">
        <v>1068</v>
      </c>
      <c r="N266" s="726"/>
      <c r="O266" s="726"/>
    </row>
    <row r="267" spans="1:15" s="178" customFormat="1">
      <c r="A267" s="122" t="s">
        <v>925</v>
      </c>
      <c r="B267" s="127" t="s">
        <v>926</v>
      </c>
      <c r="C267" s="273">
        <v>0</v>
      </c>
      <c r="D267" s="524">
        <v>0</v>
      </c>
      <c r="E267" s="273">
        <v>6</v>
      </c>
      <c r="F267" s="524">
        <v>2</v>
      </c>
      <c r="G267" s="273">
        <v>2</v>
      </c>
      <c r="H267" s="524">
        <v>0</v>
      </c>
      <c r="I267" s="273">
        <v>24</v>
      </c>
      <c r="J267" s="524">
        <v>0</v>
      </c>
      <c r="K267" s="273">
        <v>2</v>
      </c>
      <c r="L267" s="334">
        <v>36</v>
      </c>
      <c r="M267" s="154" t="s">
        <v>1068</v>
      </c>
      <c r="N267" s="726"/>
      <c r="O267" s="726"/>
    </row>
    <row r="268" spans="1:15" s="178" customFormat="1">
      <c r="A268" s="122" t="s">
        <v>927</v>
      </c>
      <c r="B268" s="127" t="s">
        <v>928</v>
      </c>
      <c r="C268" s="273">
        <v>0</v>
      </c>
      <c r="D268" s="524">
        <v>0</v>
      </c>
      <c r="E268" s="273">
        <v>14</v>
      </c>
      <c r="F268" s="524">
        <v>3</v>
      </c>
      <c r="G268" s="273">
        <v>0</v>
      </c>
      <c r="H268" s="524">
        <v>0</v>
      </c>
      <c r="I268" s="273">
        <v>4</v>
      </c>
      <c r="J268" s="524">
        <v>0</v>
      </c>
      <c r="K268" s="273">
        <v>0</v>
      </c>
      <c r="L268" s="334">
        <v>21</v>
      </c>
      <c r="M268" s="154" t="s">
        <v>1068</v>
      </c>
      <c r="N268" s="726"/>
      <c r="O268" s="726"/>
    </row>
    <row r="269" spans="1:15" s="178" customFormat="1">
      <c r="A269" s="122" t="s">
        <v>929</v>
      </c>
      <c r="B269" s="127" t="s">
        <v>930</v>
      </c>
      <c r="C269" s="273">
        <v>0</v>
      </c>
      <c r="D269" s="524">
        <v>0</v>
      </c>
      <c r="E269" s="273">
        <v>2</v>
      </c>
      <c r="F269" s="524">
        <v>0</v>
      </c>
      <c r="G269" s="273">
        <v>0</v>
      </c>
      <c r="H269" s="524">
        <v>0</v>
      </c>
      <c r="I269" s="273">
        <v>10</v>
      </c>
      <c r="J269" s="524">
        <v>0</v>
      </c>
      <c r="K269" s="273">
        <v>0</v>
      </c>
      <c r="L269" s="334">
        <v>12</v>
      </c>
      <c r="M269" s="154" t="s">
        <v>1068</v>
      </c>
      <c r="N269" s="726"/>
      <c r="O269" s="726"/>
    </row>
    <row r="270" spans="1:15" s="178" customFormat="1">
      <c r="A270" s="122" t="s">
        <v>931</v>
      </c>
      <c r="B270" s="127" t="s">
        <v>932</v>
      </c>
      <c r="C270" s="273">
        <v>0</v>
      </c>
      <c r="D270" s="524">
        <v>0</v>
      </c>
      <c r="E270" s="273">
        <v>16</v>
      </c>
      <c r="F270" s="524">
        <v>4</v>
      </c>
      <c r="G270" s="273">
        <v>0</v>
      </c>
      <c r="H270" s="524">
        <v>0</v>
      </c>
      <c r="I270" s="273">
        <v>23</v>
      </c>
      <c r="J270" s="524">
        <v>0</v>
      </c>
      <c r="K270" s="273">
        <v>1</v>
      </c>
      <c r="L270" s="334">
        <v>44</v>
      </c>
      <c r="M270" s="154" t="s">
        <v>1068</v>
      </c>
      <c r="N270" s="726"/>
      <c r="O270" s="726"/>
    </row>
    <row r="271" spans="1:15" s="178" customFormat="1">
      <c r="A271" s="122" t="s">
        <v>933</v>
      </c>
      <c r="B271" s="127" t="s">
        <v>934</v>
      </c>
      <c r="C271" s="273">
        <v>0</v>
      </c>
      <c r="D271" s="524">
        <v>0</v>
      </c>
      <c r="E271" s="273">
        <v>4</v>
      </c>
      <c r="F271" s="524">
        <v>3</v>
      </c>
      <c r="G271" s="273">
        <v>12</v>
      </c>
      <c r="H271" s="524">
        <v>0</v>
      </c>
      <c r="I271" s="273">
        <v>45</v>
      </c>
      <c r="J271" s="524">
        <v>0</v>
      </c>
      <c r="K271" s="273">
        <v>1</v>
      </c>
      <c r="L271" s="334">
        <v>65</v>
      </c>
      <c r="M271" s="154" t="s">
        <v>1068</v>
      </c>
      <c r="N271" s="726"/>
      <c r="O271" s="726"/>
    </row>
    <row r="272" spans="1:15" s="178" customFormat="1">
      <c r="A272" s="122" t="s">
        <v>935</v>
      </c>
      <c r="B272" s="127" t="s">
        <v>936</v>
      </c>
      <c r="C272" s="273">
        <v>1</v>
      </c>
      <c r="D272" s="524">
        <v>0</v>
      </c>
      <c r="E272" s="273">
        <v>3</v>
      </c>
      <c r="F272" s="524">
        <v>0</v>
      </c>
      <c r="G272" s="273">
        <v>0</v>
      </c>
      <c r="H272" s="524">
        <v>5</v>
      </c>
      <c r="I272" s="273">
        <v>20</v>
      </c>
      <c r="J272" s="524">
        <v>0</v>
      </c>
      <c r="K272" s="273">
        <v>8</v>
      </c>
      <c r="L272" s="334">
        <v>37</v>
      </c>
      <c r="M272" s="154" t="s">
        <v>1068</v>
      </c>
      <c r="N272" s="726"/>
      <c r="O272" s="726"/>
    </row>
    <row r="273" spans="1:15" s="178" customFormat="1">
      <c r="A273" s="122" t="s">
        <v>937</v>
      </c>
      <c r="B273" s="127" t="s">
        <v>938</v>
      </c>
      <c r="C273" s="273">
        <v>0</v>
      </c>
      <c r="D273" s="524">
        <v>0</v>
      </c>
      <c r="E273" s="273">
        <v>2</v>
      </c>
      <c r="F273" s="524">
        <v>3</v>
      </c>
      <c r="G273" s="273">
        <v>1</v>
      </c>
      <c r="H273" s="524">
        <v>0</v>
      </c>
      <c r="I273" s="273">
        <v>0</v>
      </c>
      <c r="J273" s="524">
        <v>1</v>
      </c>
      <c r="K273" s="273">
        <v>1</v>
      </c>
      <c r="L273" s="334">
        <v>8</v>
      </c>
      <c r="M273" s="154" t="s">
        <v>1068</v>
      </c>
      <c r="N273" s="726"/>
      <c r="O273" s="726"/>
    </row>
    <row r="274" spans="1:15" s="178" customFormat="1">
      <c r="A274" s="122" t="s">
        <v>939</v>
      </c>
      <c r="B274" s="127" t="s">
        <v>940</v>
      </c>
      <c r="C274" s="273">
        <v>1</v>
      </c>
      <c r="D274" s="524">
        <v>0</v>
      </c>
      <c r="E274" s="273">
        <v>1</v>
      </c>
      <c r="F274" s="524">
        <v>0</v>
      </c>
      <c r="G274" s="273">
        <v>0</v>
      </c>
      <c r="H274" s="524">
        <v>0</v>
      </c>
      <c r="I274" s="273">
        <v>1</v>
      </c>
      <c r="J274" s="524">
        <v>0</v>
      </c>
      <c r="K274" s="273">
        <v>0</v>
      </c>
      <c r="L274" s="334">
        <v>3</v>
      </c>
      <c r="M274" s="154" t="s">
        <v>1068</v>
      </c>
      <c r="N274" s="726"/>
      <c r="O274" s="726"/>
    </row>
    <row r="275" spans="1:15" s="178" customFormat="1">
      <c r="A275" s="122" t="s">
        <v>941</v>
      </c>
      <c r="B275" s="127" t="s">
        <v>942</v>
      </c>
      <c r="C275" s="273">
        <v>0</v>
      </c>
      <c r="D275" s="524">
        <v>0</v>
      </c>
      <c r="E275" s="273">
        <v>3</v>
      </c>
      <c r="F275" s="524">
        <v>2</v>
      </c>
      <c r="G275" s="273">
        <v>1</v>
      </c>
      <c r="H275" s="524">
        <v>0</v>
      </c>
      <c r="I275" s="273">
        <v>12</v>
      </c>
      <c r="J275" s="524">
        <v>0</v>
      </c>
      <c r="K275" s="273">
        <v>1</v>
      </c>
      <c r="L275" s="334">
        <v>19</v>
      </c>
      <c r="M275" s="154" t="s">
        <v>1068</v>
      </c>
      <c r="N275" s="726"/>
      <c r="O275" s="726"/>
    </row>
    <row r="276" spans="1:15" s="178" customFormat="1">
      <c r="A276" s="122" t="s">
        <v>943</v>
      </c>
      <c r="B276" s="127" t="s">
        <v>944</v>
      </c>
      <c r="C276" s="273">
        <v>0</v>
      </c>
      <c r="D276" s="524">
        <v>0</v>
      </c>
      <c r="E276" s="273">
        <v>6</v>
      </c>
      <c r="F276" s="524">
        <v>1</v>
      </c>
      <c r="G276" s="273">
        <v>0</v>
      </c>
      <c r="H276" s="524">
        <v>0</v>
      </c>
      <c r="I276" s="273">
        <v>4</v>
      </c>
      <c r="J276" s="524">
        <v>0</v>
      </c>
      <c r="K276" s="273">
        <v>1</v>
      </c>
      <c r="L276" s="334">
        <v>12</v>
      </c>
      <c r="M276" s="154" t="s">
        <v>1068</v>
      </c>
      <c r="N276" s="726"/>
      <c r="O276" s="726"/>
    </row>
    <row r="277" spans="1:15" s="178" customFormat="1">
      <c r="A277" s="122" t="s">
        <v>945</v>
      </c>
      <c r="B277" s="127" t="s">
        <v>946</v>
      </c>
      <c r="C277" s="273">
        <v>0</v>
      </c>
      <c r="D277" s="524">
        <v>0</v>
      </c>
      <c r="E277" s="273">
        <v>6</v>
      </c>
      <c r="F277" s="524">
        <v>1</v>
      </c>
      <c r="G277" s="273">
        <v>0</v>
      </c>
      <c r="H277" s="524">
        <v>0</v>
      </c>
      <c r="I277" s="273">
        <v>31</v>
      </c>
      <c r="J277" s="524">
        <v>0</v>
      </c>
      <c r="K277" s="273">
        <v>2</v>
      </c>
      <c r="L277" s="334">
        <v>40</v>
      </c>
      <c r="M277" s="154" t="s">
        <v>1068</v>
      </c>
      <c r="N277" s="726"/>
      <c r="O277" s="726"/>
    </row>
    <row r="278" spans="1:15" s="178" customFormat="1">
      <c r="A278" s="122" t="s">
        <v>947</v>
      </c>
      <c r="B278" s="127" t="s">
        <v>948</v>
      </c>
      <c r="C278" s="273">
        <v>0</v>
      </c>
      <c r="D278" s="524">
        <v>0</v>
      </c>
      <c r="E278" s="273">
        <v>2</v>
      </c>
      <c r="F278" s="524">
        <v>3</v>
      </c>
      <c r="G278" s="273">
        <v>5</v>
      </c>
      <c r="H278" s="524">
        <v>0</v>
      </c>
      <c r="I278" s="273">
        <v>3</v>
      </c>
      <c r="J278" s="524">
        <v>0</v>
      </c>
      <c r="K278" s="273">
        <v>1</v>
      </c>
      <c r="L278" s="334">
        <v>14</v>
      </c>
      <c r="M278" s="154" t="s">
        <v>1068</v>
      </c>
      <c r="N278" s="726"/>
      <c r="O278" s="726"/>
    </row>
    <row r="279" spans="1:15" s="178" customFormat="1">
      <c r="A279" s="122" t="s">
        <v>949</v>
      </c>
      <c r="B279" s="127" t="s">
        <v>950</v>
      </c>
      <c r="C279" s="273">
        <v>0</v>
      </c>
      <c r="D279" s="524">
        <v>0</v>
      </c>
      <c r="E279" s="273">
        <v>5</v>
      </c>
      <c r="F279" s="524">
        <v>2</v>
      </c>
      <c r="G279" s="273">
        <v>0</v>
      </c>
      <c r="H279" s="524">
        <v>0</v>
      </c>
      <c r="I279" s="273">
        <v>2</v>
      </c>
      <c r="J279" s="524">
        <v>0</v>
      </c>
      <c r="K279" s="273">
        <v>1</v>
      </c>
      <c r="L279" s="334">
        <v>10</v>
      </c>
      <c r="M279" s="154" t="s">
        <v>1068</v>
      </c>
      <c r="N279" s="726"/>
      <c r="O279" s="726"/>
    </row>
    <row r="280" spans="1:15" s="178" customFormat="1">
      <c r="A280" s="122" t="s">
        <v>951</v>
      </c>
      <c r="B280" s="127" t="s">
        <v>952</v>
      </c>
      <c r="C280" s="273">
        <v>0</v>
      </c>
      <c r="D280" s="524">
        <v>0</v>
      </c>
      <c r="E280" s="273">
        <v>19</v>
      </c>
      <c r="F280" s="524">
        <v>2</v>
      </c>
      <c r="G280" s="273">
        <v>0</v>
      </c>
      <c r="H280" s="524">
        <v>0</v>
      </c>
      <c r="I280" s="273">
        <v>4</v>
      </c>
      <c r="J280" s="524">
        <v>0</v>
      </c>
      <c r="K280" s="273">
        <v>2</v>
      </c>
      <c r="L280" s="334">
        <v>27</v>
      </c>
      <c r="M280" s="154" t="s">
        <v>1068</v>
      </c>
      <c r="N280" s="726"/>
      <c r="O280" s="726"/>
    </row>
    <row r="281" spans="1:15" s="178" customFormat="1">
      <c r="A281" s="122" t="s">
        <v>953</v>
      </c>
      <c r="B281" s="127" t="s">
        <v>954</v>
      </c>
      <c r="C281" s="273">
        <v>0</v>
      </c>
      <c r="D281" s="524">
        <v>0</v>
      </c>
      <c r="E281" s="273">
        <v>10</v>
      </c>
      <c r="F281" s="524">
        <v>5</v>
      </c>
      <c r="G281" s="273">
        <v>0</v>
      </c>
      <c r="H281" s="524">
        <v>0</v>
      </c>
      <c r="I281" s="273">
        <v>9</v>
      </c>
      <c r="J281" s="524">
        <v>2</v>
      </c>
      <c r="K281" s="273">
        <v>0</v>
      </c>
      <c r="L281" s="334">
        <v>26</v>
      </c>
      <c r="M281" s="154" t="s">
        <v>1068</v>
      </c>
      <c r="N281" s="726"/>
      <c r="O281" s="726"/>
    </row>
    <row r="282" spans="1:15" s="178" customFormat="1">
      <c r="A282" s="122" t="s">
        <v>955</v>
      </c>
      <c r="B282" s="127" t="s">
        <v>956</v>
      </c>
      <c r="C282" s="273">
        <v>0</v>
      </c>
      <c r="D282" s="524">
        <v>0</v>
      </c>
      <c r="E282" s="273">
        <v>1</v>
      </c>
      <c r="F282" s="524">
        <v>0</v>
      </c>
      <c r="G282" s="273">
        <v>0</v>
      </c>
      <c r="H282" s="524">
        <v>0</v>
      </c>
      <c r="I282" s="273">
        <v>20</v>
      </c>
      <c r="J282" s="524">
        <v>0</v>
      </c>
      <c r="K282" s="273">
        <v>1</v>
      </c>
      <c r="L282" s="334">
        <v>22</v>
      </c>
      <c r="M282" s="154" t="s">
        <v>1068</v>
      </c>
      <c r="N282" s="726"/>
      <c r="O282" s="726"/>
    </row>
    <row r="283" spans="1:15" s="178" customFormat="1">
      <c r="A283" s="122" t="s">
        <v>957</v>
      </c>
      <c r="B283" s="127" t="s">
        <v>958</v>
      </c>
      <c r="C283" s="273">
        <v>0</v>
      </c>
      <c r="D283" s="524">
        <v>0</v>
      </c>
      <c r="E283" s="273">
        <v>0</v>
      </c>
      <c r="F283" s="524">
        <v>0</v>
      </c>
      <c r="G283" s="273">
        <v>0</v>
      </c>
      <c r="H283" s="524">
        <v>0</v>
      </c>
      <c r="I283" s="273">
        <v>10</v>
      </c>
      <c r="J283" s="524">
        <v>0</v>
      </c>
      <c r="K283" s="273">
        <v>0</v>
      </c>
      <c r="L283" s="334">
        <v>10</v>
      </c>
      <c r="M283" s="154" t="s">
        <v>1068</v>
      </c>
      <c r="N283" s="726"/>
      <c r="O283" s="726"/>
    </row>
    <row r="284" spans="1:15" s="178" customFormat="1">
      <c r="A284" s="122" t="s">
        <v>959</v>
      </c>
      <c r="B284" s="127" t="s">
        <v>1261</v>
      </c>
      <c r="C284" s="273">
        <v>0</v>
      </c>
      <c r="D284" s="524">
        <v>0</v>
      </c>
      <c r="E284" s="273">
        <v>2</v>
      </c>
      <c r="F284" s="524">
        <v>0</v>
      </c>
      <c r="G284" s="273">
        <v>2</v>
      </c>
      <c r="H284" s="524">
        <v>0</v>
      </c>
      <c r="I284" s="273">
        <v>22</v>
      </c>
      <c r="J284" s="524">
        <v>0</v>
      </c>
      <c r="K284" s="273">
        <v>1</v>
      </c>
      <c r="L284" s="334">
        <v>27</v>
      </c>
      <c r="M284" s="154" t="s">
        <v>1068</v>
      </c>
      <c r="N284" s="726"/>
      <c r="O284" s="726"/>
    </row>
    <row r="285" spans="1:15" s="178" customFormat="1">
      <c r="A285" s="122" t="s">
        <v>961</v>
      </c>
      <c r="B285" s="127" t="s">
        <v>962</v>
      </c>
      <c r="C285" s="273">
        <v>0</v>
      </c>
      <c r="D285" s="524">
        <v>0</v>
      </c>
      <c r="E285" s="273">
        <v>19</v>
      </c>
      <c r="F285" s="524">
        <v>0</v>
      </c>
      <c r="G285" s="273">
        <v>5</v>
      </c>
      <c r="H285" s="524">
        <v>37</v>
      </c>
      <c r="I285" s="273">
        <v>44</v>
      </c>
      <c r="J285" s="524">
        <v>0</v>
      </c>
      <c r="K285" s="273">
        <v>6</v>
      </c>
      <c r="L285" s="334">
        <v>111</v>
      </c>
      <c r="M285" s="154" t="s">
        <v>1068</v>
      </c>
      <c r="N285" s="726"/>
      <c r="O285" s="726"/>
    </row>
    <row r="286" spans="1:15" s="178" customFormat="1">
      <c r="A286" s="122" t="s">
        <v>963</v>
      </c>
      <c r="B286" s="127" t="s">
        <v>964</v>
      </c>
      <c r="C286" s="273">
        <v>0</v>
      </c>
      <c r="D286" s="524">
        <v>0</v>
      </c>
      <c r="E286" s="273">
        <v>19</v>
      </c>
      <c r="F286" s="524">
        <v>5</v>
      </c>
      <c r="G286" s="273">
        <v>0</v>
      </c>
      <c r="H286" s="524">
        <v>0</v>
      </c>
      <c r="I286" s="273">
        <v>0</v>
      </c>
      <c r="J286" s="524">
        <v>0</v>
      </c>
      <c r="K286" s="273">
        <v>0</v>
      </c>
      <c r="L286" s="334">
        <v>24</v>
      </c>
      <c r="M286" s="154" t="s">
        <v>1068</v>
      </c>
      <c r="N286" s="726"/>
      <c r="O286" s="726"/>
    </row>
    <row r="287" spans="1:15" s="178" customFormat="1">
      <c r="A287" s="122" t="s">
        <v>965</v>
      </c>
      <c r="B287" s="127" t="s">
        <v>966</v>
      </c>
      <c r="C287" s="273">
        <v>0</v>
      </c>
      <c r="D287" s="524">
        <v>0</v>
      </c>
      <c r="E287" s="273">
        <v>4</v>
      </c>
      <c r="F287" s="524">
        <v>0</v>
      </c>
      <c r="G287" s="273">
        <v>0</v>
      </c>
      <c r="H287" s="524">
        <v>0</v>
      </c>
      <c r="I287" s="273">
        <v>0</v>
      </c>
      <c r="J287" s="524">
        <v>0</v>
      </c>
      <c r="K287" s="273">
        <v>0</v>
      </c>
      <c r="L287" s="334">
        <v>4</v>
      </c>
      <c r="M287" s="154" t="s">
        <v>1068</v>
      </c>
      <c r="N287" s="726"/>
      <c r="O287" s="726"/>
    </row>
    <row r="288" spans="1:15" s="178" customFormat="1">
      <c r="A288" s="122" t="s">
        <v>967</v>
      </c>
      <c r="B288" s="127" t="s">
        <v>968</v>
      </c>
      <c r="C288" s="273">
        <v>0</v>
      </c>
      <c r="D288" s="524">
        <v>0</v>
      </c>
      <c r="E288" s="273">
        <v>8</v>
      </c>
      <c r="F288" s="524">
        <v>1</v>
      </c>
      <c r="G288" s="273">
        <v>0</v>
      </c>
      <c r="H288" s="524">
        <v>1</v>
      </c>
      <c r="I288" s="273">
        <v>18</v>
      </c>
      <c r="J288" s="524">
        <v>0</v>
      </c>
      <c r="K288" s="273">
        <v>1</v>
      </c>
      <c r="L288" s="334">
        <v>29</v>
      </c>
      <c r="M288" s="154" t="s">
        <v>1068</v>
      </c>
      <c r="N288" s="726"/>
      <c r="O288" s="726"/>
    </row>
    <row r="289" spans="1:15" s="178" customFormat="1">
      <c r="A289" s="122" t="s">
        <v>969</v>
      </c>
      <c r="B289" s="127" t="s">
        <v>970</v>
      </c>
      <c r="C289" s="273">
        <v>0</v>
      </c>
      <c r="D289" s="524">
        <v>0</v>
      </c>
      <c r="E289" s="273">
        <v>1</v>
      </c>
      <c r="F289" s="524">
        <v>1</v>
      </c>
      <c r="G289" s="273">
        <v>0</v>
      </c>
      <c r="H289" s="524">
        <v>3</v>
      </c>
      <c r="I289" s="273">
        <v>5</v>
      </c>
      <c r="J289" s="524">
        <v>0</v>
      </c>
      <c r="K289" s="273">
        <v>2</v>
      </c>
      <c r="L289" s="334">
        <v>12</v>
      </c>
      <c r="M289" s="154" t="s">
        <v>1068</v>
      </c>
      <c r="N289" s="726"/>
      <c r="O289" s="726"/>
    </row>
    <row r="290" spans="1:15" s="178" customFormat="1">
      <c r="A290" s="122" t="s">
        <v>971</v>
      </c>
      <c r="B290" s="127" t="s">
        <v>972</v>
      </c>
      <c r="C290" s="273">
        <v>0</v>
      </c>
      <c r="D290" s="524">
        <v>0</v>
      </c>
      <c r="E290" s="273">
        <v>12</v>
      </c>
      <c r="F290" s="524">
        <v>0</v>
      </c>
      <c r="G290" s="273">
        <v>0</v>
      </c>
      <c r="H290" s="524">
        <v>0</v>
      </c>
      <c r="I290" s="273">
        <v>1</v>
      </c>
      <c r="J290" s="524">
        <v>0</v>
      </c>
      <c r="K290" s="273">
        <v>0</v>
      </c>
      <c r="L290" s="334">
        <v>13</v>
      </c>
      <c r="M290" s="154" t="s">
        <v>1068</v>
      </c>
      <c r="N290" s="726"/>
      <c r="O290" s="726"/>
    </row>
    <row r="291" spans="1:15" s="178" customFormat="1">
      <c r="A291" s="122" t="s">
        <v>973</v>
      </c>
      <c r="B291" s="127" t="s">
        <v>974</v>
      </c>
      <c r="C291" s="273">
        <v>0</v>
      </c>
      <c r="D291" s="524">
        <v>0</v>
      </c>
      <c r="E291" s="273">
        <v>1</v>
      </c>
      <c r="F291" s="524">
        <v>2</v>
      </c>
      <c r="G291" s="273">
        <v>0</v>
      </c>
      <c r="H291" s="524">
        <v>0</v>
      </c>
      <c r="I291" s="273">
        <v>5</v>
      </c>
      <c r="J291" s="524">
        <v>0</v>
      </c>
      <c r="K291" s="273">
        <v>1</v>
      </c>
      <c r="L291" s="334">
        <v>9</v>
      </c>
      <c r="M291" s="154" t="s">
        <v>1068</v>
      </c>
      <c r="N291" s="726"/>
      <c r="O291" s="726"/>
    </row>
    <row r="292" spans="1:15" s="178" customFormat="1">
      <c r="A292" s="122" t="s">
        <v>975</v>
      </c>
      <c r="B292" s="127" t="s">
        <v>976</v>
      </c>
      <c r="C292" s="273">
        <v>0</v>
      </c>
      <c r="D292" s="524">
        <v>0</v>
      </c>
      <c r="E292" s="273">
        <v>11</v>
      </c>
      <c r="F292" s="524">
        <v>2</v>
      </c>
      <c r="G292" s="273">
        <v>6</v>
      </c>
      <c r="H292" s="524">
        <v>0</v>
      </c>
      <c r="I292" s="273">
        <v>9</v>
      </c>
      <c r="J292" s="524">
        <v>0</v>
      </c>
      <c r="K292" s="273">
        <v>0</v>
      </c>
      <c r="L292" s="334">
        <v>28</v>
      </c>
      <c r="M292" s="154" t="s">
        <v>1068</v>
      </c>
      <c r="N292" s="726"/>
      <c r="O292" s="726"/>
    </row>
    <row r="293" spans="1:15" s="178" customFormat="1">
      <c r="A293" s="122" t="s">
        <v>977</v>
      </c>
      <c r="B293" s="127" t="s">
        <v>978</v>
      </c>
      <c r="C293" s="273">
        <v>0</v>
      </c>
      <c r="D293" s="524">
        <v>0</v>
      </c>
      <c r="E293" s="273">
        <v>1</v>
      </c>
      <c r="F293" s="524">
        <v>0</v>
      </c>
      <c r="G293" s="273">
        <v>6</v>
      </c>
      <c r="H293" s="524">
        <v>0</v>
      </c>
      <c r="I293" s="273">
        <v>12</v>
      </c>
      <c r="J293" s="524">
        <v>0</v>
      </c>
      <c r="K293" s="273">
        <v>0</v>
      </c>
      <c r="L293" s="334">
        <v>19</v>
      </c>
      <c r="M293" s="154" t="s">
        <v>1068</v>
      </c>
      <c r="N293" s="726"/>
      <c r="O293" s="726"/>
    </row>
    <row r="294" spans="1:15" s="178" customFormat="1">
      <c r="A294" s="122" t="s">
        <v>979</v>
      </c>
      <c r="B294" s="127" t="s">
        <v>980</v>
      </c>
      <c r="C294" s="273">
        <v>0</v>
      </c>
      <c r="D294" s="524">
        <v>0</v>
      </c>
      <c r="E294" s="273">
        <v>4</v>
      </c>
      <c r="F294" s="524">
        <v>0</v>
      </c>
      <c r="G294" s="273">
        <v>0</v>
      </c>
      <c r="H294" s="524">
        <v>0</v>
      </c>
      <c r="I294" s="273">
        <v>7</v>
      </c>
      <c r="J294" s="524">
        <v>0</v>
      </c>
      <c r="K294" s="273">
        <v>0</v>
      </c>
      <c r="L294" s="334">
        <v>11</v>
      </c>
      <c r="M294" s="154" t="s">
        <v>1068</v>
      </c>
      <c r="N294" s="726"/>
      <c r="O294" s="726"/>
    </row>
    <row r="295" spans="1:15" s="178" customFormat="1">
      <c r="A295" s="122" t="s">
        <v>981</v>
      </c>
      <c r="B295" s="127" t="s">
        <v>982</v>
      </c>
      <c r="C295" s="273">
        <v>0</v>
      </c>
      <c r="D295" s="524">
        <v>0</v>
      </c>
      <c r="E295" s="273">
        <v>2</v>
      </c>
      <c r="F295" s="524">
        <v>11</v>
      </c>
      <c r="G295" s="273">
        <v>0</v>
      </c>
      <c r="H295" s="524">
        <v>0</v>
      </c>
      <c r="I295" s="273">
        <v>8</v>
      </c>
      <c r="J295" s="524">
        <v>0</v>
      </c>
      <c r="K295" s="273">
        <v>5</v>
      </c>
      <c r="L295" s="334">
        <v>26</v>
      </c>
      <c r="M295" s="154" t="s">
        <v>1068</v>
      </c>
      <c r="N295" s="726"/>
      <c r="O295" s="726"/>
    </row>
    <row r="296" spans="1:15" s="178" customFormat="1">
      <c r="A296" s="122" t="s">
        <v>983</v>
      </c>
      <c r="B296" s="127" t="s">
        <v>984</v>
      </c>
      <c r="C296" s="273">
        <v>0</v>
      </c>
      <c r="D296" s="524">
        <v>0</v>
      </c>
      <c r="E296" s="273">
        <v>5</v>
      </c>
      <c r="F296" s="524">
        <v>1</v>
      </c>
      <c r="G296" s="273">
        <v>2</v>
      </c>
      <c r="H296" s="524">
        <v>0</v>
      </c>
      <c r="I296" s="273">
        <v>3</v>
      </c>
      <c r="J296" s="524">
        <v>0</v>
      </c>
      <c r="K296" s="273">
        <v>1</v>
      </c>
      <c r="L296" s="334">
        <v>12</v>
      </c>
      <c r="M296" s="154" t="s">
        <v>1068</v>
      </c>
      <c r="N296" s="726"/>
      <c r="O296" s="726"/>
    </row>
    <row r="297" spans="1:15" s="178" customFormat="1">
      <c r="A297" s="122" t="s">
        <v>985</v>
      </c>
      <c r="B297" s="127" t="s">
        <v>986</v>
      </c>
      <c r="C297" s="273">
        <v>0</v>
      </c>
      <c r="D297" s="524">
        <v>0</v>
      </c>
      <c r="E297" s="273">
        <v>4</v>
      </c>
      <c r="F297" s="524">
        <v>0</v>
      </c>
      <c r="G297" s="273">
        <v>0</v>
      </c>
      <c r="H297" s="524">
        <v>0</v>
      </c>
      <c r="I297" s="273">
        <v>7</v>
      </c>
      <c r="J297" s="524">
        <v>0</v>
      </c>
      <c r="K297" s="273">
        <v>0</v>
      </c>
      <c r="L297" s="334">
        <v>11</v>
      </c>
      <c r="M297" s="154" t="s">
        <v>1068</v>
      </c>
      <c r="N297" s="726"/>
      <c r="O297" s="726"/>
    </row>
    <row r="298" spans="1:15" s="178" customFormat="1">
      <c r="A298" s="122" t="s">
        <v>987</v>
      </c>
      <c r="B298" s="127" t="s">
        <v>988</v>
      </c>
      <c r="C298" s="273">
        <v>0</v>
      </c>
      <c r="D298" s="524">
        <v>0</v>
      </c>
      <c r="E298" s="273">
        <v>9</v>
      </c>
      <c r="F298" s="524">
        <v>0</v>
      </c>
      <c r="G298" s="273">
        <v>0</v>
      </c>
      <c r="H298" s="524">
        <v>0</v>
      </c>
      <c r="I298" s="273">
        <v>18</v>
      </c>
      <c r="J298" s="524">
        <v>0</v>
      </c>
      <c r="K298" s="273">
        <v>2</v>
      </c>
      <c r="L298" s="334">
        <v>29</v>
      </c>
      <c r="M298" s="154" t="s">
        <v>1068</v>
      </c>
      <c r="N298" s="726"/>
      <c r="O298" s="726"/>
    </row>
    <row r="299" spans="1:15" s="178" customFormat="1">
      <c r="A299" s="122" t="s">
        <v>991</v>
      </c>
      <c r="B299" s="127" t="s">
        <v>992</v>
      </c>
      <c r="C299" s="273">
        <v>0</v>
      </c>
      <c r="D299" s="524">
        <v>0</v>
      </c>
      <c r="E299" s="273">
        <v>5</v>
      </c>
      <c r="F299" s="524">
        <v>1</v>
      </c>
      <c r="G299" s="273">
        <v>0</v>
      </c>
      <c r="H299" s="524">
        <v>0</v>
      </c>
      <c r="I299" s="273">
        <v>6</v>
      </c>
      <c r="J299" s="524">
        <v>1</v>
      </c>
      <c r="K299" s="273">
        <v>1</v>
      </c>
      <c r="L299" s="334">
        <v>14</v>
      </c>
      <c r="M299" s="154" t="s">
        <v>1068</v>
      </c>
      <c r="N299" s="726"/>
      <c r="O299" s="726"/>
    </row>
    <row r="300" spans="1:15" s="178" customFormat="1">
      <c r="A300" s="122" t="s">
        <v>993</v>
      </c>
      <c r="B300" s="127" t="s">
        <v>994</v>
      </c>
      <c r="C300" s="273">
        <v>0</v>
      </c>
      <c r="D300" s="524">
        <v>0</v>
      </c>
      <c r="E300" s="273">
        <v>6</v>
      </c>
      <c r="F300" s="524">
        <v>0</v>
      </c>
      <c r="G300" s="273">
        <v>0</v>
      </c>
      <c r="H300" s="524">
        <v>0</v>
      </c>
      <c r="I300" s="273">
        <v>2</v>
      </c>
      <c r="J300" s="524">
        <v>1</v>
      </c>
      <c r="K300" s="273">
        <v>0</v>
      </c>
      <c r="L300" s="334">
        <v>9</v>
      </c>
      <c r="M300" s="154" t="s">
        <v>1068</v>
      </c>
      <c r="N300" s="726"/>
      <c r="O300" s="726"/>
    </row>
    <row r="301" spans="1:15" s="178" customFormat="1">
      <c r="A301" s="122" t="s">
        <v>995</v>
      </c>
      <c r="B301" s="127" t="s">
        <v>996</v>
      </c>
      <c r="C301" s="273">
        <v>0</v>
      </c>
      <c r="D301" s="524">
        <v>0</v>
      </c>
      <c r="E301" s="273">
        <v>0</v>
      </c>
      <c r="F301" s="524">
        <v>2</v>
      </c>
      <c r="G301" s="273">
        <v>0</v>
      </c>
      <c r="H301" s="524">
        <v>0</v>
      </c>
      <c r="I301" s="273">
        <v>2</v>
      </c>
      <c r="J301" s="524">
        <v>0</v>
      </c>
      <c r="K301" s="273">
        <v>0</v>
      </c>
      <c r="L301" s="334">
        <v>4</v>
      </c>
      <c r="M301" s="154" t="s">
        <v>1068</v>
      </c>
      <c r="N301" s="726"/>
      <c r="O301" s="726"/>
    </row>
    <row r="302" spans="1:15" s="178" customFormat="1">
      <c r="A302" s="122" t="s">
        <v>997</v>
      </c>
      <c r="B302" s="127" t="s">
        <v>998</v>
      </c>
      <c r="C302" s="273">
        <v>0</v>
      </c>
      <c r="D302" s="524">
        <v>0</v>
      </c>
      <c r="E302" s="273">
        <v>1</v>
      </c>
      <c r="F302" s="524">
        <v>0</v>
      </c>
      <c r="G302" s="273">
        <v>2</v>
      </c>
      <c r="H302" s="524">
        <v>2</v>
      </c>
      <c r="I302" s="273">
        <v>20</v>
      </c>
      <c r="J302" s="524">
        <v>0</v>
      </c>
      <c r="K302" s="273">
        <v>5</v>
      </c>
      <c r="L302" s="334">
        <v>30</v>
      </c>
      <c r="M302" s="154" t="s">
        <v>1068</v>
      </c>
      <c r="N302" s="726"/>
      <c r="O302" s="726"/>
    </row>
    <row r="303" spans="1:15" s="178" customFormat="1">
      <c r="A303" s="122" t="s">
        <v>999</v>
      </c>
      <c r="B303" s="127" t="s">
        <v>1000</v>
      </c>
      <c r="C303" s="273">
        <v>0</v>
      </c>
      <c r="D303" s="524">
        <v>0</v>
      </c>
      <c r="E303" s="273">
        <v>0</v>
      </c>
      <c r="F303" s="524">
        <v>1</v>
      </c>
      <c r="G303" s="273">
        <v>4</v>
      </c>
      <c r="H303" s="524">
        <v>0</v>
      </c>
      <c r="I303" s="273">
        <v>12</v>
      </c>
      <c r="J303" s="524">
        <v>0</v>
      </c>
      <c r="K303" s="273">
        <v>1</v>
      </c>
      <c r="L303" s="334">
        <v>18</v>
      </c>
      <c r="M303" s="154" t="s">
        <v>1068</v>
      </c>
      <c r="N303" s="726"/>
      <c r="O303" s="726"/>
    </row>
    <row r="304" spans="1:15" s="178" customFormat="1">
      <c r="A304" s="122" t="s">
        <v>1001</v>
      </c>
      <c r="B304" s="127" t="s">
        <v>1002</v>
      </c>
      <c r="C304" s="273">
        <v>0</v>
      </c>
      <c r="D304" s="524">
        <v>0</v>
      </c>
      <c r="E304" s="273">
        <v>2</v>
      </c>
      <c r="F304" s="524">
        <v>3</v>
      </c>
      <c r="G304" s="273">
        <v>1</v>
      </c>
      <c r="H304" s="524">
        <v>0</v>
      </c>
      <c r="I304" s="273">
        <v>3</v>
      </c>
      <c r="J304" s="524">
        <v>0</v>
      </c>
      <c r="K304" s="273">
        <v>12</v>
      </c>
      <c r="L304" s="334">
        <v>21</v>
      </c>
      <c r="M304" s="154" t="s">
        <v>1068</v>
      </c>
      <c r="N304" s="726"/>
      <c r="O304" s="726"/>
    </row>
    <row r="305" spans="1:15" s="178" customFormat="1">
      <c r="A305" s="122" t="s">
        <v>1003</v>
      </c>
      <c r="B305" s="127" t="s">
        <v>1004</v>
      </c>
      <c r="C305" s="273">
        <v>0</v>
      </c>
      <c r="D305" s="524">
        <v>0</v>
      </c>
      <c r="E305" s="273">
        <v>3</v>
      </c>
      <c r="F305" s="524">
        <v>0</v>
      </c>
      <c r="G305" s="273">
        <v>7</v>
      </c>
      <c r="H305" s="524">
        <v>0</v>
      </c>
      <c r="I305" s="273">
        <v>2</v>
      </c>
      <c r="J305" s="524">
        <v>0</v>
      </c>
      <c r="K305" s="273">
        <v>0</v>
      </c>
      <c r="L305" s="334">
        <v>12</v>
      </c>
      <c r="M305" s="154" t="s">
        <v>1068</v>
      </c>
      <c r="N305" s="726"/>
      <c r="O305" s="726"/>
    </row>
    <row r="306" spans="1:15" s="178" customFormat="1">
      <c r="A306" s="122" t="s">
        <v>1005</v>
      </c>
      <c r="B306" s="127" t="s">
        <v>1006</v>
      </c>
      <c r="C306" s="273">
        <v>0</v>
      </c>
      <c r="D306" s="524">
        <v>0</v>
      </c>
      <c r="E306" s="273">
        <v>9</v>
      </c>
      <c r="F306" s="524">
        <v>1</v>
      </c>
      <c r="G306" s="273">
        <v>5</v>
      </c>
      <c r="H306" s="524">
        <v>0</v>
      </c>
      <c r="I306" s="273">
        <v>15</v>
      </c>
      <c r="J306" s="524">
        <v>0</v>
      </c>
      <c r="K306" s="273">
        <v>0</v>
      </c>
      <c r="L306" s="334">
        <v>30</v>
      </c>
      <c r="M306" s="154" t="s">
        <v>1068</v>
      </c>
      <c r="N306" s="726"/>
      <c r="O306" s="726"/>
    </row>
    <row r="307" spans="1:15" s="178" customFormat="1">
      <c r="A307" s="122" t="s">
        <v>1007</v>
      </c>
      <c r="B307" s="127" t="s">
        <v>1008</v>
      </c>
      <c r="C307" s="273">
        <v>0</v>
      </c>
      <c r="D307" s="524">
        <v>0</v>
      </c>
      <c r="E307" s="273">
        <v>1</v>
      </c>
      <c r="F307" s="524">
        <v>0</v>
      </c>
      <c r="G307" s="273">
        <v>0</v>
      </c>
      <c r="H307" s="524">
        <v>0</v>
      </c>
      <c r="I307" s="273">
        <v>1</v>
      </c>
      <c r="J307" s="524">
        <v>0</v>
      </c>
      <c r="K307" s="273">
        <v>1</v>
      </c>
      <c r="L307" s="334">
        <v>3</v>
      </c>
      <c r="M307" s="154" t="s">
        <v>1068</v>
      </c>
      <c r="N307" s="726"/>
      <c r="O307" s="726"/>
    </row>
    <row r="308" spans="1:15" s="178" customFormat="1">
      <c r="A308" s="122" t="s">
        <v>1009</v>
      </c>
      <c r="B308" s="127" t="s">
        <v>1010</v>
      </c>
      <c r="C308" s="273">
        <v>0</v>
      </c>
      <c r="D308" s="524">
        <v>0</v>
      </c>
      <c r="E308" s="273">
        <v>5</v>
      </c>
      <c r="F308" s="524">
        <v>0</v>
      </c>
      <c r="G308" s="273">
        <v>0</v>
      </c>
      <c r="H308" s="524">
        <v>0</v>
      </c>
      <c r="I308" s="273">
        <v>13</v>
      </c>
      <c r="J308" s="524">
        <v>0</v>
      </c>
      <c r="K308" s="273">
        <v>0</v>
      </c>
      <c r="L308" s="334">
        <v>18</v>
      </c>
      <c r="M308" s="154" t="s">
        <v>1068</v>
      </c>
      <c r="N308" s="726"/>
      <c r="O308" s="726"/>
    </row>
    <row r="309" spans="1:15" s="178" customFormat="1">
      <c r="A309" s="122" t="s">
        <v>1011</v>
      </c>
      <c r="B309" s="127" t="s">
        <v>1012</v>
      </c>
      <c r="C309" s="273">
        <v>0</v>
      </c>
      <c r="D309" s="524">
        <v>0</v>
      </c>
      <c r="E309" s="273">
        <v>5</v>
      </c>
      <c r="F309" s="524">
        <v>1</v>
      </c>
      <c r="G309" s="273">
        <v>0</v>
      </c>
      <c r="H309" s="524">
        <v>0</v>
      </c>
      <c r="I309" s="273">
        <v>1</v>
      </c>
      <c r="J309" s="524">
        <v>0</v>
      </c>
      <c r="K309" s="273">
        <v>1</v>
      </c>
      <c r="L309" s="334">
        <v>8</v>
      </c>
      <c r="M309" s="154" t="s">
        <v>1068</v>
      </c>
      <c r="N309" s="726"/>
      <c r="O309" s="726"/>
    </row>
    <row r="310" spans="1:15" s="178" customFormat="1">
      <c r="A310" s="122" t="s">
        <v>1013</v>
      </c>
      <c r="B310" s="127" t="s">
        <v>1014</v>
      </c>
      <c r="C310" s="273">
        <v>0</v>
      </c>
      <c r="D310" s="524">
        <v>0</v>
      </c>
      <c r="E310" s="273">
        <v>2</v>
      </c>
      <c r="F310" s="524">
        <v>3</v>
      </c>
      <c r="G310" s="273">
        <v>0</v>
      </c>
      <c r="H310" s="524">
        <v>0</v>
      </c>
      <c r="I310" s="273">
        <v>1</v>
      </c>
      <c r="J310" s="524">
        <v>0</v>
      </c>
      <c r="K310" s="273">
        <v>0</v>
      </c>
      <c r="L310" s="334">
        <v>6</v>
      </c>
      <c r="M310" s="154" t="s">
        <v>1068</v>
      </c>
      <c r="N310" s="726"/>
      <c r="O310" s="726"/>
    </row>
    <row r="311" spans="1:15" s="178" customFormat="1">
      <c r="A311" s="122" t="s">
        <v>1015</v>
      </c>
      <c r="B311" s="127" t="s">
        <v>1016</v>
      </c>
      <c r="C311" s="273">
        <v>0</v>
      </c>
      <c r="D311" s="524">
        <v>0</v>
      </c>
      <c r="E311" s="273">
        <v>1</v>
      </c>
      <c r="F311" s="524">
        <v>0</v>
      </c>
      <c r="G311" s="273">
        <v>0</v>
      </c>
      <c r="H311" s="524">
        <v>0</v>
      </c>
      <c r="I311" s="273">
        <v>0</v>
      </c>
      <c r="J311" s="524">
        <v>0</v>
      </c>
      <c r="K311" s="273">
        <v>0</v>
      </c>
      <c r="L311" s="334">
        <v>1</v>
      </c>
      <c r="M311" s="154" t="s">
        <v>1069</v>
      </c>
      <c r="N311" s="726"/>
      <c r="O311" s="726"/>
    </row>
    <row r="312" spans="1:15">
      <c r="A312" s="122" t="s">
        <v>1031</v>
      </c>
      <c r="B312" s="127" t="s">
        <v>1032</v>
      </c>
      <c r="C312" s="273">
        <v>0</v>
      </c>
      <c r="D312" s="524">
        <v>0</v>
      </c>
      <c r="E312" s="273">
        <v>10</v>
      </c>
      <c r="F312" s="524">
        <v>3</v>
      </c>
      <c r="G312" s="273">
        <v>0</v>
      </c>
      <c r="H312" s="524">
        <v>0</v>
      </c>
      <c r="I312" s="273">
        <v>46</v>
      </c>
      <c r="J312" s="524">
        <v>0</v>
      </c>
      <c r="K312" s="273">
        <v>5</v>
      </c>
      <c r="L312" s="334">
        <v>64</v>
      </c>
      <c r="M312" s="154" t="s">
        <v>1068</v>
      </c>
      <c r="N312" s="726"/>
      <c r="O312" s="726"/>
    </row>
    <row r="313" spans="1:15">
      <c r="A313" s="122" t="s">
        <v>1033</v>
      </c>
      <c r="B313" s="127" t="s">
        <v>1034</v>
      </c>
      <c r="C313" s="273">
        <v>0</v>
      </c>
      <c r="D313" s="524">
        <v>0</v>
      </c>
      <c r="E313" s="273">
        <v>5</v>
      </c>
      <c r="F313" s="524">
        <v>0</v>
      </c>
      <c r="G313" s="273">
        <v>0</v>
      </c>
      <c r="H313" s="524">
        <v>5</v>
      </c>
      <c r="I313" s="273">
        <v>14</v>
      </c>
      <c r="J313" s="524">
        <v>0</v>
      </c>
      <c r="K313" s="273">
        <v>1</v>
      </c>
      <c r="L313" s="334">
        <v>25</v>
      </c>
      <c r="M313" s="154" t="s">
        <v>1068</v>
      </c>
      <c r="N313" s="726"/>
      <c r="O313" s="726"/>
    </row>
    <row r="314" spans="1:15">
      <c r="A314" s="122" t="s">
        <v>1035</v>
      </c>
      <c r="B314" s="127" t="s">
        <v>1036</v>
      </c>
      <c r="C314" s="273">
        <v>1</v>
      </c>
      <c r="D314" s="524">
        <v>0</v>
      </c>
      <c r="E314" s="273">
        <v>10</v>
      </c>
      <c r="F314" s="524">
        <v>7</v>
      </c>
      <c r="G314" s="273">
        <v>2</v>
      </c>
      <c r="H314" s="524">
        <v>21</v>
      </c>
      <c r="I314" s="273">
        <v>86</v>
      </c>
      <c r="J314" s="524">
        <v>1</v>
      </c>
      <c r="K314" s="273">
        <v>6</v>
      </c>
      <c r="L314" s="334">
        <v>134</v>
      </c>
      <c r="M314" s="154" t="s">
        <v>1068</v>
      </c>
      <c r="N314" s="726"/>
      <c r="O314" s="726"/>
    </row>
    <row r="315" spans="1:15">
      <c r="A315" s="123" t="s">
        <v>1037</v>
      </c>
      <c r="B315" s="127" t="s">
        <v>1038</v>
      </c>
      <c r="C315" s="279">
        <v>0</v>
      </c>
      <c r="D315" s="525">
        <v>0</v>
      </c>
      <c r="E315" s="279">
        <v>6</v>
      </c>
      <c r="F315" s="525">
        <v>1</v>
      </c>
      <c r="G315" s="279">
        <v>3</v>
      </c>
      <c r="H315" s="525">
        <v>0</v>
      </c>
      <c r="I315" s="279">
        <v>0</v>
      </c>
      <c r="J315" s="525">
        <v>0</v>
      </c>
      <c r="K315" s="279">
        <v>0</v>
      </c>
      <c r="L315" s="335">
        <v>10</v>
      </c>
      <c r="M315" s="154" t="s">
        <v>1068</v>
      </c>
      <c r="N315" s="726"/>
      <c r="O315" s="726"/>
    </row>
    <row r="316" spans="1:15">
      <c r="A316" s="123" t="s">
        <v>1039</v>
      </c>
      <c r="B316" s="127" t="s">
        <v>1040</v>
      </c>
      <c r="C316" s="279">
        <v>0</v>
      </c>
      <c r="D316" s="525">
        <v>0</v>
      </c>
      <c r="E316" s="279">
        <v>3</v>
      </c>
      <c r="F316" s="525">
        <v>4</v>
      </c>
      <c r="G316" s="279">
        <v>0</v>
      </c>
      <c r="H316" s="525">
        <v>0</v>
      </c>
      <c r="I316" s="279">
        <v>11</v>
      </c>
      <c r="J316" s="525">
        <v>0</v>
      </c>
      <c r="K316" s="279">
        <v>0</v>
      </c>
      <c r="L316" s="335">
        <v>18</v>
      </c>
      <c r="M316" s="154" t="s">
        <v>1068</v>
      </c>
      <c r="N316" s="726"/>
      <c r="O316" s="726"/>
    </row>
    <row r="317" spans="1:15">
      <c r="A317" s="123" t="s">
        <v>1041</v>
      </c>
      <c r="B317" s="127" t="s">
        <v>1042</v>
      </c>
      <c r="C317" s="279">
        <v>0</v>
      </c>
      <c r="D317" s="525">
        <v>0</v>
      </c>
      <c r="E317" s="279">
        <v>5</v>
      </c>
      <c r="F317" s="525">
        <v>9</v>
      </c>
      <c r="G317" s="279">
        <v>0</v>
      </c>
      <c r="H317" s="525">
        <v>0</v>
      </c>
      <c r="I317" s="279">
        <v>2</v>
      </c>
      <c r="J317" s="525">
        <v>0</v>
      </c>
      <c r="K317" s="279">
        <v>0</v>
      </c>
      <c r="L317" s="335">
        <v>16</v>
      </c>
      <c r="M317" s="154" t="s">
        <v>1068</v>
      </c>
      <c r="N317" s="726"/>
      <c r="O317" s="726"/>
    </row>
    <row r="318" spans="1:15">
      <c r="A318" s="123" t="s">
        <v>1051</v>
      </c>
      <c r="B318" s="127" t="s">
        <v>1052</v>
      </c>
      <c r="C318" s="279">
        <v>0</v>
      </c>
      <c r="D318" s="525">
        <v>0</v>
      </c>
      <c r="E318" s="279">
        <v>1</v>
      </c>
      <c r="F318" s="525">
        <v>0</v>
      </c>
      <c r="G318" s="279">
        <v>0</v>
      </c>
      <c r="H318" s="525">
        <v>0</v>
      </c>
      <c r="I318" s="279">
        <v>0</v>
      </c>
      <c r="J318" s="525">
        <v>0</v>
      </c>
      <c r="K318" s="279">
        <v>0</v>
      </c>
      <c r="L318" s="335">
        <v>1</v>
      </c>
      <c r="M318" s="154" t="s">
        <v>1069</v>
      </c>
      <c r="N318" s="726"/>
      <c r="O318" s="726"/>
    </row>
    <row r="319" spans="1:15">
      <c r="A319" s="123" t="s">
        <v>1053</v>
      </c>
      <c r="B319" s="127" t="s">
        <v>1054</v>
      </c>
      <c r="C319" s="279">
        <v>0</v>
      </c>
      <c r="D319" s="525">
        <v>0</v>
      </c>
      <c r="E319" s="279">
        <v>21</v>
      </c>
      <c r="F319" s="525">
        <v>10</v>
      </c>
      <c r="G319" s="279">
        <v>2</v>
      </c>
      <c r="H319" s="525">
        <v>0</v>
      </c>
      <c r="I319" s="279">
        <v>27</v>
      </c>
      <c r="J319" s="525">
        <v>0</v>
      </c>
      <c r="K319" s="279">
        <v>2</v>
      </c>
      <c r="L319" s="335">
        <v>62</v>
      </c>
      <c r="M319" s="154" t="s">
        <v>1067</v>
      </c>
      <c r="N319" s="726"/>
      <c r="O319" s="726"/>
    </row>
    <row r="320" spans="1:15" s="163" customFormat="1" ht="12" customHeight="1">
      <c r="A320" s="123"/>
      <c r="B320" s="127"/>
      <c r="C320" s="279"/>
      <c r="D320" s="525"/>
      <c r="E320" s="279"/>
      <c r="F320" s="525"/>
      <c r="G320" s="279"/>
      <c r="H320" s="525"/>
      <c r="I320" s="279"/>
      <c r="J320" s="525"/>
      <c r="K320" s="279"/>
      <c r="L320" s="335"/>
      <c r="M320" s="154"/>
      <c r="N320" s="726"/>
      <c r="O320" s="726"/>
    </row>
    <row r="321" spans="1:13" ht="13.9" thickBot="1">
      <c r="A321" s="97" t="s">
        <v>40</v>
      </c>
      <c r="B321" s="159"/>
      <c r="C321" s="332">
        <v>80</v>
      </c>
      <c r="D321" s="332">
        <v>81</v>
      </c>
      <c r="E321" s="332">
        <v>3002</v>
      </c>
      <c r="F321" s="332">
        <v>1612</v>
      </c>
      <c r="G321" s="332">
        <v>1122</v>
      </c>
      <c r="H321" s="332">
        <v>252</v>
      </c>
      <c r="I321" s="332">
        <v>7607</v>
      </c>
      <c r="J321" s="332">
        <v>165</v>
      </c>
      <c r="K321" s="332">
        <v>791</v>
      </c>
      <c r="L321" s="337">
        <v>14712</v>
      </c>
      <c r="M321" s="154"/>
    </row>
    <row r="322" spans="1:13" ht="13.9" thickBot="1">
      <c r="A322" s="505"/>
      <c r="B322" s="506"/>
      <c r="C322" s="507">
        <f t="shared" ref="C322:L322" si="0">C321/$L$321</f>
        <v>5.4377379010331706E-3</v>
      </c>
      <c r="D322" s="507">
        <f t="shared" si="0"/>
        <v>5.5057096247960848E-3</v>
      </c>
      <c r="E322" s="507">
        <f t="shared" si="0"/>
        <v>0.20405111473626972</v>
      </c>
      <c r="F322" s="507">
        <f t="shared" si="0"/>
        <v>0.10957041870581838</v>
      </c>
      <c r="G322" s="507">
        <f t="shared" si="0"/>
        <v>7.6264274061990212E-2</v>
      </c>
      <c r="H322" s="507">
        <f t="shared" si="0"/>
        <v>1.7128874388254486E-2</v>
      </c>
      <c r="I322" s="507">
        <f t="shared" si="0"/>
        <v>0.51706090266449156</v>
      </c>
      <c r="J322" s="507">
        <f t="shared" si="0"/>
        <v>1.1215334420880914E-2</v>
      </c>
      <c r="K322" s="507">
        <f t="shared" si="0"/>
        <v>5.3765633496465473E-2</v>
      </c>
      <c r="L322" s="509">
        <f t="shared" si="0"/>
        <v>1</v>
      </c>
      <c r="M322" s="351"/>
    </row>
    <row r="326" spans="1:13" ht="13.5" customHeight="1">
      <c r="M326" s="916"/>
    </row>
  </sheetData>
  <autoFilter ref="A5:M319" xr:uid="{53C1D56B-C11C-4798-B4DD-A893F6A603DC}"/>
  <mergeCells count="1">
    <mergeCell ref="C3:K3"/>
  </mergeCells>
  <phoneticPr fontId="8" type="noConversion"/>
  <hyperlinks>
    <hyperlink ref="O2" location="Home!A1" display="Home" xr:uid="{00000000-0004-0000-1800-000000000000}"/>
  </hyperlinks>
  <pageMargins left="0.7" right="0.7" top="0.75" bottom="0.75" header="0.3" footer="0.3"/>
  <pageSetup scale="50" fitToHeight="0" orientation="portrait" r:id="rId1"/>
  <headerFooter>
    <oddHeader xml:space="preserve">&amp;L&amp;K000000 &amp;G&amp;C&amp;"Arial,Bold"&amp;11&amp;K000000Browarad County Public Schools
Bilingual/ESOL Department
</oddHeader>
    <oddFooter>&amp;RPage &amp;P of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180"/>
  <sheetViews>
    <sheetView zoomScale="110" zoomScaleNormal="110" workbookViewId="0">
      <pane xSplit="1" ySplit="4" topLeftCell="B143" activePane="bottomRight" state="frozen"/>
      <selection pane="bottomRight" activeCell="A157" sqref="A157"/>
      <selection pane="bottomLeft" activeCell="A5" sqref="A5"/>
      <selection pane="topRight" activeCell="B1" sqref="B1"/>
    </sheetView>
  </sheetViews>
  <sheetFormatPr defaultColWidth="8.7109375" defaultRowHeight="13.15"/>
  <cols>
    <col min="1" max="1" width="30" style="173" customWidth="1"/>
    <col min="2" max="14" width="5.7109375" style="173" customWidth="1"/>
    <col min="15" max="15" width="13.42578125" style="173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3"/>
  </cols>
  <sheetData>
    <row r="1" spans="1:18" ht="13.9" thickBot="1">
      <c r="A1" s="76" t="s">
        <v>1269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5"/>
      <c r="M1" s="905"/>
      <c r="N1" s="905"/>
      <c r="O1" s="378" t="s">
        <v>260</v>
      </c>
      <c r="P1" s="385"/>
      <c r="Q1" s="726"/>
      <c r="R1" s="385"/>
    </row>
    <row r="2" spans="1:18" ht="15" thickTop="1" thickBot="1">
      <c r="A2" s="77" t="s">
        <v>1263</v>
      </c>
      <c r="B2" s="906"/>
      <c r="C2" s="906"/>
      <c r="D2" s="906"/>
      <c r="E2" s="906"/>
      <c r="F2" s="906"/>
      <c r="G2" s="906"/>
      <c r="H2" s="906"/>
      <c r="I2" s="906"/>
      <c r="J2" s="906"/>
      <c r="K2" s="906"/>
      <c r="L2" s="906"/>
      <c r="M2" s="906"/>
      <c r="N2" s="906"/>
      <c r="O2" s="912"/>
      <c r="P2" s="385"/>
      <c r="Q2" s="208" t="s">
        <v>18</v>
      </c>
      <c r="R2" s="385"/>
    </row>
    <row r="3" spans="1:18" ht="13.15" customHeight="1" thickTop="1">
      <c r="A3" s="357">
        <f>COUNTA(A5:A152)</f>
        <v>148</v>
      </c>
      <c r="B3" s="663" t="s">
        <v>42</v>
      </c>
      <c r="C3" s="663"/>
      <c r="D3" s="663"/>
      <c r="E3" s="663"/>
      <c r="F3" s="663"/>
      <c r="G3" s="663"/>
      <c r="H3" s="663"/>
      <c r="I3" s="663"/>
      <c r="J3" s="663"/>
      <c r="K3" s="663"/>
      <c r="L3" s="663"/>
      <c r="M3" s="663"/>
      <c r="N3" s="663"/>
      <c r="O3" s="79"/>
      <c r="P3" s="726"/>
      <c r="Q3" s="385"/>
      <c r="R3" s="726"/>
    </row>
    <row r="4" spans="1:18" ht="52.9">
      <c r="A4" s="255" t="str">
        <f>CONCATENATE("Country (N=",A3,")")</f>
        <v>Country (N=148)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13" t="s">
        <v>1251</v>
      </c>
      <c r="P4" s="726"/>
      <c r="Q4" s="726"/>
      <c r="R4" s="726"/>
    </row>
    <row r="5" spans="1:18">
      <c r="A5" s="127" t="s">
        <v>1074</v>
      </c>
      <c r="B5" s="273">
        <v>0</v>
      </c>
      <c r="C5" s="273">
        <v>0</v>
      </c>
      <c r="D5" s="273">
        <v>1</v>
      </c>
      <c r="E5" s="273">
        <v>1</v>
      </c>
      <c r="F5" s="273">
        <v>0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334">
        <v>2</v>
      </c>
      <c r="P5" s="726"/>
      <c r="Q5" s="872"/>
      <c r="R5" s="726"/>
    </row>
    <row r="6" spans="1:18">
      <c r="A6" s="127" t="s">
        <v>1075</v>
      </c>
      <c r="B6" s="273">
        <v>1</v>
      </c>
      <c r="C6" s="273">
        <v>1</v>
      </c>
      <c r="D6" s="273">
        <v>1</v>
      </c>
      <c r="E6" s="273">
        <v>0</v>
      </c>
      <c r="F6" s="273">
        <v>0</v>
      </c>
      <c r="G6" s="273">
        <v>1</v>
      </c>
      <c r="H6" s="273">
        <v>1</v>
      </c>
      <c r="I6" s="273">
        <v>1</v>
      </c>
      <c r="J6" s="273">
        <v>0</v>
      </c>
      <c r="K6" s="273">
        <v>0</v>
      </c>
      <c r="L6" s="273">
        <v>0</v>
      </c>
      <c r="M6" s="273">
        <v>0</v>
      </c>
      <c r="N6" s="273">
        <v>1</v>
      </c>
      <c r="O6" s="334">
        <v>7</v>
      </c>
      <c r="P6" s="726"/>
      <c r="Q6" s="872"/>
      <c r="R6" s="726"/>
    </row>
    <row r="7" spans="1:18">
      <c r="A7" s="127" t="s">
        <v>1076</v>
      </c>
      <c r="B7" s="273">
        <v>0</v>
      </c>
      <c r="C7" s="273">
        <v>0</v>
      </c>
      <c r="D7" s="273">
        <v>0</v>
      </c>
      <c r="E7" s="273">
        <v>1</v>
      </c>
      <c r="F7" s="273">
        <v>0</v>
      </c>
      <c r="G7" s="273">
        <v>0</v>
      </c>
      <c r="H7" s="273">
        <v>1</v>
      </c>
      <c r="I7" s="273">
        <v>0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334">
        <v>2</v>
      </c>
      <c r="P7" s="726"/>
      <c r="Q7" s="872"/>
      <c r="R7" s="726"/>
    </row>
    <row r="8" spans="1:18">
      <c r="A8" s="127" t="s">
        <v>1077</v>
      </c>
      <c r="B8" s="273">
        <v>0</v>
      </c>
      <c r="C8" s="273">
        <v>0</v>
      </c>
      <c r="D8" s="273">
        <v>0</v>
      </c>
      <c r="E8" s="273">
        <v>0</v>
      </c>
      <c r="F8" s="273">
        <v>1</v>
      </c>
      <c r="G8" s="273">
        <v>1</v>
      </c>
      <c r="H8" s="273">
        <v>0</v>
      </c>
      <c r="I8" s="273">
        <v>0</v>
      </c>
      <c r="J8" s="273">
        <v>1</v>
      </c>
      <c r="K8" s="273">
        <v>0</v>
      </c>
      <c r="L8" s="273">
        <v>0</v>
      </c>
      <c r="M8" s="273">
        <v>0</v>
      </c>
      <c r="N8" s="273">
        <v>0</v>
      </c>
      <c r="O8" s="334">
        <v>3</v>
      </c>
      <c r="P8" s="726"/>
      <c r="Q8" s="872"/>
      <c r="R8" s="726"/>
    </row>
    <row r="9" spans="1:18">
      <c r="A9" s="127" t="s">
        <v>1210</v>
      </c>
      <c r="B9" s="273">
        <v>0</v>
      </c>
      <c r="C9" s="273">
        <v>0</v>
      </c>
      <c r="D9" s="273">
        <v>0</v>
      </c>
      <c r="E9" s="273">
        <v>0</v>
      </c>
      <c r="F9" s="273">
        <v>0</v>
      </c>
      <c r="G9" s="273">
        <v>0</v>
      </c>
      <c r="H9" s="273">
        <v>1</v>
      </c>
      <c r="I9" s="273">
        <v>0</v>
      </c>
      <c r="J9" s="273">
        <v>1</v>
      </c>
      <c r="K9" s="273">
        <v>0</v>
      </c>
      <c r="L9" s="273">
        <v>0</v>
      </c>
      <c r="M9" s="273">
        <v>0</v>
      </c>
      <c r="N9" s="273">
        <v>0</v>
      </c>
      <c r="O9" s="334">
        <v>2</v>
      </c>
      <c r="P9" s="726"/>
      <c r="Q9" s="872"/>
      <c r="R9" s="726"/>
    </row>
    <row r="10" spans="1:18">
      <c r="A10" s="127" t="s">
        <v>1211</v>
      </c>
      <c r="B10" s="273">
        <v>0</v>
      </c>
      <c r="C10" s="273">
        <v>1</v>
      </c>
      <c r="D10" s="273">
        <v>1</v>
      </c>
      <c r="E10" s="273">
        <v>3</v>
      </c>
      <c r="F10" s="273">
        <v>1</v>
      </c>
      <c r="G10" s="273">
        <v>0</v>
      </c>
      <c r="H10" s="273">
        <v>1</v>
      </c>
      <c r="I10" s="273">
        <v>0</v>
      </c>
      <c r="J10" s="273">
        <v>1</v>
      </c>
      <c r="K10" s="273">
        <v>0</v>
      </c>
      <c r="L10" s="273">
        <v>0</v>
      </c>
      <c r="M10" s="273">
        <v>0</v>
      </c>
      <c r="N10" s="273">
        <v>2</v>
      </c>
      <c r="O10" s="334">
        <v>10</v>
      </c>
      <c r="P10" s="726"/>
      <c r="Q10" s="872"/>
      <c r="R10" s="726"/>
    </row>
    <row r="11" spans="1:18">
      <c r="A11" s="127" t="s">
        <v>199</v>
      </c>
      <c r="B11" s="273">
        <v>17</v>
      </c>
      <c r="C11" s="273">
        <v>28</v>
      </c>
      <c r="D11" s="273">
        <v>31</v>
      </c>
      <c r="E11" s="273">
        <v>16</v>
      </c>
      <c r="F11" s="273">
        <v>10</v>
      </c>
      <c r="G11" s="273">
        <v>14</v>
      </c>
      <c r="H11" s="273">
        <v>20</v>
      </c>
      <c r="I11" s="273">
        <v>15</v>
      </c>
      <c r="J11" s="273">
        <v>15</v>
      </c>
      <c r="K11" s="273">
        <v>22</v>
      </c>
      <c r="L11" s="273">
        <v>17</v>
      </c>
      <c r="M11" s="273">
        <v>13</v>
      </c>
      <c r="N11" s="273">
        <v>14</v>
      </c>
      <c r="O11" s="334">
        <v>232</v>
      </c>
      <c r="P11" s="726"/>
      <c r="Q11" s="872"/>
      <c r="R11" s="726"/>
    </row>
    <row r="12" spans="1:18">
      <c r="A12" s="127" t="s">
        <v>1078</v>
      </c>
      <c r="B12" s="273">
        <v>1</v>
      </c>
      <c r="C12" s="273">
        <v>0</v>
      </c>
      <c r="D12" s="273">
        <v>1</v>
      </c>
      <c r="E12" s="273">
        <v>0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0</v>
      </c>
      <c r="O12" s="334">
        <v>2</v>
      </c>
      <c r="P12" s="726"/>
      <c r="Q12" s="872"/>
      <c r="R12" s="726"/>
    </row>
    <row r="13" spans="1:18">
      <c r="A13" s="127" t="s">
        <v>1212</v>
      </c>
      <c r="B13" s="273">
        <v>0</v>
      </c>
      <c r="C13" s="273">
        <v>0</v>
      </c>
      <c r="D13" s="273">
        <v>0</v>
      </c>
      <c r="E13" s="273">
        <v>0</v>
      </c>
      <c r="F13" s="273">
        <v>0</v>
      </c>
      <c r="G13" s="273">
        <v>1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334">
        <v>1</v>
      </c>
      <c r="P13" s="726"/>
      <c r="Q13" s="872"/>
      <c r="R13" s="726"/>
    </row>
    <row r="14" spans="1:18">
      <c r="A14" s="127" t="s">
        <v>1079</v>
      </c>
      <c r="B14" s="273">
        <v>3</v>
      </c>
      <c r="C14" s="273">
        <v>1</v>
      </c>
      <c r="D14" s="273">
        <v>2</v>
      </c>
      <c r="E14" s="273">
        <v>1</v>
      </c>
      <c r="F14" s="273">
        <v>0</v>
      </c>
      <c r="G14" s="273">
        <v>1</v>
      </c>
      <c r="H14" s="273">
        <v>2</v>
      </c>
      <c r="I14" s="273">
        <v>1</v>
      </c>
      <c r="J14" s="273">
        <v>0</v>
      </c>
      <c r="K14" s="273">
        <v>1</v>
      </c>
      <c r="L14" s="273">
        <v>1</v>
      </c>
      <c r="M14" s="273">
        <v>1</v>
      </c>
      <c r="N14" s="273">
        <v>0</v>
      </c>
      <c r="O14" s="334">
        <v>14</v>
      </c>
      <c r="P14" s="726"/>
      <c r="Q14" s="872"/>
      <c r="R14" s="726"/>
    </row>
    <row r="15" spans="1:18">
      <c r="A15" s="127" t="s">
        <v>1080</v>
      </c>
      <c r="B15" s="273">
        <v>0</v>
      </c>
      <c r="C15" s="273">
        <v>2</v>
      </c>
      <c r="D15" s="273">
        <v>0</v>
      </c>
      <c r="E15" s="273">
        <v>0</v>
      </c>
      <c r="F15" s="273">
        <v>0</v>
      </c>
      <c r="G15" s="273">
        <v>0</v>
      </c>
      <c r="H15" s="273">
        <v>0</v>
      </c>
      <c r="I15" s="273">
        <v>3</v>
      </c>
      <c r="J15" s="273">
        <v>0</v>
      </c>
      <c r="K15" s="273">
        <v>1</v>
      </c>
      <c r="L15" s="273">
        <v>0</v>
      </c>
      <c r="M15" s="273">
        <v>0</v>
      </c>
      <c r="N15" s="273">
        <v>0</v>
      </c>
      <c r="O15" s="334">
        <v>6</v>
      </c>
      <c r="P15" s="726"/>
      <c r="Q15" s="872"/>
      <c r="R15" s="726"/>
    </row>
    <row r="16" spans="1:18">
      <c r="A16" s="127" t="s">
        <v>211</v>
      </c>
      <c r="B16" s="273">
        <v>11</v>
      </c>
      <c r="C16" s="273">
        <v>23</v>
      </c>
      <c r="D16" s="273">
        <v>34</v>
      </c>
      <c r="E16" s="273">
        <v>16</v>
      </c>
      <c r="F16" s="273">
        <v>17</v>
      </c>
      <c r="G16" s="273">
        <v>10</v>
      </c>
      <c r="H16" s="273">
        <v>15</v>
      </c>
      <c r="I16" s="273">
        <v>24</v>
      </c>
      <c r="J16" s="273">
        <v>27</v>
      </c>
      <c r="K16" s="273">
        <v>22</v>
      </c>
      <c r="L16" s="273">
        <v>36</v>
      </c>
      <c r="M16" s="273">
        <v>24</v>
      </c>
      <c r="N16" s="273">
        <v>45</v>
      </c>
      <c r="O16" s="334">
        <v>304</v>
      </c>
      <c r="P16" s="726"/>
      <c r="Q16" s="872"/>
      <c r="R16" s="726"/>
    </row>
    <row r="17" spans="1:17">
      <c r="A17" s="127" t="s">
        <v>1081</v>
      </c>
      <c r="B17" s="273">
        <v>1</v>
      </c>
      <c r="C17" s="273">
        <v>0</v>
      </c>
      <c r="D17" s="273">
        <v>1</v>
      </c>
      <c r="E17" s="273">
        <v>1</v>
      </c>
      <c r="F17" s="273">
        <v>0</v>
      </c>
      <c r="G17" s="273">
        <v>0</v>
      </c>
      <c r="H17" s="273">
        <v>1</v>
      </c>
      <c r="I17" s="273">
        <v>1</v>
      </c>
      <c r="J17" s="273">
        <v>0</v>
      </c>
      <c r="K17" s="273">
        <v>0</v>
      </c>
      <c r="L17" s="273">
        <v>0</v>
      </c>
      <c r="M17" s="273">
        <v>0</v>
      </c>
      <c r="N17" s="273">
        <v>0</v>
      </c>
      <c r="O17" s="334">
        <v>5</v>
      </c>
      <c r="P17" s="726"/>
      <c r="Q17" s="872"/>
    </row>
    <row r="18" spans="1:17">
      <c r="A18" s="127" t="s">
        <v>1082</v>
      </c>
      <c r="B18" s="273">
        <v>2</v>
      </c>
      <c r="C18" s="273">
        <v>6</v>
      </c>
      <c r="D18" s="273">
        <v>12</v>
      </c>
      <c r="E18" s="273">
        <v>2</v>
      </c>
      <c r="F18" s="273">
        <v>3</v>
      </c>
      <c r="G18" s="273">
        <v>4</v>
      </c>
      <c r="H18" s="273">
        <v>4</v>
      </c>
      <c r="I18" s="273">
        <v>6</v>
      </c>
      <c r="J18" s="273">
        <v>2</v>
      </c>
      <c r="K18" s="273">
        <v>4</v>
      </c>
      <c r="L18" s="273">
        <v>5</v>
      </c>
      <c r="M18" s="273">
        <v>4</v>
      </c>
      <c r="N18" s="273">
        <v>6</v>
      </c>
      <c r="O18" s="334">
        <v>60</v>
      </c>
      <c r="P18" s="726"/>
      <c r="Q18" s="872"/>
    </row>
    <row r="19" spans="1:17">
      <c r="A19" s="127" t="s">
        <v>1214</v>
      </c>
      <c r="B19" s="273">
        <v>1</v>
      </c>
      <c r="C19" s="273">
        <v>1</v>
      </c>
      <c r="D19" s="273">
        <v>2</v>
      </c>
      <c r="E19" s="273">
        <v>0</v>
      </c>
      <c r="F19" s="273">
        <v>0</v>
      </c>
      <c r="G19" s="273">
        <v>3</v>
      </c>
      <c r="H19" s="273">
        <v>0</v>
      </c>
      <c r="I19" s="273">
        <v>0</v>
      </c>
      <c r="J19" s="273">
        <v>1</v>
      </c>
      <c r="K19" s="273">
        <v>0</v>
      </c>
      <c r="L19" s="273">
        <v>1</v>
      </c>
      <c r="M19" s="273">
        <v>0</v>
      </c>
      <c r="N19" s="273">
        <v>0</v>
      </c>
      <c r="O19" s="334">
        <v>9</v>
      </c>
      <c r="P19" s="726"/>
      <c r="Q19" s="872"/>
    </row>
    <row r="20" spans="1:17">
      <c r="A20" s="127" t="s">
        <v>1083</v>
      </c>
      <c r="B20" s="273">
        <v>3</v>
      </c>
      <c r="C20" s="273">
        <v>1</v>
      </c>
      <c r="D20" s="273">
        <v>3</v>
      </c>
      <c r="E20" s="273">
        <v>0</v>
      </c>
      <c r="F20" s="273">
        <v>3</v>
      </c>
      <c r="G20" s="273">
        <v>2</v>
      </c>
      <c r="H20" s="273">
        <v>1</v>
      </c>
      <c r="I20" s="273">
        <v>2</v>
      </c>
      <c r="J20" s="273">
        <v>0</v>
      </c>
      <c r="K20" s="273">
        <v>0</v>
      </c>
      <c r="L20" s="273">
        <v>1</v>
      </c>
      <c r="M20" s="273">
        <v>0</v>
      </c>
      <c r="N20" s="273">
        <v>0</v>
      </c>
      <c r="O20" s="334">
        <v>16</v>
      </c>
      <c r="P20" s="726"/>
      <c r="Q20" s="872"/>
    </row>
    <row r="21" spans="1:17">
      <c r="A21" s="127" t="s">
        <v>1084</v>
      </c>
      <c r="B21" s="273">
        <v>0</v>
      </c>
      <c r="C21" s="273">
        <v>2</v>
      </c>
      <c r="D21" s="273">
        <v>0</v>
      </c>
      <c r="E21" s="273">
        <v>0</v>
      </c>
      <c r="F21" s="273">
        <v>1</v>
      </c>
      <c r="G21" s="273">
        <v>4</v>
      </c>
      <c r="H21" s="273">
        <v>1</v>
      </c>
      <c r="I21" s="273">
        <v>1</v>
      </c>
      <c r="J21" s="273">
        <v>1</v>
      </c>
      <c r="K21" s="273">
        <v>2</v>
      </c>
      <c r="L21" s="273">
        <v>2</v>
      </c>
      <c r="M21" s="273">
        <v>0</v>
      </c>
      <c r="N21" s="273">
        <v>1</v>
      </c>
      <c r="O21" s="334">
        <v>15</v>
      </c>
      <c r="P21" s="726"/>
      <c r="Q21" s="872"/>
    </row>
    <row r="22" spans="1:17">
      <c r="A22" s="127" t="s">
        <v>1085</v>
      </c>
      <c r="B22" s="273">
        <v>0</v>
      </c>
      <c r="C22" s="273">
        <v>0</v>
      </c>
      <c r="D22" s="273">
        <v>1</v>
      </c>
      <c r="E22" s="273">
        <v>0</v>
      </c>
      <c r="F22" s="273">
        <v>0</v>
      </c>
      <c r="G22" s="273">
        <v>0</v>
      </c>
      <c r="H22" s="273">
        <v>0</v>
      </c>
      <c r="I22" s="273">
        <v>1</v>
      </c>
      <c r="J22" s="273">
        <v>0</v>
      </c>
      <c r="K22" s="273">
        <v>0</v>
      </c>
      <c r="L22" s="273">
        <v>0</v>
      </c>
      <c r="M22" s="273">
        <v>1</v>
      </c>
      <c r="N22" s="273">
        <v>0</v>
      </c>
      <c r="O22" s="334">
        <v>3</v>
      </c>
      <c r="P22" s="726"/>
      <c r="Q22" s="872"/>
    </row>
    <row r="23" spans="1:17">
      <c r="A23" s="127" t="s">
        <v>1215</v>
      </c>
      <c r="B23" s="273">
        <v>0</v>
      </c>
      <c r="C23" s="273">
        <v>0</v>
      </c>
      <c r="D23" s="273">
        <v>0</v>
      </c>
      <c r="E23" s="273">
        <v>1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0</v>
      </c>
      <c r="O23" s="334">
        <v>1</v>
      </c>
      <c r="P23" s="726"/>
      <c r="Q23" s="872"/>
    </row>
    <row r="24" spans="1:17">
      <c r="A24" s="127" t="s">
        <v>1086</v>
      </c>
      <c r="B24" s="273">
        <v>5</v>
      </c>
      <c r="C24" s="273">
        <v>5</v>
      </c>
      <c r="D24" s="273">
        <v>3</v>
      </c>
      <c r="E24" s="273">
        <v>5</v>
      </c>
      <c r="F24" s="273">
        <v>2</v>
      </c>
      <c r="G24" s="273">
        <v>3</v>
      </c>
      <c r="H24" s="273">
        <v>0</v>
      </c>
      <c r="I24" s="273">
        <v>1</v>
      </c>
      <c r="J24" s="273">
        <v>0</v>
      </c>
      <c r="K24" s="273">
        <v>2</v>
      </c>
      <c r="L24" s="273">
        <v>2</v>
      </c>
      <c r="M24" s="273">
        <v>1</v>
      </c>
      <c r="N24" s="273">
        <v>2</v>
      </c>
      <c r="O24" s="334">
        <v>31</v>
      </c>
      <c r="P24" s="726"/>
      <c r="Q24" s="872"/>
    </row>
    <row r="25" spans="1:17">
      <c r="A25" s="127" t="s">
        <v>1217</v>
      </c>
      <c r="B25" s="273">
        <v>1</v>
      </c>
      <c r="C25" s="273">
        <v>0</v>
      </c>
      <c r="D25" s="273">
        <v>0</v>
      </c>
      <c r="E25" s="273">
        <v>0</v>
      </c>
      <c r="F25" s="273">
        <v>0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334">
        <v>1</v>
      </c>
      <c r="P25" s="726"/>
      <c r="Q25" s="872"/>
    </row>
    <row r="26" spans="1:17">
      <c r="A26" s="127" t="s">
        <v>181</v>
      </c>
      <c r="B26" s="273">
        <v>122</v>
      </c>
      <c r="C26" s="273">
        <v>162</v>
      </c>
      <c r="D26" s="273">
        <v>161</v>
      </c>
      <c r="E26" s="273">
        <v>84</v>
      </c>
      <c r="F26" s="273">
        <v>100</v>
      </c>
      <c r="G26" s="273">
        <v>108</v>
      </c>
      <c r="H26" s="273">
        <v>71</v>
      </c>
      <c r="I26" s="273">
        <v>71</v>
      </c>
      <c r="J26" s="273">
        <v>76</v>
      </c>
      <c r="K26" s="273">
        <v>76</v>
      </c>
      <c r="L26" s="273">
        <v>63</v>
      </c>
      <c r="M26" s="273">
        <v>84</v>
      </c>
      <c r="N26" s="273">
        <v>50</v>
      </c>
      <c r="O26" s="334">
        <v>1228</v>
      </c>
      <c r="P26" s="726"/>
      <c r="Q26" s="872"/>
    </row>
    <row r="27" spans="1:17">
      <c r="A27" s="127" t="s">
        <v>1087</v>
      </c>
      <c r="B27" s="273">
        <v>1</v>
      </c>
      <c r="C27" s="273">
        <v>1</v>
      </c>
      <c r="D27" s="273">
        <v>1</v>
      </c>
      <c r="E27" s="273">
        <v>0</v>
      </c>
      <c r="F27" s="273">
        <v>0</v>
      </c>
      <c r="G27" s="273">
        <v>0</v>
      </c>
      <c r="H27" s="273">
        <v>0</v>
      </c>
      <c r="I27" s="273">
        <v>0</v>
      </c>
      <c r="J27" s="273">
        <v>0</v>
      </c>
      <c r="K27" s="273">
        <v>1</v>
      </c>
      <c r="L27" s="273">
        <v>0</v>
      </c>
      <c r="M27" s="273">
        <v>1</v>
      </c>
      <c r="N27" s="273">
        <v>2</v>
      </c>
      <c r="O27" s="334">
        <v>7</v>
      </c>
      <c r="P27" s="726"/>
      <c r="Q27" s="872"/>
    </row>
    <row r="28" spans="1:17">
      <c r="A28" s="127" t="s">
        <v>1088</v>
      </c>
      <c r="B28" s="273">
        <v>1</v>
      </c>
      <c r="C28" s="273">
        <v>1</v>
      </c>
      <c r="D28" s="273">
        <v>2</v>
      </c>
      <c r="E28" s="273">
        <v>0</v>
      </c>
      <c r="F28" s="273">
        <v>0</v>
      </c>
      <c r="G28" s="273">
        <v>0</v>
      </c>
      <c r="H28" s="273">
        <v>0</v>
      </c>
      <c r="I28" s="273">
        <v>0</v>
      </c>
      <c r="J28" s="273">
        <v>1</v>
      </c>
      <c r="K28" s="273">
        <v>0</v>
      </c>
      <c r="L28" s="273">
        <v>0</v>
      </c>
      <c r="M28" s="273">
        <v>0</v>
      </c>
      <c r="N28" s="273">
        <v>0</v>
      </c>
      <c r="O28" s="334">
        <v>5</v>
      </c>
      <c r="P28" s="726"/>
      <c r="Q28" s="872"/>
    </row>
    <row r="29" spans="1:17">
      <c r="A29" s="127" t="s">
        <v>1089</v>
      </c>
      <c r="B29" s="273">
        <v>0</v>
      </c>
      <c r="C29" s="273">
        <v>0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3">
        <v>0</v>
      </c>
      <c r="L29" s="273">
        <v>0</v>
      </c>
      <c r="M29" s="273">
        <v>0</v>
      </c>
      <c r="N29" s="273">
        <v>1</v>
      </c>
      <c r="O29" s="334">
        <v>1</v>
      </c>
      <c r="P29" s="726"/>
      <c r="Q29" s="872"/>
    </row>
    <row r="30" spans="1:17">
      <c r="A30" s="127" t="s">
        <v>1090</v>
      </c>
      <c r="B30" s="273">
        <v>0</v>
      </c>
      <c r="C30" s="273">
        <v>0</v>
      </c>
      <c r="D30" s="273">
        <v>1</v>
      </c>
      <c r="E30" s="273">
        <v>0</v>
      </c>
      <c r="F30" s="273">
        <v>1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1</v>
      </c>
      <c r="M30" s="273">
        <v>0</v>
      </c>
      <c r="N30" s="273">
        <v>0</v>
      </c>
      <c r="O30" s="334">
        <v>3</v>
      </c>
      <c r="P30" s="726"/>
      <c r="Q30" s="872"/>
    </row>
    <row r="31" spans="1:17">
      <c r="A31" s="127" t="s">
        <v>219</v>
      </c>
      <c r="B31" s="273">
        <v>18</v>
      </c>
      <c r="C31" s="273">
        <v>23</v>
      </c>
      <c r="D31" s="273">
        <v>25</v>
      </c>
      <c r="E31" s="273">
        <v>12</v>
      </c>
      <c r="F31" s="273">
        <v>11</v>
      </c>
      <c r="G31" s="273">
        <v>11</v>
      </c>
      <c r="H31" s="273">
        <v>5</v>
      </c>
      <c r="I31" s="273">
        <v>2</v>
      </c>
      <c r="J31" s="273">
        <v>6</v>
      </c>
      <c r="K31" s="273">
        <v>3</v>
      </c>
      <c r="L31" s="273">
        <v>2</v>
      </c>
      <c r="M31" s="273">
        <v>3</v>
      </c>
      <c r="N31" s="273">
        <v>6</v>
      </c>
      <c r="O31" s="334">
        <v>127</v>
      </c>
      <c r="P31" s="726"/>
      <c r="Q31" s="872"/>
    </row>
    <row r="32" spans="1:17">
      <c r="A32" s="127" t="s">
        <v>1091</v>
      </c>
      <c r="B32" s="273">
        <v>0</v>
      </c>
      <c r="C32" s="273">
        <v>0</v>
      </c>
      <c r="D32" s="273">
        <v>0</v>
      </c>
      <c r="E32" s="273">
        <v>0</v>
      </c>
      <c r="F32" s="273">
        <v>0</v>
      </c>
      <c r="G32" s="273">
        <v>2</v>
      </c>
      <c r="H32" s="273">
        <v>0</v>
      </c>
      <c r="I32" s="273">
        <v>0</v>
      </c>
      <c r="J32" s="273">
        <v>0</v>
      </c>
      <c r="K32" s="273">
        <v>0</v>
      </c>
      <c r="L32" s="273">
        <v>0</v>
      </c>
      <c r="M32" s="273">
        <v>0</v>
      </c>
      <c r="N32" s="273">
        <v>0</v>
      </c>
      <c r="O32" s="334">
        <v>2</v>
      </c>
      <c r="P32" s="726"/>
      <c r="Q32" s="872"/>
    </row>
    <row r="33" spans="1:17">
      <c r="A33" s="127" t="s">
        <v>1220</v>
      </c>
      <c r="B33" s="273">
        <v>0</v>
      </c>
      <c r="C33" s="273">
        <v>2</v>
      </c>
      <c r="D33" s="273">
        <v>0</v>
      </c>
      <c r="E33" s="273">
        <v>0</v>
      </c>
      <c r="F33" s="273">
        <v>0</v>
      </c>
      <c r="G33" s="273">
        <v>0</v>
      </c>
      <c r="H33" s="273">
        <v>3</v>
      </c>
      <c r="I33" s="273">
        <v>1</v>
      </c>
      <c r="J33" s="273">
        <v>0</v>
      </c>
      <c r="K33" s="273">
        <v>0</v>
      </c>
      <c r="L33" s="273">
        <v>0</v>
      </c>
      <c r="M33" s="273">
        <v>1</v>
      </c>
      <c r="N33" s="273">
        <v>0</v>
      </c>
      <c r="O33" s="334">
        <v>7</v>
      </c>
      <c r="P33" s="726"/>
      <c r="Q33" s="872"/>
    </row>
    <row r="34" spans="1:17">
      <c r="A34" s="127" t="s">
        <v>207</v>
      </c>
      <c r="B34" s="273">
        <v>16</v>
      </c>
      <c r="C34" s="273">
        <v>21</v>
      </c>
      <c r="D34" s="273">
        <v>16</v>
      </c>
      <c r="E34" s="273">
        <v>8</v>
      </c>
      <c r="F34" s="273">
        <v>6</v>
      </c>
      <c r="G34" s="273">
        <v>12</v>
      </c>
      <c r="H34" s="273">
        <v>7</v>
      </c>
      <c r="I34" s="273">
        <v>6</v>
      </c>
      <c r="J34" s="273">
        <v>10</v>
      </c>
      <c r="K34" s="273">
        <v>7</v>
      </c>
      <c r="L34" s="273">
        <v>6</v>
      </c>
      <c r="M34" s="273">
        <v>6</v>
      </c>
      <c r="N34" s="273">
        <v>6</v>
      </c>
      <c r="O34" s="334">
        <v>127</v>
      </c>
      <c r="P34" s="726"/>
      <c r="Q34" s="872"/>
    </row>
    <row r="35" spans="1:17">
      <c r="A35" s="127" t="s">
        <v>1092</v>
      </c>
      <c r="B35" s="273">
        <v>9</v>
      </c>
      <c r="C35" s="273">
        <v>12</v>
      </c>
      <c r="D35" s="273">
        <v>17</v>
      </c>
      <c r="E35" s="273">
        <v>7</v>
      </c>
      <c r="F35" s="273">
        <v>2</v>
      </c>
      <c r="G35" s="273">
        <v>5</v>
      </c>
      <c r="H35" s="273">
        <v>3</v>
      </c>
      <c r="I35" s="273">
        <v>4</v>
      </c>
      <c r="J35" s="273">
        <v>6</v>
      </c>
      <c r="K35" s="273">
        <v>8</v>
      </c>
      <c r="L35" s="273">
        <v>8</v>
      </c>
      <c r="M35" s="273">
        <v>4</v>
      </c>
      <c r="N35" s="273">
        <v>6</v>
      </c>
      <c r="O35" s="334">
        <v>91</v>
      </c>
      <c r="P35" s="726"/>
      <c r="Q35" s="872"/>
    </row>
    <row r="36" spans="1:17">
      <c r="A36" s="127" t="s">
        <v>1093</v>
      </c>
      <c r="B36" s="273">
        <v>1</v>
      </c>
      <c r="C36" s="273">
        <v>3</v>
      </c>
      <c r="D36" s="273">
        <v>2</v>
      </c>
      <c r="E36" s="273">
        <v>0</v>
      </c>
      <c r="F36" s="273">
        <v>0</v>
      </c>
      <c r="G36" s="273">
        <v>0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334">
        <v>6</v>
      </c>
      <c r="P36" s="726"/>
      <c r="Q36" s="872"/>
    </row>
    <row r="37" spans="1:17">
      <c r="A37" s="127" t="s">
        <v>179</v>
      </c>
      <c r="B37" s="273">
        <v>71</v>
      </c>
      <c r="C37" s="273">
        <v>137</v>
      </c>
      <c r="D37" s="273">
        <v>129</v>
      </c>
      <c r="E37" s="273">
        <v>78</v>
      </c>
      <c r="F37" s="273">
        <v>79</v>
      </c>
      <c r="G37" s="273">
        <v>73</v>
      </c>
      <c r="H37" s="273">
        <v>77</v>
      </c>
      <c r="I37" s="273">
        <v>87</v>
      </c>
      <c r="J37" s="273">
        <v>88</v>
      </c>
      <c r="K37" s="273">
        <v>88</v>
      </c>
      <c r="L37" s="273">
        <v>78</v>
      </c>
      <c r="M37" s="273">
        <v>67</v>
      </c>
      <c r="N37" s="273">
        <v>51</v>
      </c>
      <c r="O37" s="334">
        <v>1103</v>
      </c>
      <c r="P37" s="726"/>
      <c r="Q37" s="872"/>
    </row>
    <row r="38" spans="1:17">
      <c r="A38" s="127" t="s">
        <v>1221</v>
      </c>
      <c r="B38" s="273">
        <v>0</v>
      </c>
      <c r="C38" s="273">
        <v>1</v>
      </c>
      <c r="D38" s="273">
        <v>1</v>
      </c>
      <c r="E38" s="273">
        <v>0</v>
      </c>
      <c r="F38" s="273">
        <v>0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334">
        <v>2</v>
      </c>
      <c r="P38" s="726"/>
      <c r="Q38" s="872"/>
    </row>
    <row r="39" spans="1:17">
      <c r="A39" s="127" t="s">
        <v>1094</v>
      </c>
      <c r="B39" s="273">
        <v>5</v>
      </c>
      <c r="C39" s="273">
        <v>7</v>
      </c>
      <c r="D39" s="273">
        <v>11</v>
      </c>
      <c r="E39" s="273">
        <v>6</v>
      </c>
      <c r="F39" s="273">
        <v>3</v>
      </c>
      <c r="G39" s="273">
        <v>4</v>
      </c>
      <c r="H39" s="273">
        <v>0</v>
      </c>
      <c r="I39" s="273">
        <v>2</v>
      </c>
      <c r="J39" s="273">
        <v>4</v>
      </c>
      <c r="K39" s="273">
        <v>4</v>
      </c>
      <c r="L39" s="273">
        <v>1</v>
      </c>
      <c r="M39" s="273">
        <v>1</v>
      </c>
      <c r="N39" s="273">
        <v>3</v>
      </c>
      <c r="O39" s="334">
        <v>51</v>
      </c>
      <c r="P39" s="726"/>
      <c r="Q39" s="872"/>
    </row>
    <row r="40" spans="1:17">
      <c r="A40" s="127" t="s">
        <v>1095</v>
      </c>
      <c r="B40" s="273">
        <v>0</v>
      </c>
      <c r="C40" s="273">
        <v>1</v>
      </c>
      <c r="D40" s="273">
        <v>0</v>
      </c>
      <c r="E40" s="273">
        <v>0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>
        <v>0</v>
      </c>
      <c r="N40" s="273">
        <v>0</v>
      </c>
      <c r="O40" s="334">
        <v>1</v>
      </c>
      <c r="P40" s="726"/>
      <c r="Q40" s="872"/>
    </row>
    <row r="41" spans="1:17">
      <c r="A41" s="127" t="s">
        <v>191</v>
      </c>
      <c r="B41" s="273">
        <v>13</v>
      </c>
      <c r="C41" s="273">
        <v>26</v>
      </c>
      <c r="D41" s="273">
        <v>51</v>
      </c>
      <c r="E41" s="273">
        <v>17</v>
      </c>
      <c r="F41" s="273">
        <v>11</v>
      </c>
      <c r="G41" s="273">
        <v>19</v>
      </c>
      <c r="H41" s="273">
        <v>10</v>
      </c>
      <c r="I41" s="273">
        <v>19</v>
      </c>
      <c r="J41" s="273">
        <v>18</v>
      </c>
      <c r="K41" s="273">
        <v>14</v>
      </c>
      <c r="L41" s="273">
        <v>19</v>
      </c>
      <c r="M41" s="273">
        <v>25</v>
      </c>
      <c r="N41" s="273">
        <v>22</v>
      </c>
      <c r="O41" s="334">
        <v>264</v>
      </c>
      <c r="P41" s="726"/>
      <c r="Q41" s="872"/>
    </row>
    <row r="42" spans="1:17">
      <c r="A42" s="127" t="s">
        <v>1096</v>
      </c>
      <c r="B42" s="273">
        <v>0</v>
      </c>
      <c r="C42" s="273">
        <v>1</v>
      </c>
      <c r="D42" s="273">
        <v>0</v>
      </c>
      <c r="E42" s="273">
        <v>0</v>
      </c>
      <c r="F42" s="273">
        <v>0</v>
      </c>
      <c r="G42" s="273">
        <v>2</v>
      </c>
      <c r="H42" s="273">
        <v>0</v>
      </c>
      <c r="I42" s="273">
        <v>0</v>
      </c>
      <c r="J42" s="273">
        <v>1</v>
      </c>
      <c r="K42" s="273">
        <v>0</v>
      </c>
      <c r="L42" s="273">
        <v>0</v>
      </c>
      <c r="M42" s="273">
        <v>0</v>
      </c>
      <c r="N42" s="273">
        <v>0</v>
      </c>
      <c r="O42" s="334">
        <v>4</v>
      </c>
      <c r="P42" s="726"/>
      <c r="Q42" s="872"/>
    </row>
    <row r="43" spans="1:17">
      <c r="A43" s="127" t="s">
        <v>1097</v>
      </c>
      <c r="B43" s="273">
        <v>0</v>
      </c>
      <c r="C43" s="273">
        <v>2</v>
      </c>
      <c r="D43" s="273">
        <v>0</v>
      </c>
      <c r="E43" s="273">
        <v>0</v>
      </c>
      <c r="F43" s="273">
        <v>0</v>
      </c>
      <c r="G43" s="273">
        <v>0</v>
      </c>
      <c r="H43" s="273">
        <v>0</v>
      </c>
      <c r="I43" s="273">
        <v>0</v>
      </c>
      <c r="J43" s="273">
        <v>0</v>
      </c>
      <c r="K43" s="273">
        <v>0</v>
      </c>
      <c r="L43" s="273">
        <v>0</v>
      </c>
      <c r="M43" s="273">
        <v>0</v>
      </c>
      <c r="N43" s="273">
        <v>0</v>
      </c>
      <c r="O43" s="334">
        <v>2</v>
      </c>
      <c r="P43" s="726"/>
      <c r="Q43" s="872"/>
    </row>
    <row r="44" spans="1:17">
      <c r="A44" s="127" t="s">
        <v>1098</v>
      </c>
      <c r="B44" s="273">
        <v>1</v>
      </c>
      <c r="C44" s="273">
        <v>1</v>
      </c>
      <c r="D44" s="273">
        <v>2</v>
      </c>
      <c r="E44" s="273">
        <v>0</v>
      </c>
      <c r="F44" s="273">
        <v>0</v>
      </c>
      <c r="G44" s="273">
        <v>2</v>
      </c>
      <c r="H44" s="273">
        <v>0</v>
      </c>
      <c r="I44" s="273">
        <v>0</v>
      </c>
      <c r="J44" s="273">
        <v>1</v>
      </c>
      <c r="K44" s="273">
        <v>0</v>
      </c>
      <c r="L44" s="273">
        <v>0</v>
      </c>
      <c r="M44" s="273">
        <v>0</v>
      </c>
      <c r="N44" s="273">
        <v>0</v>
      </c>
      <c r="O44" s="334">
        <v>7</v>
      </c>
      <c r="P44" s="726"/>
      <c r="Q44" s="872"/>
    </row>
    <row r="45" spans="1:17">
      <c r="A45" s="127" t="s">
        <v>1099</v>
      </c>
      <c r="B45" s="273">
        <v>2</v>
      </c>
      <c r="C45" s="273">
        <v>1</v>
      </c>
      <c r="D45" s="273">
        <v>1</v>
      </c>
      <c r="E45" s="273">
        <v>1</v>
      </c>
      <c r="F45" s="273">
        <v>0</v>
      </c>
      <c r="G45" s="273">
        <v>2</v>
      </c>
      <c r="H45" s="273">
        <v>2</v>
      </c>
      <c r="I45" s="273">
        <v>3</v>
      </c>
      <c r="J45" s="273">
        <v>3</v>
      </c>
      <c r="K45" s="273">
        <v>0</v>
      </c>
      <c r="L45" s="273">
        <v>3</v>
      </c>
      <c r="M45" s="273">
        <v>1</v>
      </c>
      <c r="N45" s="273">
        <v>1</v>
      </c>
      <c r="O45" s="334">
        <v>20</v>
      </c>
      <c r="P45" s="726"/>
      <c r="Q45" s="872"/>
    </row>
    <row r="46" spans="1:17">
      <c r="A46" s="127" t="s">
        <v>185</v>
      </c>
      <c r="B46" s="273">
        <v>34</v>
      </c>
      <c r="C46" s="273">
        <v>62</v>
      </c>
      <c r="D46" s="273">
        <v>59</v>
      </c>
      <c r="E46" s="273">
        <v>40</v>
      </c>
      <c r="F46" s="273">
        <v>36</v>
      </c>
      <c r="G46" s="273">
        <v>40</v>
      </c>
      <c r="H46" s="273">
        <v>48</v>
      </c>
      <c r="I46" s="273">
        <v>44</v>
      </c>
      <c r="J46" s="273">
        <v>40</v>
      </c>
      <c r="K46" s="273">
        <v>39</v>
      </c>
      <c r="L46" s="273">
        <v>35</v>
      </c>
      <c r="M46" s="273">
        <v>40</v>
      </c>
      <c r="N46" s="273">
        <v>42</v>
      </c>
      <c r="O46" s="334">
        <v>559</v>
      </c>
      <c r="P46" s="726"/>
      <c r="Q46" s="872"/>
    </row>
    <row r="47" spans="1:17">
      <c r="A47" s="127" t="s">
        <v>195</v>
      </c>
      <c r="B47" s="273">
        <v>16</v>
      </c>
      <c r="C47" s="273">
        <v>27</v>
      </c>
      <c r="D47" s="273">
        <v>22</v>
      </c>
      <c r="E47" s="273">
        <v>14</v>
      </c>
      <c r="F47" s="273">
        <v>13</v>
      </c>
      <c r="G47" s="273">
        <v>10</v>
      </c>
      <c r="H47" s="273">
        <v>15</v>
      </c>
      <c r="I47" s="273">
        <v>9</v>
      </c>
      <c r="J47" s="273">
        <v>13</v>
      </c>
      <c r="K47" s="273">
        <v>11</v>
      </c>
      <c r="L47" s="273">
        <v>14</v>
      </c>
      <c r="M47" s="273">
        <v>17</v>
      </c>
      <c r="N47" s="273">
        <v>18</v>
      </c>
      <c r="O47" s="334">
        <v>199</v>
      </c>
      <c r="P47" s="726"/>
      <c r="Q47" s="872"/>
    </row>
    <row r="48" spans="1:17">
      <c r="A48" s="127" t="s">
        <v>1100</v>
      </c>
      <c r="B48" s="273">
        <v>3</v>
      </c>
      <c r="C48" s="273">
        <v>1</v>
      </c>
      <c r="D48" s="273">
        <v>3</v>
      </c>
      <c r="E48" s="273">
        <v>2</v>
      </c>
      <c r="F48" s="273">
        <v>0</v>
      </c>
      <c r="G48" s="273">
        <v>0</v>
      </c>
      <c r="H48" s="273">
        <v>4</v>
      </c>
      <c r="I48" s="273">
        <v>1</v>
      </c>
      <c r="J48" s="273">
        <v>1</v>
      </c>
      <c r="K48" s="273">
        <v>2</v>
      </c>
      <c r="L48" s="273">
        <v>1</v>
      </c>
      <c r="M48" s="273">
        <v>1</v>
      </c>
      <c r="N48" s="273">
        <v>1</v>
      </c>
      <c r="O48" s="334">
        <v>20</v>
      </c>
      <c r="P48" s="726"/>
      <c r="Q48" s="872"/>
    </row>
    <row r="49" spans="1:17">
      <c r="A49" s="127" t="s">
        <v>187</v>
      </c>
      <c r="B49" s="273">
        <v>26</v>
      </c>
      <c r="C49" s="273">
        <v>47</v>
      </c>
      <c r="D49" s="273">
        <v>64</v>
      </c>
      <c r="E49" s="273">
        <v>35</v>
      </c>
      <c r="F49" s="273">
        <v>25</v>
      </c>
      <c r="G49" s="273">
        <v>14</v>
      </c>
      <c r="H49" s="273">
        <v>20</v>
      </c>
      <c r="I49" s="273">
        <v>29</v>
      </c>
      <c r="J49" s="273">
        <v>18</v>
      </c>
      <c r="K49" s="273">
        <v>19</v>
      </c>
      <c r="L49" s="273">
        <v>40</v>
      </c>
      <c r="M49" s="273">
        <v>33</v>
      </c>
      <c r="N49" s="273">
        <v>17</v>
      </c>
      <c r="O49" s="334">
        <v>387</v>
      </c>
      <c r="P49" s="726"/>
      <c r="Q49" s="872"/>
    </row>
    <row r="50" spans="1:17">
      <c r="A50" s="127" t="s">
        <v>1101</v>
      </c>
      <c r="B50" s="273">
        <v>1</v>
      </c>
      <c r="C50" s="273">
        <v>0</v>
      </c>
      <c r="D50" s="273">
        <v>2</v>
      </c>
      <c r="E50" s="273">
        <v>4</v>
      </c>
      <c r="F50" s="273">
        <v>3</v>
      </c>
      <c r="G50" s="273">
        <v>2</v>
      </c>
      <c r="H50" s="273">
        <v>3</v>
      </c>
      <c r="I50" s="273">
        <v>0</v>
      </c>
      <c r="J50" s="273">
        <v>2</v>
      </c>
      <c r="K50" s="273">
        <v>1</v>
      </c>
      <c r="L50" s="273">
        <v>1</v>
      </c>
      <c r="M50" s="273">
        <v>1</v>
      </c>
      <c r="N50" s="273">
        <v>0</v>
      </c>
      <c r="O50" s="334">
        <v>20</v>
      </c>
      <c r="P50" s="726"/>
      <c r="Q50" s="872"/>
    </row>
    <row r="51" spans="1:17">
      <c r="A51" s="127" t="s">
        <v>1102</v>
      </c>
      <c r="B51" s="273">
        <v>0</v>
      </c>
      <c r="C51" s="273">
        <v>1</v>
      </c>
      <c r="D51" s="273">
        <v>2</v>
      </c>
      <c r="E51" s="273">
        <v>0</v>
      </c>
      <c r="F51" s="273">
        <v>3</v>
      </c>
      <c r="G51" s="273">
        <v>1</v>
      </c>
      <c r="H51" s="273">
        <v>0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334">
        <v>7</v>
      </c>
      <c r="P51" s="726"/>
      <c r="Q51" s="872"/>
    </row>
    <row r="52" spans="1:17">
      <c r="A52" s="127" t="s">
        <v>1103</v>
      </c>
      <c r="B52" s="273">
        <v>2</v>
      </c>
      <c r="C52" s="273">
        <v>0</v>
      </c>
      <c r="D52" s="273">
        <v>2</v>
      </c>
      <c r="E52" s="273">
        <v>0</v>
      </c>
      <c r="F52" s="273">
        <v>0</v>
      </c>
      <c r="G52" s="273">
        <v>0</v>
      </c>
      <c r="H52" s="273">
        <v>1</v>
      </c>
      <c r="I52" s="273">
        <v>1</v>
      </c>
      <c r="J52" s="273">
        <v>0</v>
      </c>
      <c r="K52" s="273">
        <v>0</v>
      </c>
      <c r="L52" s="273">
        <v>0</v>
      </c>
      <c r="M52" s="273">
        <v>0</v>
      </c>
      <c r="N52" s="273">
        <v>1</v>
      </c>
      <c r="O52" s="334">
        <v>7</v>
      </c>
      <c r="P52" s="726"/>
      <c r="Q52" s="872"/>
    </row>
    <row r="53" spans="1:17">
      <c r="A53" s="127" t="s">
        <v>1104</v>
      </c>
      <c r="B53" s="273">
        <v>3</v>
      </c>
      <c r="C53" s="273">
        <v>3</v>
      </c>
      <c r="D53" s="273">
        <v>3</v>
      </c>
      <c r="E53" s="273">
        <v>2</v>
      </c>
      <c r="F53" s="273">
        <v>5</v>
      </c>
      <c r="G53" s="273">
        <v>2</v>
      </c>
      <c r="H53" s="273">
        <v>3</v>
      </c>
      <c r="I53" s="273">
        <v>5</v>
      </c>
      <c r="J53" s="273">
        <v>6</v>
      </c>
      <c r="K53" s="273">
        <v>3</v>
      </c>
      <c r="L53" s="273">
        <v>8</v>
      </c>
      <c r="M53" s="273">
        <v>3</v>
      </c>
      <c r="N53" s="273">
        <v>1</v>
      </c>
      <c r="O53" s="334">
        <v>47</v>
      </c>
      <c r="P53" s="726"/>
      <c r="Q53" s="872"/>
    </row>
    <row r="54" spans="1:17">
      <c r="A54" s="127" t="s">
        <v>1225</v>
      </c>
      <c r="B54" s="273">
        <v>0</v>
      </c>
      <c r="C54" s="273">
        <v>0</v>
      </c>
      <c r="D54" s="273">
        <v>1</v>
      </c>
      <c r="E54" s="273">
        <v>0</v>
      </c>
      <c r="F54" s="273">
        <v>0</v>
      </c>
      <c r="G54" s="273">
        <v>0</v>
      </c>
      <c r="H54" s="273">
        <v>0</v>
      </c>
      <c r="I54" s="273">
        <v>0</v>
      </c>
      <c r="J54" s="273">
        <v>0</v>
      </c>
      <c r="K54" s="273">
        <v>0</v>
      </c>
      <c r="L54" s="273">
        <v>0</v>
      </c>
      <c r="M54" s="273">
        <v>0</v>
      </c>
      <c r="N54" s="273">
        <v>0</v>
      </c>
      <c r="O54" s="334">
        <v>1</v>
      </c>
      <c r="P54" s="726"/>
      <c r="Q54" s="872"/>
    </row>
    <row r="55" spans="1:17">
      <c r="A55" s="127" t="s">
        <v>1105</v>
      </c>
      <c r="B55" s="273">
        <v>0</v>
      </c>
      <c r="C55" s="273">
        <v>0</v>
      </c>
      <c r="D55" s="273">
        <v>0</v>
      </c>
      <c r="E55" s="273">
        <v>0</v>
      </c>
      <c r="F55" s="273">
        <v>0</v>
      </c>
      <c r="G55" s="273">
        <v>1</v>
      </c>
      <c r="H55" s="273">
        <v>0</v>
      </c>
      <c r="I55" s="273">
        <v>0</v>
      </c>
      <c r="J55" s="273">
        <v>0</v>
      </c>
      <c r="K55" s="273">
        <v>0</v>
      </c>
      <c r="L55" s="273">
        <v>0</v>
      </c>
      <c r="M55" s="273">
        <v>0</v>
      </c>
      <c r="N55" s="273">
        <v>0</v>
      </c>
      <c r="O55" s="334">
        <v>1</v>
      </c>
      <c r="P55" s="726"/>
      <c r="Q55" s="872"/>
    </row>
    <row r="56" spans="1:17">
      <c r="A56" s="127" t="s">
        <v>1226</v>
      </c>
      <c r="B56" s="273">
        <v>1</v>
      </c>
      <c r="C56" s="273">
        <v>0</v>
      </c>
      <c r="D56" s="273">
        <v>1</v>
      </c>
      <c r="E56" s="273">
        <v>0</v>
      </c>
      <c r="F56" s="273">
        <v>0</v>
      </c>
      <c r="G56" s="273">
        <v>0</v>
      </c>
      <c r="H56" s="273">
        <v>0</v>
      </c>
      <c r="I56" s="273">
        <v>0</v>
      </c>
      <c r="J56" s="273">
        <v>0</v>
      </c>
      <c r="K56" s="273">
        <v>0</v>
      </c>
      <c r="L56" s="273">
        <v>0</v>
      </c>
      <c r="M56" s="273">
        <v>0</v>
      </c>
      <c r="N56" s="273">
        <v>0</v>
      </c>
      <c r="O56" s="334">
        <v>2</v>
      </c>
      <c r="P56" s="726"/>
      <c r="Q56" s="872"/>
    </row>
    <row r="57" spans="1:17">
      <c r="A57" s="127" t="s">
        <v>1107</v>
      </c>
      <c r="B57" s="273">
        <v>7</v>
      </c>
      <c r="C57" s="273">
        <v>7</v>
      </c>
      <c r="D57" s="273">
        <v>10</v>
      </c>
      <c r="E57" s="273">
        <v>1</v>
      </c>
      <c r="F57" s="273">
        <v>3</v>
      </c>
      <c r="G57" s="273">
        <v>1</v>
      </c>
      <c r="H57" s="273">
        <v>5</v>
      </c>
      <c r="I57" s="273">
        <v>2</v>
      </c>
      <c r="J57" s="273">
        <v>1</v>
      </c>
      <c r="K57" s="273">
        <v>1</v>
      </c>
      <c r="L57" s="273">
        <v>2</v>
      </c>
      <c r="M57" s="273">
        <v>1</v>
      </c>
      <c r="N57" s="273">
        <v>3</v>
      </c>
      <c r="O57" s="334">
        <v>44</v>
      </c>
      <c r="P57" s="726"/>
      <c r="Q57" s="872"/>
    </row>
    <row r="58" spans="1:17">
      <c r="A58" s="127" t="s">
        <v>1108</v>
      </c>
      <c r="B58" s="273">
        <v>0</v>
      </c>
      <c r="C58" s="273">
        <v>0</v>
      </c>
      <c r="D58" s="273">
        <v>0</v>
      </c>
      <c r="E58" s="273">
        <v>0</v>
      </c>
      <c r="F58" s="273">
        <v>1</v>
      </c>
      <c r="G58" s="273">
        <v>0</v>
      </c>
      <c r="H58" s="273">
        <v>0</v>
      </c>
      <c r="I58" s="273">
        <v>2</v>
      </c>
      <c r="J58" s="273">
        <v>1</v>
      </c>
      <c r="K58" s="273">
        <v>1</v>
      </c>
      <c r="L58" s="273">
        <v>0</v>
      </c>
      <c r="M58" s="273">
        <v>0</v>
      </c>
      <c r="N58" s="273">
        <v>0</v>
      </c>
      <c r="O58" s="334">
        <v>5</v>
      </c>
      <c r="P58" s="726"/>
      <c r="Q58" s="872"/>
    </row>
    <row r="59" spans="1:17">
      <c r="A59" s="127" t="s">
        <v>1109</v>
      </c>
      <c r="B59" s="273">
        <v>0</v>
      </c>
      <c r="C59" s="273">
        <v>2</v>
      </c>
      <c r="D59" s="273">
        <v>0</v>
      </c>
      <c r="E59" s="273">
        <v>2</v>
      </c>
      <c r="F59" s="273">
        <v>0</v>
      </c>
      <c r="G59" s="273">
        <v>1</v>
      </c>
      <c r="H59" s="273">
        <v>1</v>
      </c>
      <c r="I59" s="273">
        <v>0</v>
      </c>
      <c r="J59" s="273">
        <v>0</v>
      </c>
      <c r="K59" s="273">
        <v>2</v>
      </c>
      <c r="L59" s="273">
        <v>0</v>
      </c>
      <c r="M59" s="273">
        <v>1</v>
      </c>
      <c r="N59" s="273">
        <v>1</v>
      </c>
      <c r="O59" s="334">
        <v>10</v>
      </c>
      <c r="P59" s="726"/>
      <c r="Q59" s="872"/>
    </row>
    <row r="60" spans="1:17">
      <c r="A60" s="127" t="s">
        <v>1110</v>
      </c>
      <c r="B60" s="273">
        <v>1</v>
      </c>
      <c r="C60" s="273">
        <v>0</v>
      </c>
      <c r="D60" s="273">
        <v>1</v>
      </c>
      <c r="E60" s="273">
        <v>0</v>
      </c>
      <c r="F60" s="273">
        <v>0</v>
      </c>
      <c r="G60" s="273">
        <v>0</v>
      </c>
      <c r="H60" s="273">
        <v>0</v>
      </c>
      <c r="I60" s="273">
        <v>0</v>
      </c>
      <c r="J60" s="273">
        <v>0</v>
      </c>
      <c r="K60" s="273">
        <v>0</v>
      </c>
      <c r="L60" s="273">
        <v>0</v>
      </c>
      <c r="M60" s="273">
        <v>0</v>
      </c>
      <c r="N60" s="273">
        <v>0</v>
      </c>
      <c r="O60" s="334">
        <v>2</v>
      </c>
      <c r="P60" s="726"/>
      <c r="Q60" s="872"/>
    </row>
    <row r="61" spans="1:17">
      <c r="A61" s="127" t="s">
        <v>1111</v>
      </c>
      <c r="B61" s="273">
        <v>0</v>
      </c>
      <c r="C61" s="273">
        <v>0</v>
      </c>
      <c r="D61" s="273">
        <v>0</v>
      </c>
      <c r="E61" s="273">
        <v>0</v>
      </c>
      <c r="F61" s="273">
        <v>0</v>
      </c>
      <c r="G61" s="273">
        <v>0</v>
      </c>
      <c r="H61" s="273">
        <v>0</v>
      </c>
      <c r="I61" s="273">
        <v>0</v>
      </c>
      <c r="J61" s="273">
        <v>1</v>
      </c>
      <c r="K61" s="273">
        <v>0</v>
      </c>
      <c r="L61" s="273">
        <v>0</v>
      </c>
      <c r="M61" s="273">
        <v>1</v>
      </c>
      <c r="N61" s="273">
        <v>0</v>
      </c>
      <c r="O61" s="334">
        <v>2</v>
      </c>
      <c r="P61" s="726"/>
      <c r="Q61" s="872"/>
    </row>
    <row r="62" spans="1:17">
      <c r="A62" s="127" t="s">
        <v>1112</v>
      </c>
      <c r="B62" s="273">
        <v>0</v>
      </c>
      <c r="C62" s="273">
        <v>1</v>
      </c>
      <c r="D62" s="273">
        <v>1</v>
      </c>
      <c r="E62" s="273">
        <v>1</v>
      </c>
      <c r="F62" s="273">
        <v>0</v>
      </c>
      <c r="G62" s="273">
        <v>1</v>
      </c>
      <c r="H62" s="273">
        <v>0</v>
      </c>
      <c r="I62" s="273">
        <v>0</v>
      </c>
      <c r="J62" s="273">
        <v>0</v>
      </c>
      <c r="K62" s="273">
        <v>1</v>
      </c>
      <c r="L62" s="273">
        <v>0</v>
      </c>
      <c r="M62" s="273">
        <v>0</v>
      </c>
      <c r="N62" s="273">
        <v>0</v>
      </c>
      <c r="O62" s="334">
        <v>5</v>
      </c>
      <c r="P62" s="726"/>
      <c r="Q62" s="872"/>
    </row>
    <row r="63" spans="1:17">
      <c r="A63" s="127" t="s">
        <v>183</v>
      </c>
      <c r="B63" s="273">
        <v>31</v>
      </c>
      <c r="C63" s="273">
        <v>85</v>
      </c>
      <c r="D63" s="273">
        <v>88</v>
      </c>
      <c r="E63" s="273">
        <v>69</v>
      </c>
      <c r="F63" s="273">
        <v>48</v>
      </c>
      <c r="G63" s="273">
        <v>45</v>
      </c>
      <c r="H63" s="273">
        <v>32</v>
      </c>
      <c r="I63" s="273">
        <v>43</v>
      </c>
      <c r="J63" s="273">
        <v>30</v>
      </c>
      <c r="K63" s="273">
        <v>48</v>
      </c>
      <c r="L63" s="273">
        <v>56</v>
      </c>
      <c r="M63" s="273">
        <v>56</v>
      </c>
      <c r="N63" s="273">
        <v>22</v>
      </c>
      <c r="O63" s="334">
        <v>653</v>
      </c>
      <c r="P63" s="726"/>
      <c r="Q63" s="872"/>
    </row>
    <row r="64" spans="1:17">
      <c r="A64" s="127" t="s">
        <v>1227</v>
      </c>
      <c r="B64" s="273">
        <v>0</v>
      </c>
      <c r="C64" s="273">
        <v>1</v>
      </c>
      <c r="D64" s="273">
        <v>0</v>
      </c>
      <c r="E64" s="273">
        <v>0</v>
      </c>
      <c r="F64" s="273">
        <v>0</v>
      </c>
      <c r="G64" s="273">
        <v>0</v>
      </c>
      <c r="H64" s="273">
        <v>0</v>
      </c>
      <c r="I64" s="273">
        <v>0</v>
      </c>
      <c r="J64" s="273">
        <v>1</v>
      </c>
      <c r="K64" s="273">
        <v>0</v>
      </c>
      <c r="L64" s="273">
        <v>0</v>
      </c>
      <c r="M64" s="273">
        <v>0</v>
      </c>
      <c r="N64" s="273">
        <v>0</v>
      </c>
      <c r="O64" s="334">
        <v>2</v>
      </c>
      <c r="P64" s="726"/>
      <c r="Q64" s="872"/>
    </row>
    <row r="65" spans="1:17">
      <c r="A65" s="127" t="s">
        <v>1113</v>
      </c>
      <c r="B65" s="273">
        <v>6</v>
      </c>
      <c r="C65" s="273">
        <v>1</v>
      </c>
      <c r="D65" s="273">
        <v>7</v>
      </c>
      <c r="E65" s="273">
        <v>2</v>
      </c>
      <c r="F65" s="273">
        <v>4</v>
      </c>
      <c r="G65" s="273">
        <v>3</v>
      </c>
      <c r="H65" s="273">
        <v>1</v>
      </c>
      <c r="I65" s="273">
        <v>4</v>
      </c>
      <c r="J65" s="273">
        <v>3</v>
      </c>
      <c r="K65" s="273">
        <v>5</v>
      </c>
      <c r="L65" s="273">
        <v>4</v>
      </c>
      <c r="M65" s="273">
        <v>7</v>
      </c>
      <c r="N65" s="273">
        <v>4</v>
      </c>
      <c r="O65" s="334">
        <v>51</v>
      </c>
      <c r="P65" s="726"/>
      <c r="Q65" s="872"/>
    </row>
    <row r="66" spans="1:17">
      <c r="A66" s="127" t="s">
        <v>175</v>
      </c>
      <c r="B66" s="273">
        <v>89</v>
      </c>
      <c r="C66" s="273">
        <v>162</v>
      </c>
      <c r="D66" s="273">
        <v>190</v>
      </c>
      <c r="E66" s="273">
        <v>110</v>
      </c>
      <c r="F66" s="273">
        <v>103</v>
      </c>
      <c r="G66" s="273">
        <v>107</v>
      </c>
      <c r="H66" s="273">
        <v>117</v>
      </c>
      <c r="I66" s="273">
        <v>128</v>
      </c>
      <c r="J66" s="273">
        <v>122</v>
      </c>
      <c r="K66" s="273">
        <v>121</v>
      </c>
      <c r="L66" s="273">
        <v>135</v>
      </c>
      <c r="M66" s="273">
        <v>142</v>
      </c>
      <c r="N66" s="273">
        <v>170</v>
      </c>
      <c r="O66" s="334">
        <v>1696</v>
      </c>
      <c r="P66" s="726"/>
      <c r="Q66" s="872"/>
    </row>
    <row r="67" spans="1:17">
      <c r="A67" s="127" t="s">
        <v>177</v>
      </c>
      <c r="B67" s="273">
        <v>76</v>
      </c>
      <c r="C67" s="273">
        <v>107</v>
      </c>
      <c r="D67" s="273">
        <v>160</v>
      </c>
      <c r="E67" s="273">
        <v>68</v>
      </c>
      <c r="F67" s="273">
        <v>79</v>
      </c>
      <c r="G67" s="273">
        <v>61</v>
      </c>
      <c r="H67" s="273">
        <v>52</v>
      </c>
      <c r="I67" s="273">
        <v>46</v>
      </c>
      <c r="J67" s="273">
        <v>69</v>
      </c>
      <c r="K67" s="273">
        <v>58</v>
      </c>
      <c r="L67" s="273">
        <v>78</v>
      </c>
      <c r="M67" s="273">
        <v>51</v>
      </c>
      <c r="N67" s="273">
        <v>43</v>
      </c>
      <c r="O67" s="334">
        <v>948</v>
      </c>
      <c r="P67" s="726"/>
      <c r="Q67" s="872"/>
    </row>
    <row r="68" spans="1:17">
      <c r="A68" s="127" t="s">
        <v>1114</v>
      </c>
      <c r="B68" s="273">
        <v>0</v>
      </c>
      <c r="C68" s="273">
        <v>2</v>
      </c>
      <c r="D68" s="273">
        <v>2</v>
      </c>
      <c r="E68" s="273">
        <v>0</v>
      </c>
      <c r="F68" s="273">
        <v>0</v>
      </c>
      <c r="G68" s="273">
        <v>0</v>
      </c>
      <c r="H68" s="273">
        <v>0</v>
      </c>
      <c r="I68" s="273">
        <v>1</v>
      </c>
      <c r="J68" s="273">
        <v>1</v>
      </c>
      <c r="K68" s="273">
        <v>1</v>
      </c>
      <c r="L68" s="273">
        <v>0</v>
      </c>
      <c r="M68" s="273">
        <v>0</v>
      </c>
      <c r="N68" s="273">
        <v>1</v>
      </c>
      <c r="O68" s="334">
        <v>8</v>
      </c>
      <c r="P68" s="726"/>
      <c r="Q68" s="872"/>
    </row>
    <row r="69" spans="1:17">
      <c r="A69" s="127" t="s">
        <v>1115</v>
      </c>
      <c r="B69" s="273">
        <v>1</v>
      </c>
      <c r="C69" s="273">
        <v>2</v>
      </c>
      <c r="D69" s="273">
        <v>1</v>
      </c>
      <c r="E69" s="273">
        <v>2</v>
      </c>
      <c r="F69" s="273">
        <v>3</v>
      </c>
      <c r="G69" s="273">
        <v>2</v>
      </c>
      <c r="H69" s="273">
        <v>2</v>
      </c>
      <c r="I69" s="273">
        <v>3</v>
      </c>
      <c r="J69" s="273">
        <v>1</v>
      </c>
      <c r="K69" s="273">
        <v>0</v>
      </c>
      <c r="L69" s="273">
        <v>1</v>
      </c>
      <c r="M69" s="273">
        <v>1</v>
      </c>
      <c r="N69" s="273">
        <v>0</v>
      </c>
      <c r="O69" s="334">
        <v>19</v>
      </c>
      <c r="P69" s="726"/>
      <c r="Q69" s="872"/>
    </row>
    <row r="70" spans="1:17">
      <c r="A70" s="127" t="s">
        <v>218</v>
      </c>
      <c r="B70" s="273">
        <v>36</v>
      </c>
      <c r="C70" s="273">
        <v>37</v>
      </c>
      <c r="D70" s="273">
        <v>60</v>
      </c>
      <c r="E70" s="273">
        <v>14</v>
      </c>
      <c r="F70" s="273">
        <v>14</v>
      </c>
      <c r="G70" s="273">
        <v>10</v>
      </c>
      <c r="H70" s="273">
        <v>6</v>
      </c>
      <c r="I70" s="273">
        <v>9</v>
      </c>
      <c r="J70" s="273">
        <v>5</v>
      </c>
      <c r="K70" s="273">
        <v>5</v>
      </c>
      <c r="L70" s="273">
        <v>4</v>
      </c>
      <c r="M70" s="273">
        <v>2</v>
      </c>
      <c r="N70" s="273">
        <v>3</v>
      </c>
      <c r="O70" s="334">
        <v>205</v>
      </c>
      <c r="P70" s="726"/>
      <c r="Q70" s="872"/>
    </row>
    <row r="71" spans="1:17">
      <c r="A71" s="127" t="s">
        <v>1116</v>
      </c>
      <c r="B71" s="273">
        <v>0</v>
      </c>
      <c r="C71" s="273">
        <v>0</v>
      </c>
      <c r="D71" s="273">
        <v>0</v>
      </c>
      <c r="E71" s="273">
        <v>0</v>
      </c>
      <c r="F71" s="273">
        <v>0</v>
      </c>
      <c r="G71" s="273">
        <v>0</v>
      </c>
      <c r="H71" s="273">
        <v>0</v>
      </c>
      <c r="I71" s="273">
        <v>0</v>
      </c>
      <c r="J71" s="273">
        <v>1</v>
      </c>
      <c r="K71" s="273">
        <v>0</v>
      </c>
      <c r="L71" s="273">
        <v>0</v>
      </c>
      <c r="M71" s="273">
        <v>0</v>
      </c>
      <c r="N71" s="273">
        <v>0</v>
      </c>
      <c r="O71" s="334">
        <v>1</v>
      </c>
      <c r="P71" s="726"/>
      <c r="Q71" s="872"/>
    </row>
    <row r="72" spans="1:17">
      <c r="A72" s="127" t="s">
        <v>1117</v>
      </c>
      <c r="B72" s="273">
        <v>2</v>
      </c>
      <c r="C72" s="273">
        <v>0</v>
      </c>
      <c r="D72" s="273">
        <v>0</v>
      </c>
      <c r="E72" s="273">
        <v>1</v>
      </c>
      <c r="F72" s="273">
        <v>2</v>
      </c>
      <c r="G72" s="273">
        <v>2</v>
      </c>
      <c r="H72" s="273">
        <v>0</v>
      </c>
      <c r="I72" s="273">
        <v>0</v>
      </c>
      <c r="J72" s="273">
        <v>1</v>
      </c>
      <c r="K72" s="273">
        <v>0</v>
      </c>
      <c r="L72" s="273">
        <v>0</v>
      </c>
      <c r="M72" s="273">
        <v>0</v>
      </c>
      <c r="N72" s="273">
        <v>1</v>
      </c>
      <c r="O72" s="334">
        <v>9</v>
      </c>
      <c r="P72" s="726"/>
      <c r="Q72" s="872"/>
    </row>
    <row r="73" spans="1:17">
      <c r="A73" s="127" t="s">
        <v>1118</v>
      </c>
      <c r="B73" s="273">
        <v>0</v>
      </c>
      <c r="C73" s="273">
        <v>1</v>
      </c>
      <c r="D73" s="273">
        <v>2</v>
      </c>
      <c r="E73" s="273">
        <v>0</v>
      </c>
      <c r="F73" s="273">
        <v>0</v>
      </c>
      <c r="G73" s="273">
        <v>0</v>
      </c>
      <c r="H73" s="273">
        <v>0</v>
      </c>
      <c r="I73" s="273">
        <v>0</v>
      </c>
      <c r="J73" s="273">
        <v>1</v>
      </c>
      <c r="K73" s="273">
        <v>0</v>
      </c>
      <c r="L73" s="273">
        <v>1</v>
      </c>
      <c r="M73" s="273">
        <v>0</v>
      </c>
      <c r="N73" s="273">
        <v>0</v>
      </c>
      <c r="O73" s="334">
        <v>5</v>
      </c>
      <c r="P73" s="726"/>
      <c r="Q73" s="872"/>
    </row>
    <row r="74" spans="1:17">
      <c r="A74" s="127" t="s">
        <v>1119</v>
      </c>
      <c r="B74" s="273">
        <v>0</v>
      </c>
      <c r="C74" s="273">
        <v>1</v>
      </c>
      <c r="D74" s="273">
        <v>0</v>
      </c>
      <c r="E74" s="273">
        <v>0</v>
      </c>
      <c r="F74" s="273">
        <v>1</v>
      </c>
      <c r="G74" s="273">
        <v>0</v>
      </c>
      <c r="H74" s="273">
        <v>0</v>
      </c>
      <c r="I74" s="273">
        <v>0</v>
      </c>
      <c r="J74" s="273">
        <v>0</v>
      </c>
      <c r="K74" s="273">
        <v>0</v>
      </c>
      <c r="L74" s="273">
        <v>0</v>
      </c>
      <c r="M74" s="273">
        <v>0</v>
      </c>
      <c r="N74" s="273">
        <v>0</v>
      </c>
      <c r="O74" s="334">
        <v>2</v>
      </c>
      <c r="P74" s="726"/>
      <c r="Q74" s="872"/>
    </row>
    <row r="75" spans="1:17">
      <c r="A75" s="127" t="s">
        <v>1120</v>
      </c>
      <c r="B75" s="273">
        <v>1</v>
      </c>
      <c r="C75" s="273">
        <v>0</v>
      </c>
      <c r="D75" s="273">
        <v>3</v>
      </c>
      <c r="E75" s="273">
        <v>1</v>
      </c>
      <c r="F75" s="273">
        <v>1</v>
      </c>
      <c r="G75" s="273">
        <v>1</v>
      </c>
      <c r="H75" s="273">
        <v>0</v>
      </c>
      <c r="I75" s="273">
        <v>1</v>
      </c>
      <c r="J75" s="273">
        <v>0</v>
      </c>
      <c r="K75" s="273">
        <v>1</v>
      </c>
      <c r="L75" s="273">
        <v>1</v>
      </c>
      <c r="M75" s="273">
        <v>2</v>
      </c>
      <c r="N75" s="273">
        <v>0</v>
      </c>
      <c r="O75" s="334">
        <v>12</v>
      </c>
      <c r="P75" s="726"/>
      <c r="Q75" s="872"/>
    </row>
    <row r="76" spans="1:17">
      <c r="A76" s="127" t="s">
        <v>1121</v>
      </c>
      <c r="B76" s="273">
        <v>11</v>
      </c>
      <c r="C76" s="273">
        <v>13</v>
      </c>
      <c r="D76" s="273">
        <v>17</v>
      </c>
      <c r="E76" s="273">
        <v>4</v>
      </c>
      <c r="F76" s="273">
        <v>5</v>
      </c>
      <c r="G76" s="273">
        <v>8</v>
      </c>
      <c r="H76" s="273">
        <v>6</v>
      </c>
      <c r="I76" s="273">
        <v>4</v>
      </c>
      <c r="J76" s="273">
        <v>3</v>
      </c>
      <c r="K76" s="273">
        <v>6</v>
      </c>
      <c r="L76" s="273">
        <v>4</v>
      </c>
      <c r="M76" s="273">
        <v>4</v>
      </c>
      <c r="N76" s="273">
        <v>3</v>
      </c>
      <c r="O76" s="334">
        <v>88</v>
      </c>
      <c r="P76" s="726"/>
      <c r="Q76" s="872"/>
    </row>
    <row r="77" spans="1:17">
      <c r="A77" s="127" t="s">
        <v>1122</v>
      </c>
      <c r="B77" s="273">
        <v>8</v>
      </c>
      <c r="C77" s="273">
        <v>7</v>
      </c>
      <c r="D77" s="273">
        <v>7</v>
      </c>
      <c r="E77" s="273">
        <v>6</v>
      </c>
      <c r="F77" s="273">
        <v>3</v>
      </c>
      <c r="G77" s="273">
        <v>3</v>
      </c>
      <c r="H77" s="273">
        <v>2</v>
      </c>
      <c r="I77" s="273">
        <v>1</v>
      </c>
      <c r="J77" s="273">
        <v>5</v>
      </c>
      <c r="K77" s="273">
        <v>1</v>
      </c>
      <c r="L77" s="273">
        <v>2</v>
      </c>
      <c r="M77" s="273">
        <v>3</v>
      </c>
      <c r="N77" s="273">
        <v>4</v>
      </c>
      <c r="O77" s="334">
        <v>52</v>
      </c>
      <c r="P77" s="726"/>
      <c r="Q77" s="872"/>
    </row>
    <row r="78" spans="1:17">
      <c r="A78" s="127" t="s">
        <v>217</v>
      </c>
      <c r="B78" s="273">
        <v>33</v>
      </c>
      <c r="C78" s="273">
        <v>89</v>
      </c>
      <c r="D78" s="273">
        <v>119</v>
      </c>
      <c r="E78" s="273">
        <v>77</v>
      </c>
      <c r="F78" s="273">
        <v>75</v>
      </c>
      <c r="G78" s="273">
        <v>98</v>
      </c>
      <c r="H78" s="273">
        <v>83</v>
      </c>
      <c r="I78" s="273">
        <v>102</v>
      </c>
      <c r="J78" s="273">
        <v>114</v>
      </c>
      <c r="K78" s="273">
        <v>112</v>
      </c>
      <c r="L78" s="273">
        <v>132</v>
      </c>
      <c r="M78" s="273">
        <v>130</v>
      </c>
      <c r="N78" s="273">
        <v>130</v>
      </c>
      <c r="O78" s="334">
        <v>1294</v>
      </c>
      <c r="P78" s="726"/>
      <c r="Q78" s="872"/>
    </row>
    <row r="79" spans="1:17">
      <c r="A79" s="127" t="s">
        <v>1124</v>
      </c>
      <c r="B79" s="273">
        <v>3</v>
      </c>
      <c r="C79" s="273">
        <v>6</v>
      </c>
      <c r="D79" s="273">
        <v>1</v>
      </c>
      <c r="E79" s="273">
        <v>1</v>
      </c>
      <c r="F79" s="273">
        <v>0</v>
      </c>
      <c r="G79" s="273">
        <v>0</v>
      </c>
      <c r="H79" s="273">
        <v>3</v>
      </c>
      <c r="I79" s="273">
        <v>0</v>
      </c>
      <c r="J79" s="273">
        <v>0</v>
      </c>
      <c r="K79" s="273">
        <v>1</v>
      </c>
      <c r="L79" s="273">
        <v>1</v>
      </c>
      <c r="M79" s="273">
        <v>2</v>
      </c>
      <c r="N79" s="273">
        <v>0</v>
      </c>
      <c r="O79" s="334">
        <v>18</v>
      </c>
      <c r="P79" s="726"/>
      <c r="Q79" s="872"/>
    </row>
    <row r="80" spans="1:17">
      <c r="A80" s="127" t="s">
        <v>1125</v>
      </c>
      <c r="B80" s="273">
        <v>1</v>
      </c>
      <c r="C80" s="273">
        <v>5</v>
      </c>
      <c r="D80" s="273">
        <v>3</v>
      </c>
      <c r="E80" s="273">
        <v>1</v>
      </c>
      <c r="F80" s="273">
        <v>0</v>
      </c>
      <c r="G80" s="273">
        <v>3</v>
      </c>
      <c r="H80" s="273">
        <v>1</v>
      </c>
      <c r="I80" s="273">
        <v>2</v>
      </c>
      <c r="J80" s="273">
        <v>2</v>
      </c>
      <c r="K80" s="273">
        <v>0</v>
      </c>
      <c r="L80" s="273">
        <v>0</v>
      </c>
      <c r="M80" s="273">
        <v>3</v>
      </c>
      <c r="N80" s="273">
        <v>0</v>
      </c>
      <c r="O80" s="334">
        <v>21</v>
      </c>
      <c r="P80" s="726"/>
      <c r="Q80" s="872"/>
    </row>
    <row r="81" spans="1:17">
      <c r="A81" s="127" t="s">
        <v>1126</v>
      </c>
      <c r="B81" s="273">
        <v>3</v>
      </c>
      <c r="C81" s="273">
        <v>2</v>
      </c>
      <c r="D81" s="273">
        <v>4</v>
      </c>
      <c r="E81" s="273">
        <v>5</v>
      </c>
      <c r="F81" s="273">
        <v>1</v>
      </c>
      <c r="G81" s="273">
        <v>3</v>
      </c>
      <c r="H81" s="273">
        <v>1</v>
      </c>
      <c r="I81" s="273">
        <v>3</v>
      </c>
      <c r="J81" s="273">
        <v>3</v>
      </c>
      <c r="K81" s="273">
        <v>1</v>
      </c>
      <c r="L81" s="273">
        <v>4</v>
      </c>
      <c r="M81" s="273">
        <v>2</v>
      </c>
      <c r="N81" s="273">
        <v>1</v>
      </c>
      <c r="O81" s="334">
        <v>33</v>
      </c>
      <c r="P81" s="726"/>
      <c r="Q81" s="872"/>
    </row>
    <row r="82" spans="1:17">
      <c r="A82" s="127" t="s">
        <v>1127</v>
      </c>
      <c r="B82" s="273">
        <v>0</v>
      </c>
      <c r="C82" s="273">
        <v>0</v>
      </c>
      <c r="D82" s="273">
        <v>1</v>
      </c>
      <c r="E82" s="273">
        <v>0</v>
      </c>
      <c r="F82" s="273">
        <v>0</v>
      </c>
      <c r="G82" s="273">
        <v>0</v>
      </c>
      <c r="H82" s="273">
        <v>0</v>
      </c>
      <c r="I82" s="273">
        <v>1</v>
      </c>
      <c r="J82" s="273">
        <v>0</v>
      </c>
      <c r="K82" s="273">
        <v>1</v>
      </c>
      <c r="L82" s="273">
        <v>0</v>
      </c>
      <c r="M82" s="273">
        <v>1</v>
      </c>
      <c r="N82" s="273">
        <v>1</v>
      </c>
      <c r="O82" s="334">
        <v>5</v>
      </c>
      <c r="P82" s="726"/>
      <c r="Q82" s="872"/>
    </row>
    <row r="83" spans="1:17">
      <c r="A83" s="127" t="s">
        <v>1128</v>
      </c>
      <c r="B83" s="273">
        <v>2</v>
      </c>
      <c r="C83" s="273">
        <v>5</v>
      </c>
      <c r="D83" s="273">
        <v>7</v>
      </c>
      <c r="E83" s="273">
        <v>3</v>
      </c>
      <c r="F83" s="273">
        <v>2</v>
      </c>
      <c r="G83" s="273">
        <v>6</v>
      </c>
      <c r="H83" s="273">
        <v>1</v>
      </c>
      <c r="I83" s="273">
        <v>3</v>
      </c>
      <c r="J83" s="273">
        <v>0</v>
      </c>
      <c r="K83" s="273">
        <v>2</v>
      </c>
      <c r="L83" s="273">
        <v>1</v>
      </c>
      <c r="M83" s="273">
        <v>1</v>
      </c>
      <c r="N83" s="273">
        <v>0</v>
      </c>
      <c r="O83" s="334">
        <v>33</v>
      </c>
      <c r="P83" s="726"/>
      <c r="Q83" s="872"/>
    </row>
    <row r="84" spans="1:17">
      <c r="A84" s="127" t="s">
        <v>1129</v>
      </c>
      <c r="B84" s="273">
        <v>0</v>
      </c>
      <c r="C84" s="273">
        <v>1</v>
      </c>
      <c r="D84" s="273">
        <v>0</v>
      </c>
      <c r="E84" s="273">
        <v>1</v>
      </c>
      <c r="F84" s="273">
        <v>0</v>
      </c>
      <c r="G84" s="273">
        <v>0</v>
      </c>
      <c r="H84" s="273">
        <v>0</v>
      </c>
      <c r="I84" s="273">
        <v>0</v>
      </c>
      <c r="J84" s="273">
        <v>0</v>
      </c>
      <c r="K84" s="273">
        <v>0</v>
      </c>
      <c r="L84" s="273">
        <v>0</v>
      </c>
      <c r="M84" s="273">
        <v>0</v>
      </c>
      <c r="N84" s="273">
        <v>0</v>
      </c>
      <c r="O84" s="334">
        <v>2</v>
      </c>
      <c r="P84" s="726"/>
      <c r="Q84" s="872"/>
    </row>
    <row r="85" spans="1:17">
      <c r="A85" s="127" t="s">
        <v>1130</v>
      </c>
      <c r="B85" s="273">
        <v>0</v>
      </c>
      <c r="C85" s="273">
        <v>0</v>
      </c>
      <c r="D85" s="273">
        <v>0</v>
      </c>
      <c r="E85" s="273">
        <v>0</v>
      </c>
      <c r="F85" s="273">
        <v>0</v>
      </c>
      <c r="G85" s="273">
        <v>0</v>
      </c>
      <c r="H85" s="273">
        <v>1</v>
      </c>
      <c r="I85" s="273">
        <v>0</v>
      </c>
      <c r="J85" s="273">
        <v>1</v>
      </c>
      <c r="K85" s="273">
        <v>1</v>
      </c>
      <c r="L85" s="273">
        <v>0</v>
      </c>
      <c r="M85" s="273">
        <v>0</v>
      </c>
      <c r="N85" s="273">
        <v>0</v>
      </c>
      <c r="O85" s="334">
        <v>3</v>
      </c>
      <c r="P85" s="726"/>
      <c r="Q85" s="872"/>
    </row>
    <row r="86" spans="1:17">
      <c r="A86" s="127" t="s">
        <v>1131</v>
      </c>
      <c r="B86" s="273">
        <v>0</v>
      </c>
      <c r="C86" s="273">
        <v>0</v>
      </c>
      <c r="D86" s="273">
        <v>0</v>
      </c>
      <c r="E86" s="273">
        <v>0</v>
      </c>
      <c r="F86" s="273">
        <v>0</v>
      </c>
      <c r="G86" s="273">
        <v>0</v>
      </c>
      <c r="H86" s="273">
        <v>0</v>
      </c>
      <c r="I86" s="273">
        <v>1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334">
        <v>1</v>
      </c>
      <c r="P86" s="726"/>
      <c r="Q86" s="872"/>
    </row>
    <row r="87" spans="1:17">
      <c r="A87" s="127" t="s">
        <v>1132</v>
      </c>
      <c r="B87" s="273">
        <v>1</v>
      </c>
      <c r="C87" s="273">
        <v>1</v>
      </c>
      <c r="D87" s="273">
        <v>3</v>
      </c>
      <c r="E87" s="273">
        <v>0</v>
      </c>
      <c r="F87" s="273">
        <v>0</v>
      </c>
      <c r="G87" s="273">
        <v>2</v>
      </c>
      <c r="H87" s="273">
        <v>0</v>
      </c>
      <c r="I87" s="273">
        <v>1</v>
      </c>
      <c r="J87" s="273">
        <v>1</v>
      </c>
      <c r="K87" s="273">
        <v>1</v>
      </c>
      <c r="L87" s="273">
        <v>0</v>
      </c>
      <c r="M87" s="273">
        <v>1</v>
      </c>
      <c r="N87" s="273">
        <v>2</v>
      </c>
      <c r="O87" s="334">
        <v>13</v>
      </c>
      <c r="P87" s="726"/>
      <c r="Q87" s="872"/>
    </row>
    <row r="88" spans="1:17">
      <c r="A88" s="127" t="s">
        <v>1230</v>
      </c>
      <c r="B88" s="273">
        <v>0</v>
      </c>
      <c r="C88" s="273">
        <v>0</v>
      </c>
      <c r="D88" s="273">
        <v>1</v>
      </c>
      <c r="E88" s="273">
        <v>0</v>
      </c>
      <c r="F88" s="273">
        <v>0</v>
      </c>
      <c r="G88" s="273">
        <v>0</v>
      </c>
      <c r="H88" s="273">
        <v>0</v>
      </c>
      <c r="I88" s="273">
        <v>0</v>
      </c>
      <c r="J88" s="273">
        <v>0</v>
      </c>
      <c r="K88" s="273">
        <v>0</v>
      </c>
      <c r="L88" s="273">
        <v>0</v>
      </c>
      <c r="M88" s="273">
        <v>0</v>
      </c>
      <c r="N88" s="273">
        <v>0</v>
      </c>
      <c r="O88" s="334">
        <v>1</v>
      </c>
      <c r="P88" s="726"/>
      <c r="Q88" s="872"/>
    </row>
    <row r="89" spans="1:17">
      <c r="A89" s="127" t="s">
        <v>1133</v>
      </c>
      <c r="B89" s="273">
        <v>0</v>
      </c>
      <c r="C89" s="273">
        <v>0</v>
      </c>
      <c r="D89" s="273">
        <v>1</v>
      </c>
      <c r="E89" s="273">
        <v>0</v>
      </c>
      <c r="F89" s="273">
        <v>0</v>
      </c>
      <c r="G89" s="273">
        <v>1</v>
      </c>
      <c r="H89" s="273">
        <v>0</v>
      </c>
      <c r="I89" s="273">
        <v>1</v>
      </c>
      <c r="J89" s="273">
        <v>0</v>
      </c>
      <c r="K89" s="273">
        <v>0</v>
      </c>
      <c r="L89" s="273">
        <v>0</v>
      </c>
      <c r="M89" s="273">
        <v>0</v>
      </c>
      <c r="N89" s="273">
        <v>0</v>
      </c>
      <c r="O89" s="334">
        <v>3</v>
      </c>
      <c r="P89" s="726"/>
      <c r="Q89" s="872"/>
    </row>
    <row r="90" spans="1:17">
      <c r="A90" s="127" t="s">
        <v>1134</v>
      </c>
      <c r="B90" s="273">
        <v>1</v>
      </c>
      <c r="C90" s="273">
        <v>1</v>
      </c>
      <c r="D90" s="273">
        <v>1</v>
      </c>
      <c r="E90" s="273">
        <v>0</v>
      </c>
      <c r="F90" s="273">
        <v>0</v>
      </c>
      <c r="G90" s="273">
        <v>0</v>
      </c>
      <c r="H90" s="273">
        <v>0</v>
      </c>
      <c r="I90" s="273">
        <v>0</v>
      </c>
      <c r="J90" s="273">
        <v>0</v>
      </c>
      <c r="K90" s="273">
        <v>0</v>
      </c>
      <c r="L90" s="273">
        <v>0</v>
      </c>
      <c r="M90" s="273">
        <v>0</v>
      </c>
      <c r="N90" s="273">
        <v>0</v>
      </c>
      <c r="O90" s="334">
        <v>3</v>
      </c>
      <c r="P90" s="726"/>
      <c r="Q90" s="872"/>
    </row>
    <row r="91" spans="1:17">
      <c r="A91" s="127" t="s">
        <v>1231</v>
      </c>
      <c r="B91" s="273">
        <v>0</v>
      </c>
      <c r="C91" s="273">
        <v>0</v>
      </c>
      <c r="D91" s="273">
        <v>1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334">
        <v>1</v>
      </c>
      <c r="P91" s="726"/>
      <c r="Q91" s="872"/>
    </row>
    <row r="92" spans="1:17">
      <c r="A92" s="127" t="s">
        <v>1135</v>
      </c>
      <c r="B92" s="273">
        <v>0</v>
      </c>
      <c r="C92" s="273">
        <v>0</v>
      </c>
      <c r="D92" s="273">
        <v>0</v>
      </c>
      <c r="E92" s="273">
        <v>1</v>
      </c>
      <c r="F92" s="273">
        <v>0</v>
      </c>
      <c r="G92" s="273">
        <v>1</v>
      </c>
      <c r="H92" s="273">
        <v>0</v>
      </c>
      <c r="I92" s="273">
        <v>0</v>
      </c>
      <c r="J92" s="273">
        <v>0</v>
      </c>
      <c r="K92" s="273">
        <v>1</v>
      </c>
      <c r="L92" s="273">
        <v>0</v>
      </c>
      <c r="M92" s="273">
        <v>0</v>
      </c>
      <c r="N92" s="273">
        <v>1</v>
      </c>
      <c r="O92" s="334">
        <v>4</v>
      </c>
      <c r="P92" s="726"/>
      <c r="Q92" s="872"/>
    </row>
    <row r="93" spans="1:17">
      <c r="A93" s="127" t="s">
        <v>1136</v>
      </c>
      <c r="B93" s="273">
        <v>0</v>
      </c>
      <c r="C93" s="273">
        <v>0</v>
      </c>
      <c r="D93" s="273">
        <v>1</v>
      </c>
      <c r="E93" s="273">
        <v>0</v>
      </c>
      <c r="F93" s="273">
        <v>0</v>
      </c>
      <c r="G93" s="273">
        <v>0</v>
      </c>
      <c r="H93" s="273">
        <v>0</v>
      </c>
      <c r="I93" s="273">
        <v>0</v>
      </c>
      <c r="J93" s="273">
        <v>0</v>
      </c>
      <c r="K93" s="273">
        <v>0</v>
      </c>
      <c r="L93" s="273">
        <v>0</v>
      </c>
      <c r="M93" s="273">
        <v>0</v>
      </c>
      <c r="N93" s="273">
        <v>0</v>
      </c>
      <c r="O93" s="334">
        <v>1</v>
      </c>
      <c r="P93" s="726"/>
      <c r="Q93" s="872"/>
    </row>
    <row r="94" spans="1:17">
      <c r="A94" s="127" t="s">
        <v>193</v>
      </c>
      <c r="B94" s="273">
        <v>32</v>
      </c>
      <c r="C94" s="273">
        <v>35</v>
      </c>
      <c r="D94" s="273">
        <v>39</v>
      </c>
      <c r="E94" s="273">
        <v>22</v>
      </c>
      <c r="F94" s="273">
        <v>16</v>
      </c>
      <c r="G94" s="273">
        <v>14</v>
      </c>
      <c r="H94" s="273">
        <v>21</v>
      </c>
      <c r="I94" s="273">
        <v>19</v>
      </c>
      <c r="J94" s="273">
        <v>19</v>
      </c>
      <c r="K94" s="273">
        <v>19</v>
      </c>
      <c r="L94" s="273">
        <v>22</v>
      </c>
      <c r="M94" s="273">
        <v>11</v>
      </c>
      <c r="N94" s="273">
        <v>10</v>
      </c>
      <c r="O94" s="334">
        <v>279</v>
      </c>
      <c r="P94" s="726"/>
      <c r="Q94" s="872"/>
    </row>
    <row r="95" spans="1:17">
      <c r="A95" s="127" t="s">
        <v>1137</v>
      </c>
      <c r="B95" s="273">
        <v>1</v>
      </c>
      <c r="C95" s="273">
        <v>2</v>
      </c>
      <c r="D95" s="273">
        <v>0</v>
      </c>
      <c r="E95" s="273">
        <v>1</v>
      </c>
      <c r="F95" s="273">
        <v>0</v>
      </c>
      <c r="G95" s="273">
        <v>0</v>
      </c>
      <c r="H95" s="273">
        <v>0</v>
      </c>
      <c r="I95" s="273">
        <v>0</v>
      </c>
      <c r="J95" s="273">
        <v>0</v>
      </c>
      <c r="K95" s="273">
        <v>0</v>
      </c>
      <c r="L95" s="273">
        <v>0</v>
      </c>
      <c r="M95" s="273">
        <v>0</v>
      </c>
      <c r="N95" s="273">
        <v>1</v>
      </c>
      <c r="O95" s="334">
        <v>5</v>
      </c>
      <c r="P95" s="726"/>
      <c r="Q95" s="872"/>
    </row>
    <row r="96" spans="1:17">
      <c r="A96" s="127" t="s">
        <v>1138</v>
      </c>
      <c r="B96" s="273">
        <v>0</v>
      </c>
      <c r="C96" s="273">
        <v>0</v>
      </c>
      <c r="D96" s="273">
        <v>1</v>
      </c>
      <c r="E96" s="273">
        <v>0</v>
      </c>
      <c r="F96" s="273">
        <v>0</v>
      </c>
      <c r="G96" s="273">
        <v>0</v>
      </c>
      <c r="H96" s="273">
        <v>0</v>
      </c>
      <c r="I96" s="273">
        <v>0</v>
      </c>
      <c r="J96" s="273">
        <v>0</v>
      </c>
      <c r="K96" s="273">
        <v>0</v>
      </c>
      <c r="L96" s="273">
        <v>0</v>
      </c>
      <c r="M96" s="273">
        <v>0</v>
      </c>
      <c r="N96" s="273">
        <v>0</v>
      </c>
      <c r="O96" s="334">
        <v>1</v>
      </c>
      <c r="P96" s="726"/>
      <c r="Q96" s="872"/>
    </row>
    <row r="97" spans="1:17">
      <c r="A97" s="127" t="s">
        <v>1232</v>
      </c>
      <c r="B97" s="273">
        <v>0</v>
      </c>
      <c r="C97" s="273">
        <v>0</v>
      </c>
      <c r="D97" s="273">
        <v>0</v>
      </c>
      <c r="E97" s="273">
        <v>0</v>
      </c>
      <c r="F97" s="273">
        <v>0</v>
      </c>
      <c r="G97" s="273">
        <v>0</v>
      </c>
      <c r="H97" s="273">
        <v>0</v>
      </c>
      <c r="I97" s="273">
        <v>0</v>
      </c>
      <c r="J97" s="273">
        <v>0</v>
      </c>
      <c r="K97" s="273">
        <v>0</v>
      </c>
      <c r="L97" s="273">
        <v>0</v>
      </c>
      <c r="M97" s="273">
        <v>0</v>
      </c>
      <c r="N97" s="273">
        <v>1</v>
      </c>
      <c r="O97" s="334">
        <v>1</v>
      </c>
      <c r="P97" s="726"/>
      <c r="Q97" s="872"/>
    </row>
    <row r="98" spans="1:17">
      <c r="A98" s="127" t="s">
        <v>1139</v>
      </c>
      <c r="B98" s="273">
        <v>0</v>
      </c>
      <c r="C98" s="273">
        <v>2</v>
      </c>
      <c r="D98" s="273">
        <v>1</v>
      </c>
      <c r="E98" s="273">
        <v>0</v>
      </c>
      <c r="F98" s="273">
        <v>0</v>
      </c>
      <c r="G98" s="273">
        <v>0</v>
      </c>
      <c r="H98" s="273">
        <v>0</v>
      </c>
      <c r="I98" s="273">
        <v>0</v>
      </c>
      <c r="J98" s="273">
        <v>0</v>
      </c>
      <c r="K98" s="273">
        <v>0</v>
      </c>
      <c r="L98" s="273">
        <v>1</v>
      </c>
      <c r="M98" s="273">
        <v>0</v>
      </c>
      <c r="N98" s="273">
        <v>0</v>
      </c>
      <c r="O98" s="334">
        <v>4</v>
      </c>
      <c r="P98" s="726"/>
      <c r="Q98" s="872"/>
    </row>
    <row r="99" spans="1:17">
      <c r="A99" s="127" t="s">
        <v>1140</v>
      </c>
      <c r="B99" s="273">
        <v>0</v>
      </c>
      <c r="C99" s="273">
        <v>1</v>
      </c>
      <c r="D99" s="273">
        <v>2</v>
      </c>
      <c r="E99" s="273">
        <v>1</v>
      </c>
      <c r="F99" s="273">
        <v>2</v>
      </c>
      <c r="G99" s="273">
        <v>0</v>
      </c>
      <c r="H99" s="273">
        <v>0</v>
      </c>
      <c r="I99" s="273">
        <v>0</v>
      </c>
      <c r="J99" s="273">
        <v>1</v>
      </c>
      <c r="K99" s="273">
        <v>1</v>
      </c>
      <c r="L99" s="273">
        <v>1</v>
      </c>
      <c r="M99" s="273">
        <v>0</v>
      </c>
      <c r="N99" s="273">
        <v>0</v>
      </c>
      <c r="O99" s="334">
        <v>9</v>
      </c>
      <c r="P99" s="726"/>
      <c r="Q99" s="872"/>
    </row>
    <row r="100" spans="1:17">
      <c r="A100" s="127" t="s">
        <v>1141</v>
      </c>
      <c r="B100" s="273">
        <v>1</v>
      </c>
      <c r="C100" s="273">
        <v>0</v>
      </c>
      <c r="D100" s="273">
        <v>0</v>
      </c>
      <c r="E100" s="273">
        <v>0</v>
      </c>
      <c r="F100" s="273">
        <v>0</v>
      </c>
      <c r="G100" s="273">
        <v>0</v>
      </c>
      <c r="H100" s="273">
        <v>0</v>
      </c>
      <c r="I100" s="273">
        <v>0</v>
      </c>
      <c r="J100" s="273">
        <v>0</v>
      </c>
      <c r="K100" s="273">
        <v>0</v>
      </c>
      <c r="L100" s="273">
        <v>0</v>
      </c>
      <c r="M100" s="273">
        <v>0</v>
      </c>
      <c r="N100" s="273">
        <v>0</v>
      </c>
      <c r="O100" s="334">
        <v>1</v>
      </c>
      <c r="P100" s="726"/>
      <c r="Q100" s="872"/>
    </row>
    <row r="101" spans="1:17">
      <c r="A101" s="127" t="s">
        <v>203</v>
      </c>
      <c r="B101" s="273">
        <v>13</v>
      </c>
      <c r="C101" s="273">
        <v>8</v>
      </c>
      <c r="D101" s="273">
        <v>9</v>
      </c>
      <c r="E101" s="273">
        <v>6</v>
      </c>
      <c r="F101" s="273">
        <v>4</v>
      </c>
      <c r="G101" s="273">
        <v>7</v>
      </c>
      <c r="H101" s="273">
        <v>10</v>
      </c>
      <c r="I101" s="273">
        <v>10</v>
      </c>
      <c r="J101" s="273">
        <v>11</v>
      </c>
      <c r="K101" s="273">
        <v>6</v>
      </c>
      <c r="L101" s="273">
        <v>13</v>
      </c>
      <c r="M101" s="273">
        <v>11</v>
      </c>
      <c r="N101" s="273">
        <v>7</v>
      </c>
      <c r="O101" s="334">
        <v>115</v>
      </c>
      <c r="P101" s="726"/>
      <c r="Q101" s="872"/>
    </row>
    <row r="102" spans="1:17">
      <c r="A102" s="127" t="s">
        <v>1142</v>
      </c>
      <c r="B102" s="273">
        <v>2</v>
      </c>
      <c r="C102" s="273">
        <v>6</v>
      </c>
      <c r="D102" s="273">
        <v>4</v>
      </c>
      <c r="E102" s="273">
        <v>4</v>
      </c>
      <c r="F102" s="273">
        <v>1</v>
      </c>
      <c r="G102" s="273">
        <v>1</v>
      </c>
      <c r="H102" s="273">
        <v>0</v>
      </c>
      <c r="I102" s="273">
        <v>4</v>
      </c>
      <c r="J102" s="273">
        <v>2</v>
      </c>
      <c r="K102" s="273">
        <v>2</v>
      </c>
      <c r="L102" s="273">
        <v>3</v>
      </c>
      <c r="M102" s="273">
        <v>3</v>
      </c>
      <c r="N102" s="273">
        <v>1</v>
      </c>
      <c r="O102" s="334">
        <v>33</v>
      </c>
      <c r="P102" s="726"/>
      <c r="Q102" s="872"/>
    </row>
    <row r="103" spans="1:17">
      <c r="A103" s="127" t="s">
        <v>1143</v>
      </c>
      <c r="B103" s="273">
        <v>0</v>
      </c>
      <c r="C103" s="273">
        <v>0</v>
      </c>
      <c r="D103" s="273">
        <v>1</v>
      </c>
      <c r="E103" s="273">
        <v>0</v>
      </c>
      <c r="F103" s="273">
        <v>1</v>
      </c>
      <c r="G103" s="273">
        <v>0</v>
      </c>
      <c r="H103" s="273">
        <v>0</v>
      </c>
      <c r="I103" s="273">
        <v>0</v>
      </c>
      <c r="J103" s="273">
        <v>0</v>
      </c>
      <c r="K103" s="273">
        <v>0</v>
      </c>
      <c r="L103" s="273">
        <v>0</v>
      </c>
      <c r="M103" s="273">
        <v>0</v>
      </c>
      <c r="N103" s="273">
        <v>0</v>
      </c>
      <c r="O103" s="334">
        <v>2</v>
      </c>
      <c r="P103" s="726"/>
      <c r="Q103" s="872"/>
    </row>
    <row r="104" spans="1:17">
      <c r="A104" s="127" t="s">
        <v>1144</v>
      </c>
      <c r="B104" s="273">
        <v>0</v>
      </c>
      <c r="C104" s="273">
        <v>0</v>
      </c>
      <c r="D104" s="273">
        <v>0</v>
      </c>
      <c r="E104" s="273">
        <v>0</v>
      </c>
      <c r="F104" s="273">
        <v>0</v>
      </c>
      <c r="G104" s="273">
        <v>0</v>
      </c>
      <c r="H104" s="273">
        <v>0</v>
      </c>
      <c r="I104" s="273">
        <v>0</v>
      </c>
      <c r="J104" s="273">
        <v>0</v>
      </c>
      <c r="K104" s="273">
        <v>0</v>
      </c>
      <c r="L104" s="273">
        <v>0</v>
      </c>
      <c r="M104" s="273">
        <v>1</v>
      </c>
      <c r="N104" s="273">
        <v>0</v>
      </c>
      <c r="O104" s="334">
        <v>1</v>
      </c>
      <c r="P104" s="726"/>
      <c r="Q104" s="872"/>
    </row>
    <row r="105" spans="1:17">
      <c r="A105" s="127" t="s">
        <v>1145</v>
      </c>
      <c r="B105" s="273">
        <v>2</v>
      </c>
      <c r="C105" s="273">
        <v>6</v>
      </c>
      <c r="D105" s="273">
        <v>6</v>
      </c>
      <c r="E105" s="273">
        <v>2</v>
      </c>
      <c r="F105" s="273">
        <v>3</v>
      </c>
      <c r="G105" s="273">
        <v>1</v>
      </c>
      <c r="H105" s="273">
        <v>1</v>
      </c>
      <c r="I105" s="273">
        <v>1</v>
      </c>
      <c r="J105" s="273">
        <v>2</v>
      </c>
      <c r="K105" s="273">
        <v>2</v>
      </c>
      <c r="L105" s="273">
        <v>4</v>
      </c>
      <c r="M105" s="273">
        <v>2</v>
      </c>
      <c r="N105" s="273">
        <v>3</v>
      </c>
      <c r="O105" s="334">
        <v>35</v>
      </c>
      <c r="P105" s="726"/>
      <c r="Q105" s="872"/>
    </row>
    <row r="106" spans="1:17">
      <c r="A106" s="127" t="s">
        <v>1146</v>
      </c>
      <c r="B106" s="273">
        <v>0</v>
      </c>
      <c r="C106" s="273">
        <v>0</v>
      </c>
      <c r="D106" s="273">
        <v>3</v>
      </c>
      <c r="E106" s="273">
        <v>1</v>
      </c>
      <c r="F106" s="273">
        <v>0</v>
      </c>
      <c r="G106" s="273">
        <v>0</v>
      </c>
      <c r="H106" s="273">
        <v>0</v>
      </c>
      <c r="I106" s="273">
        <v>0</v>
      </c>
      <c r="J106" s="273">
        <v>0</v>
      </c>
      <c r="K106" s="273">
        <v>0</v>
      </c>
      <c r="L106" s="273">
        <v>0</v>
      </c>
      <c r="M106" s="273">
        <v>0</v>
      </c>
      <c r="N106" s="273">
        <v>0</v>
      </c>
      <c r="O106" s="334">
        <v>4</v>
      </c>
      <c r="P106" s="726"/>
      <c r="Q106" s="872"/>
    </row>
    <row r="107" spans="1:17">
      <c r="A107" s="127" t="s">
        <v>1147</v>
      </c>
      <c r="B107" s="273">
        <v>3</v>
      </c>
      <c r="C107" s="273">
        <v>6</v>
      </c>
      <c r="D107" s="273">
        <v>7</v>
      </c>
      <c r="E107" s="273">
        <v>4</v>
      </c>
      <c r="F107" s="273">
        <v>3</v>
      </c>
      <c r="G107" s="273">
        <v>6</v>
      </c>
      <c r="H107" s="273">
        <v>4</v>
      </c>
      <c r="I107" s="273">
        <v>3</v>
      </c>
      <c r="J107" s="273">
        <v>1</v>
      </c>
      <c r="K107" s="273">
        <v>3</v>
      </c>
      <c r="L107" s="273">
        <v>2</v>
      </c>
      <c r="M107" s="273">
        <v>2</v>
      </c>
      <c r="N107" s="273">
        <v>1</v>
      </c>
      <c r="O107" s="334">
        <v>45</v>
      </c>
      <c r="P107" s="726"/>
      <c r="Q107" s="872"/>
    </row>
    <row r="108" spans="1:17">
      <c r="A108" s="127" t="s">
        <v>1148</v>
      </c>
      <c r="B108" s="273">
        <v>2</v>
      </c>
      <c r="C108" s="273">
        <v>2</v>
      </c>
      <c r="D108" s="273">
        <v>3</v>
      </c>
      <c r="E108" s="273">
        <v>4</v>
      </c>
      <c r="F108" s="273">
        <v>0</v>
      </c>
      <c r="G108" s="273">
        <v>0</v>
      </c>
      <c r="H108" s="273">
        <v>0</v>
      </c>
      <c r="I108" s="273">
        <v>1</v>
      </c>
      <c r="J108" s="273">
        <v>0</v>
      </c>
      <c r="K108" s="273">
        <v>0</v>
      </c>
      <c r="L108" s="273">
        <v>0</v>
      </c>
      <c r="M108" s="273">
        <v>0</v>
      </c>
      <c r="N108" s="273">
        <v>0</v>
      </c>
      <c r="O108" s="334">
        <v>12</v>
      </c>
      <c r="P108" s="726"/>
      <c r="Q108" s="872"/>
    </row>
    <row r="109" spans="1:17">
      <c r="A109" s="127" t="s">
        <v>197</v>
      </c>
      <c r="B109" s="273">
        <v>14</v>
      </c>
      <c r="C109" s="273">
        <v>28</v>
      </c>
      <c r="D109" s="273">
        <v>33</v>
      </c>
      <c r="E109" s="273">
        <v>8</v>
      </c>
      <c r="F109" s="273">
        <v>13</v>
      </c>
      <c r="G109" s="273">
        <v>26</v>
      </c>
      <c r="H109" s="273">
        <v>11</v>
      </c>
      <c r="I109" s="273">
        <v>12</v>
      </c>
      <c r="J109" s="273">
        <v>13</v>
      </c>
      <c r="K109" s="273">
        <v>21</v>
      </c>
      <c r="L109" s="273">
        <v>14</v>
      </c>
      <c r="M109" s="273">
        <v>17</v>
      </c>
      <c r="N109" s="273">
        <v>11</v>
      </c>
      <c r="O109" s="334">
        <v>221</v>
      </c>
      <c r="P109" s="726"/>
      <c r="Q109" s="872"/>
    </row>
    <row r="110" spans="1:17">
      <c r="A110" s="127" t="s">
        <v>1149</v>
      </c>
      <c r="B110" s="273">
        <v>5</v>
      </c>
      <c r="C110" s="273">
        <v>7</v>
      </c>
      <c r="D110" s="273">
        <v>4</v>
      </c>
      <c r="E110" s="273">
        <v>3</v>
      </c>
      <c r="F110" s="273">
        <v>0</v>
      </c>
      <c r="G110" s="273">
        <v>5</v>
      </c>
      <c r="H110" s="273">
        <v>3</v>
      </c>
      <c r="I110" s="273">
        <v>3</v>
      </c>
      <c r="J110" s="273">
        <v>7</v>
      </c>
      <c r="K110" s="273">
        <v>3</v>
      </c>
      <c r="L110" s="273">
        <v>7</v>
      </c>
      <c r="M110" s="273">
        <v>3</v>
      </c>
      <c r="N110" s="273">
        <v>4</v>
      </c>
      <c r="O110" s="334">
        <v>54</v>
      </c>
      <c r="P110" s="726"/>
      <c r="Q110" s="872"/>
    </row>
    <row r="111" spans="1:17">
      <c r="A111" s="127" t="s">
        <v>1150</v>
      </c>
      <c r="B111" s="273">
        <v>3</v>
      </c>
      <c r="C111" s="273">
        <v>1</v>
      </c>
      <c r="D111" s="273">
        <v>0</v>
      </c>
      <c r="E111" s="273">
        <v>3</v>
      </c>
      <c r="F111" s="273">
        <v>0</v>
      </c>
      <c r="G111" s="273">
        <v>0</v>
      </c>
      <c r="H111" s="273">
        <v>0</v>
      </c>
      <c r="I111" s="273">
        <v>1</v>
      </c>
      <c r="J111" s="273">
        <v>1</v>
      </c>
      <c r="K111" s="273">
        <v>0</v>
      </c>
      <c r="L111" s="273">
        <v>0</v>
      </c>
      <c r="M111" s="273">
        <v>2</v>
      </c>
      <c r="N111" s="273">
        <v>1</v>
      </c>
      <c r="O111" s="334">
        <v>12</v>
      </c>
      <c r="P111" s="726"/>
      <c r="Q111" s="872"/>
    </row>
    <row r="112" spans="1:17">
      <c r="A112" s="127" t="s">
        <v>1151</v>
      </c>
      <c r="B112" s="273">
        <v>0</v>
      </c>
      <c r="C112" s="273">
        <v>1</v>
      </c>
      <c r="D112" s="273">
        <v>0</v>
      </c>
      <c r="E112" s="273">
        <v>1</v>
      </c>
      <c r="F112" s="273">
        <v>1</v>
      </c>
      <c r="G112" s="273">
        <v>1</v>
      </c>
      <c r="H112" s="273">
        <v>0</v>
      </c>
      <c r="I112" s="273">
        <v>0</v>
      </c>
      <c r="J112" s="273">
        <v>0</v>
      </c>
      <c r="K112" s="273">
        <v>1</v>
      </c>
      <c r="L112" s="273">
        <v>1</v>
      </c>
      <c r="M112" s="273">
        <v>1</v>
      </c>
      <c r="N112" s="273">
        <v>0</v>
      </c>
      <c r="O112" s="334">
        <v>7</v>
      </c>
      <c r="P112" s="726"/>
      <c r="Q112" s="872"/>
    </row>
    <row r="113" spans="1:17">
      <c r="A113" s="127" t="s">
        <v>189</v>
      </c>
      <c r="B113" s="273">
        <v>2</v>
      </c>
      <c r="C113" s="273">
        <v>0</v>
      </c>
      <c r="D113" s="273">
        <v>0</v>
      </c>
      <c r="E113" s="273">
        <v>0</v>
      </c>
      <c r="F113" s="273">
        <v>0</v>
      </c>
      <c r="G113" s="273">
        <v>0</v>
      </c>
      <c r="H113" s="273">
        <v>0</v>
      </c>
      <c r="I113" s="273">
        <v>0</v>
      </c>
      <c r="J113" s="273">
        <v>0</v>
      </c>
      <c r="K113" s="273">
        <v>0</v>
      </c>
      <c r="L113" s="273">
        <v>0</v>
      </c>
      <c r="M113" s="273">
        <v>0</v>
      </c>
      <c r="N113" s="273">
        <v>0</v>
      </c>
      <c r="O113" s="334">
        <v>2</v>
      </c>
      <c r="P113" s="726"/>
      <c r="Q113" s="872"/>
    </row>
    <row r="114" spans="1:17">
      <c r="A114" s="127" t="s">
        <v>1152</v>
      </c>
      <c r="B114" s="273">
        <v>1</v>
      </c>
      <c r="C114" s="273">
        <v>0</v>
      </c>
      <c r="D114" s="273">
        <v>0</v>
      </c>
      <c r="E114" s="273">
        <v>0</v>
      </c>
      <c r="F114" s="273">
        <v>1</v>
      </c>
      <c r="G114" s="273">
        <v>0</v>
      </c>
      <c r="H114" s="273">
        <v>0</v>
      </c>
      <c r="I114" s="273">
        <v>0</v>
      </c>
      <c r="J114" s="273">
        <v>0</v>
      </c>
      <c r="K114" s="273">
        <v>0</v>
      </c>
      <c r="L114" s="273">
        <v>0</v>
      </c>
      <c r="M114" s="273">
        <v>0</v>
      </c>
      <c r="N114" s="273">
        <v>1</v>
      </c>
      <c r="O114" s="334">
        <v>3</v>
      </c>
      <c r="P114" s="726"/>
      <c r="Q114" s="872"/>
    </row>
    <row r="115" spans="1:17">
      <c r="A115" s="127" t="s">
        <v>1153</v>
      </c>
      <c r="B115" s="273">
        <v>1</v>
      </c>
      <c r="C115" s="273">
        <v>2</v>
      </c>
      <c r="D115" s="273">
        <v>3</v>
      </c>
      <c r="E115" s="273">
        <v>1</v>
      </c>
      <c r="F115" s="273">
        <v>1</v>
      </c>
      <c r="G115" s="273">
        <v>2</v>
      </c>
      <c r="H115" s="273">
        <v>1</v>
      </c>
      <c r="I115" s="273">
        <v>1</v>
      </c>
      <c r="J115" s="273">
        <v>0</v>
      </c>
      <c r="K115" s="273">
        <v>1</v>
      </c>
      <c r="L115" s="273">
        <v>0</v>
      </c>
      <c r="M115" s="273">
        <v>3</v>
      </c>
      <c r="N115" s="273">
        <v>2</v>
      </c>
      <c r="O115" s="334">
        <v>18</v>
      </c>
      <c r="P115" s="726"/>
      <c r="Q115" s="872"/>
    </row>
    <row r="116" spans="1:17">
      <c r="A116" s="127" t="s">
        <v>205</v>
      </c>
      <c r="B116" s="273">
        <v>12</v>
      </c>
      <c r="C116" s="273">
        <v>27</v>
      </c>
      <c r="D116" s="273">
        <v>30</v>
      </c>
      <c r="E116" s="273">
        <v>18</v>
      </c>
      <c r="F116" s="273">
        <v>18</v>
      </c>
      <c r="G116" s="273">
        <v>9</v>
      </c>
      <c r="H116" s="273">
        <v>9</v>
      </c>
      <c r="I116" s="273">
        <v>9</v>
      </c>
      <c r="J116" s="273">
        <v>8</v>
      </c>
      <c r="K116" s="273">
        <v>5</v>
      </c>
      <c r="L116" s="273">
        <v>4</v>
      </c>
      <c r="M116" s="273">
        <v>11</v>
      </c>
      <c r="N116" s="273">
        <v>6</v>
      </c>
      <c r="O116" s="334">
        <v>166</v>
      </c>
      <c r="P116" s="726"/>
      <c r="Q116" s="872"/>
    </row>
    <row r="117" spans="1:17">
      <c r="A117" s="127" t="s">
        <v>1154</v>
      </c>
      <c r="B117" s="273">
        <v>0</v>
      </c>
      <c r="C117" s="273">
        <v>0</v>
      </c>
      <c r="D117" s="273">
        <v>0</v>
      </c>
      <c r="E117" s="273">
        <v>0</v>
      </c>
      <c r="F117" s="273">
        <v>0</v>
      </c>
      <c r="G117" s="273">
        <v>0</v>
      </c>
      <c r="H117" s="273">
        <v>0</v>
      </c>
      <c r="I117" s="273">
        <v>0</v>
      </c>
      <c r="J117" s="273">
        <v>1</v>
      </c>
      <c r="K117" s="273">
        <v>0</v>
      </c>
      <c r="L117" s="273">
        <v>0</v>
      </c>
      <c r="M117" s="273">
        <v>0</v>
      </c>
      <c r="N117" s="273">
        <v>0</v>
      </c>
      <c r="O117" s="334">
        <v>1</v>
      </c>
      <c r="P117" s="726"/>
      <c r="Q117" s="872"/>
    </row>
    <row r="118" spans="1:17">
      <c r="A118" s="127" t="s">
        <v>1155</v>
      </c>
      <c r="B118" s="273">
        <v>5</v>
      </c>
      <c r="C118" s="273">
        <v>3</v>
      </c>
      <c r="D118" s="273">
        <v>3</v>
      </c>
      <c r="E118" s="273">
        <v>0</v>
      </c>
      <c r="F118" s="273">
        <v>1</v>
      </c>
      <c r="G118" s="273">
        <v>1</v>
      </c>
      <c r="H118" s="273">
        <v>1</v>
      </c>
      <c r="I118" s="273">
        <v>1</v>
      </c>
      <c r="J118" s="273">
        <v>0</v>
      </c>
      <c r="K118" s="273">
        <v>1</v>
      </c>
      <c r="L118" s="273">
        <v>1</v>
      </c>
      <c r="M118" s="273">
        <v>0</v>
      </c>
      <c r="N118" s="273">
        <v>1</v>
      </c>
      <c r="O118" s="334">
        <v>18</v>
      </c>
      <c r="P118" s="726"/>
      <c r="Q118" s="872"/>
    </row>
    <row r="119" spans="1:17">
      <c r="A119" s="127" t="s">
        <v>1238</v>
      </c>
      <c r="B119" s="273">
        <v>0</v>
      </c>
      <c r="C119" s="273">
        <v>0</v>
      </c>
      <c r="D119" s="273">
        <v>0</v>
      </c>
      <c r="E119" s="273">
        <v>0</v>
      </c>
      <c r="F119" s="273">
        <v>0</v>
      </c>
      <c r="G119" s="273">
        <v>0</v>
      </c>
      <c r="H119" s="273">
        <v>0</v>
      </c>
      <c r="I119" s="273">
        <v>0</v>
      </c>
      <c r="J119" s="273">
        <v>0</v>
      </c>
      <c r="K119" s="273">
        <v>1</v>
      </c>
      <c r="L119" s="273">
        <v>0</v>
      </c>
      <c r="M119" s="273">
        <v>0</v>
      </c>
      <c r="N119" s="273">
        <v>0</v>
      </c>
      <c r="O119" s="334">
        <v>1</v>
      </c>
      <c r="P119" s="726"/>
      <c r="Q119" s="872"/>
    </row>
    <row r="120" spans="1:17">
      <c r="A120" s="127" t="s">
        <v>1156</v>
      </c>
      <c r="B120" s="273">
        <v>0</v>
      </c>
      <c r="C120" s="273">
        <v>0</v>
      </c>
      <c r="D120" s="273">
        <v>0</v>
      </c>
      <c r="E120" s="273">
        <v>0</v>
      </c>
      <c r="F120" s="273">
        <v>1</v>
      </c>
      <c r="G120" s="273">
        <v>0</v>
      </c>
      <c r="H120" s="273">
        <v>0</v>
      </c>
      <c r="I120" s="273">
        <v>0</v>
      </c>
      <c r="J120" s="273">
        <v>0</v>
      </c>
      <c r="K120" s="273">
        <v>0</v>
      </c>
      <c r="L120" s="273">
        <v>0</v>
      </c>
      <c r="M120" s="273">
        <v>0</v>
      </c>
      <c r="N120" s="273">
        <v>0</v>
      </c>
      <c r="O120" s="334">
        <v>1</v>
      </c>
      <c r="P120" s="726"/>
      <c r="Q120" s="872"/>
    </row>
    <row r="121" spans="1:17">
      <c r="A121" s="127" t="s">
        <v>1157</v>
      </c>
      <c r="B121" s="273">
        <v>0</v>
      </c>
      <c r="C121" s="273">
        <v>0</v>
      </c>
      <c r="D121" s="273">
        <v>2</v>
      </c>
      <c r="E121" s="273">
        <v>1</v>
      </c>
      <c r="F121" s="273">
        <v>0</v>
      </c>
      <c r="G121" s="273">
        <v>1</v>
      </c>
      <c r="H121" s="273">
        <v>1</v>
      </c>
      <c r="I121" s="273">
        <v>0</v>
      </c>
      <c r="J121" s="273">
        <v>0</v>
      </c>
      <c r="K121" s="273">
        <v>0</v>
      </c>
      <c r="L121" s="273">
        <v>1</v>
      </c>
      <c r="M121" s="273">
        <v>0</v>
      </c>
      <c r="N121" s="273">
        <v>0</v>
      </c>
      <c r="O121" s="334">
        <v>6</v>
      </c>
      <c r="P121" s="726"/>
      <c r="Q121" s="872"/>
    </row>
    <row r="122" spans="1:17">
      <c r="A122" s="127" t="s">
        <v>1158</v>
      </c>
      <c r="B122" s="273">
        <v>0</v>
      </c>
      <c r="C122" s="273">
        <v>0</v>
      </c>
      <c r="D122" s="273">
        <v>1</v>
      </c>
      <c r="E122" s="273">
        <v>1</v>
      </c>
      <c r="F122" s="273">
        <v>0</v>
      </c>
      <c r="G122" s="273">
        <v>1</v>
      </c>
      <c r="H122" s="273">
        <v>1</v>
      </c>
      <c r="I122" s="273">
        <v>0</v>
      </c>
      <c r="J122" s="273">
        <v>1</v>
      </c>
      <c r="K122" s="273">
        <v>1</v>
      </c>
      <c r="L122" s="273">
        <v>0</v>
      </c>
      <c r="M122" s="273">
        <v>0</v>
      </c>
      <c r="N122" s="273">
        <v>0</v>
      </c>
      <c r="O122" s="334">
        <v>6</v>
      </c>
      <c r="P122" s="726"/>
      <c r="Q122" s="872"/>
    </row>
    <row r="123" spans="1:17">
      <c r="A123" s="127" t="s">
        <v>1159</v>
      </c>
      <c r="B123" s="273">
        <v>0</v>
      </c>
      <c r="C123" s="273">
        <v>0</v>
      </c>
      <c r="D123" s="273">
        <v>0</v>
      </c>
      <c r="E123" s="273">
        <v>1</v>
      </c>
      <c r="F123" s="273">
        <v>0</v>
      </c>
      <c r="G123" s="273">
        <v>0</v>
      </c>
      <c r="H123" s="273">
        <v>1</v>
      </c>
      <c r="I123" s="273">
        <v>0</v>
      </c>
      <c r="J123" s="273">
        <v>0</v>
      </c>
      <c r="K123" s="273">
        <v>1</v>
      </c>
      <c r="L123" s="273">
        <v>1</v>
      </c>
      <c r="M123" s="273">
        <v>0</v>
      </c>
      <c r="N123" s="273">
        <v>0</v>
      </c>
      <c r="O123" s="334">
        <v>4</v>
      </c>
      <c r="P123" s="726"/>
      <c r="Q123" s="872"/>
    </row>
    <row r="124" spans="1:17">
      <c r="A124" s="127" t="s">
        <v>1240</v>
      </c>
      <c r="B124" s="273">
        <v>1</v>
      </c>
      <c r="C124" s="273">
        <v>3</v>
      </c>
      <c r="D124" s="273">
        <v>6</v>
      </c>
      <c r="E124" s="273">
        <v>2</v>
      </c>
      <c r="F124" s="273">
        <v>2</v>
      </c>
      <c r="G124" s="273">
        <v>0</v>
      </c>
      <c r="H124" s="273">
        <v>2</v>
      </c>
      <c r="I124" s="273">
        <v>0</v>
      </c>
      <c r="J124" s="273">
        <v>0</v>
      </c>
      <c r="K124" s="273">
        <v>0</v>
      </c>
      <c r="L124" s="273">
        <v>1</v>
      </c>
      <c r="M124" s="273">
        <v>1</v>
      </c>
      <c r="N124" s="273">
        <v>3</v>
      </c>
      <c r="O124" s="334">
        <v>21</v>
      </c>
      <c r="P124" s="726"/>
      <c r="Q124" s="872"/>
    </row>
    <row r="125" spans="1:17">
      <c r="A125" s="127" t="s">
        <v>209</v>
      </c>
      <c r="B125" s="273">
        <v>14</v>
      </c>
      <c r="C125" s="273">
        <v>6</v>
      </c>
      <c r="D125" s="273">
        <v>18</v>
      </c>
      <c r="E125" s="273">
        <v>9</v>
      </c>
      <c r="F125" s="273">
        <v>7</v>
      </c>
      <c r="G125" s="273">
        <v>11</v>
      </c>
      <c r="H125" s="273">
        <v>6</v>
      </c>
      <c r="I125" s="273">
        <v>9</v>
      </c>
      <c r="J125" s="273">
        <v>11</v>
      </c>
      <c r="K125" s="273">
        <v>8</v>
      </c>
      <c r="L125" s="273">
        <v>7</v>
      </c>
      <c r="M125" s="273">
        <v>4</v>
      </c>
      <c r="N125" s="273">
        <v>5</v>
      </c>
      <c r="O125" s="334">
        <v>115</v>
      </c>
      <c r="P125" s="726"/>
      <c r="Q125" s="872"/>
    </row>
    <row r="126" spans="1:17">
      <c r="A126" s="127" t="s">
        <v>1242</v>
      </c>
      <c r="B126" s="273">
        <v>0</v>
      </c>
      <c r="C126" s="273">
        <v>1</v>
      </c>
      <c r="D126" s="273">
        <v>1</v>
      </c>
      <c r="E126" s="273">
        <v>0</v>
      </c>
      <c r="F126" s="273">
        <v>0</v>
      </c>
      <c r="G126" s="273">
        <v>0</v>
      </c>
      <c r="H126" s="273">
        <v>1</v>
      </c>
      <c r="I126" s="273">
        <v>0</v>
      </c>
      <c r="J126" s="273">
        <v>0</v>
      </c>
      <c r="K126" s="273">
        <v>0</v>
      </c>
      <c r="L126" s="273">
        <v>0</v>
      </c>
      <c r="M126" s="273">
        <v>2</v>
      </c>
      <c r="N126" s="273">
        <v>1</v>
      </c>
      <c r="O126" s="334">
        <v>6</v>
      </c>
      <c r="P126" s="726"/>
      <c r="Q126" s="872"/>
    </row>
    <row r="127" spans="1:17">
      <c r="A127" s="127" t="s">
        <v>1243</v>
      </c>
      <c r="B127" s="273">
        <v>0</v>
      </c>
      <c r="C127" s="273">
        <v>0</v>
      </c>
      <c r="D127" s="273">
        <v>0</v>
      </c>
      <c r="E127" s="273">
        <v>0</v>
      </c>
      <c r="F127" s="273">
        <v>0</v>
      </c>
      <c r="G127" s="273">
        <v>0</v>
      </c>
      <c r="H127" s="273">
        <v>2</v>
      </c>
      <c r="I127" s="273">
        <v>1</v>
      </c>
      <c r="J127" s="273">
        <v>0</v>
      </c>
      <c r="K127" s="273">
        <v>0</v>
      </c>
      <c r="L127" s="273">
        <v>1</v>
      </c>
      <c r="M127" s="273">
        <v>0</v>
      </c>
      <c r="N127" s="273">
        <v>0</v>
      </c>
      <c r="O127" s="334">
        <v>4</v>
      </c>
      <c r="P127" s="726"/>
      <c r="Q127" s="872"/>
    </row>
    <row r="128" spans="1:17">
      <c r="A128" s="127" t="s">
        <v>1160</v>
      </c>
      <c r="B128" s="273">
        <v>0</v>
      </c>
      <c r="C128" s="273">
        <v>0</v>
      </c>
      <c r="D128" s="273">
        <v>0</v>
      </c>
      <c r="E128" s="273">
        <v>1</v>
      </c>
      <c r="F128" s="273">
        <v>0</v>
      </c>
      <c r="G128" s="273">
        <v>0</v>
      </c>
      <c r="H128" s="273">
        <v>1</v>
      </c>
      <c r="I128" s="273">
        <v>0</v>
      </c>
      <c r="J128" s="273">
        <v>0</v>
      </c>
      <c r="K128" s="273">
        <v>0</v>
      </c>
      <c r="L128" s="273">
        <v>1</v>
      </c>
      <c r="M128" s="273">
        <v>0</v>
      </c>
      <c r="N128" s="273">
        <v>1</v>
      </c>
      <c r="O128" s="334">
        <v>4</v>
      </c>
      <c r="P128" s="726"/>
      <c r="Q128" s="872"/>
    </row>
    <row r="129" spans="1:17">
      <c r="A129" s="127" t="s">
        <v>1161</v>
      </c>
      <c r="B129" s="273">
        <v>4</v>
      </c>
      <c r="C129" s="273">
        <v>0</v>
      </c>
      <c r="D129" s="273">
        <v>1</v>
      </c>
      <c r="E129" s="273">
        <v>0</v>
      </c>
      <c r="F129" s="273">
        <v>1</v>
      </c>
      <c r="G129" s="273">
        <v>1</v>
      </c>
      <c r="H129" s="273">
        <v>0</v>
      </c>
      <c r="I129" s="273">
        <v>0</v>
      </c>
      <c r="J129" s="273">
        <v>0</v>
      </c>
      <c r="K129" s="273">
        <v>1</v>
      </c>
      <c r="L129" s="273">
        <v>0</v>
      </c>
      <c r="M129" s="273">
        <v>0</v>
      </c>
      <c r="N129" s="273">
        <v>0</v>
      </c>
      <c r="O129" s="334">
        <v>8</v>
      </c>
      <c r="P129" s="726"/>
      <c r="Q129" s="872"/>
    </row>
    <row r="130" spans="1:17">
      <c r="A130" s="127" t="s">
        <v>1162</v>
      </c>
      <c r="B130" s="273">
        <v>0</v>
      </c>
      <c r="C130" s="273">
        <v>1</v>
      </c>
      <c r="D130" s="273">
        <v>1</v>
      </c>
      <c r="E130" s="273">
        <v>0</v>
      </c>
      <c r="F130" s="273">
        <v>0</v>
      </c>
      <c r="G130" s="273">
        <v>0</v>
      </c>
      <c r="H130" s="273">
        <v>0</v>
      </c>
      <c r="I130" s="273">
        <v>0</v>
      </c>
      <c r="J130" s="273">
        <v>0</v>
      </c>
      <c r="K130" s="273">
        <v>0</v>
      </c>
      <c r="L130" s="273">
        <v>0</v>
      </c>
      <c r="M130" s="273">
        <v>0</v>
      </c>
      <c r="N130" s="273">
        <v>0</v>
      </c>
      <c r="O130" s="334">
        <v>2</v>
      </c>
      <c r="P130" s="726"/>
      <c r="Q130" s="872"/>
    </row>
    <row r="131" spans="1:17">
      <c r="A131" s="127" t="s">
        <v>1163</v>
      </c>
      <c r="B131" s="273">
        <v>1</v>
      </c>
      <c r="C131" s="273">
        <v>2</v>
      </c>
      <c r="D131" s="273">
        <v>1</v>
      </c>
      <c r="E131" s="273">
        <v>1</v>
      </c>
      <c r="F131" s="273">
        <v>0</v>
      </c>
      <c r="G131" s="273">
        <v>0</v>
      </c>
      <c r="H131" s="273">
        <v>0</v>
      </c>
      <c r="I131" s="273">
        <v>0</v>
      </c>
      <c r="J131" s="273">
        <v>0</v>
      </c>
      <c r="K131" s="273">
        <v>0</v>
      </c>
      <c r="L131" s="273">
        <v>0</v>
      </c>
      <c r="M131" s="273">
        <v>0</v>
      </c>
      <c r="N131" s="273">
        <v>0</v>
      </c>
      <c r="O131" s="334">
        <v>5</v>
      </c>
      <c r="P131" s="726"/>
      <c r="Q131" s="872"/>
    </row>
    <row r="132" spans="1:17">
      <c r="A132" s="127" t="s">
        <v>1164</v>
      </c>
      <c r="B132" s="273">
        <v>2</v>
      </c>
      <c r="C132" s="273">
        <v>1</v>
      </c>
      <c r="D132" s="273">
        <v>1</v>
      </c>
      <c r="E132" s="273">
        <v>0</v>
      </c>
      <c r="F132" s="273">
        <v>0</v>
      </c>
      <c r="G132" s="273">
        <v>0</v>
      </c>
      <c r="H132" s="273">
        <v>0</v>
      </c>
      <c r="I132" s="273">
        <v>0</v>
      </c>
      <c r="J132" s="273">
        <v>0</v>
      </c>
      <c r="K132" s="273">
        <v>0</v>
      </c>
      <c r="L132" s="273">
        <v>1</v>
      </c>
      <c r="M132" s="273">
        <v>0</v>
      </c>
      <c r="N132" s="273">
        <v>0</v>
      </c>
      <c r="O132" s="334">
        <v>5</v>
      </c>
      <c r="P132" s="726"/>
      <c r="Q132" s="872"/>
    </row>
    <row r="133" spans="1:17">
      <c r="A133" s="127" t="s">
        <v>1165</v>
      </c>
      <c r="B133" s="273">
        <v>0</v>
      </c>
      <c r="C133" s="273">
        <v>0</v>
      </c>
      <c r="D133" s="273">
        <v>0</v>
      </c>
      <c r="E133" s="273">
        <v>1</v>
      </c>
      <c r="F133" s="273">
        <v>0</v>
      </c>
      <c r="G133" s="273">
        <v>1</v>
      </c>
      <c r="H133" s="273">
        <v>0</v>
      </c>
      <c r="I133" s="273">
        <v>0</v>
      </c>
      <c r="J133" s="273">
        <v>1</v>
      </c>
      <c r="K133" s="273">
        <v>0</v>
      </c>
      <c r="L133" s="273">
        <v>1</v>
      </c>
      <c r="M133" s="273">
        <v>0</v>
      </c>
      <c r="N133" s="273">
        <v>2</v>
      </c>
      <c r="O133" s="334">
        <v>6</v>
      </c>
      <c r="P133" s="726"/>
      <c r="Q133" s="872"/>
    </row>
    <row r="134" spans="1:17">
      <c r="A134" s="127" t="s">
        <v>1166</v>
      </c>
      <c r="B134" s="273">
        <v>0</v>
      </c>
      <c r="C134" s="273">
        <v>0</v>
      </c>
      <c r="D134" s="273">
        <v>1</v>
      </c>
      <c r="E134" s="273">
        <v>1</v>
      </c>
      <c r="F134" s="273">
        <v>0</v>
      </c>
      <c r="G134" s="273">
        <v>1</v>
      </c>
      <c r="H134" s="273">
        <v>1</v>
      </c>
      <c r="I134" s="273">
        <v>0</v>
      </c>
      <c r="J134" s="273">
        <v>0</v>
      </c>
      <c r="K134" s="273">
        <v>0</v>
      </c>
      <c r="L134" s="273">
        <v>0</v>
      </c>
      <c r="M134" s="273">
        <v>0</v>
      </c>
      <c r="N134" s="273">
        <v>0</v>
      </c>
      <c r="O134" s="334">
        <v>4</v>
      </c>
      <c r="P134" s="726"/>
      <c r="Q134" s="872"/>
    </row>
    <row r="135" spans="1:17">
      <c r="A135" s="127" t="s">
        <v>1167</v>
      </c>
      <c r="B135" s="273">
        <v>0</v>
      </c>
      <c r="C135" s="273">
        <v>0</v>
      </c>
      <c r="D135" s="273">
        <v>0</v>
      </c>
      <c r="E135" s="273">
        <v>0</v>
      </c>
      <c r="F135" s="273">
        <v>1</v>
      </c>
      <c r="G135" s="273">
        <v>0</v>
      </c>
      <c r="H135" s="273">
        <v>0</v>
      </c>
      <c r="I135" s="273">
        <v>0</v>
      </c>
      <c r="J135" s="273">
        <v>0</v>
      </c>
      <c r="K135" s="273">
        <v>1</v>
      </c>
      <c r="L135" s="273">
        <v>0</v>
      </c>
      <c r="M135" s="273">
        <v>0</v>
      </c>
      <c r="N135" s="273">
        <v>0</v>
      </c>
      <c r="O135" s="334">
        <v>2</v>
      </c>
      <c r="P135" s="726"/>
      <c r="Q135" s="872"/>
    </row>
    <row r="136" spans="1:17">
      <c r="A136" s="127" t="s">
        <v>1168</v>
      </c>
      <c r="B136" s="273">
        <v>1</v>
      </c>
      <c r="C136" s="273">
        <v>3</v>
      </c>
      <c r="D136" s="273">
        <v>3</v>
      </c>
      <c r="E136" s="273">
        <v>1</v>
      </c>
      <c r="F136" s="273">
        <v>0</v>
      </c>
      <c r="G136" s="273">
        <v>0</v>
      </c>
      <c r="H136" s="273">
        <v>0</v>
      </c>
      <c r="I136" s="273">
        <v>2</v>
      </c>
      <c r="J136" s="273">
        <v>3</v>
      </c>
      <c r="K136" s="273">
        <v>0</v>
      </c>
      <c r="L136" s="273">
        <v>2</v>
      </c>
      <c r="M136" s="273">
        <v>0</v>
      </c>
      <c r="N136" s="273">
        <v>0</v>
      </c>
      <c r="O136" s="334">
        <v>15</v>
      </c>
      <c r="P136" s="726"/>
      <c r="Q136" s="872"/>
    </row>
    <row r="137" spans="1:17">
      <c r="A137" s="128" t="s">
        <v>1169</v>
      </c>
      <c r="B137" s="279">
        <v>0</v>
      </c>
      <c r="C137" s="279">
        <v>0</v>
      </c>
      <c r="D137" s="279">
        <v>1</v>
      </c>
      <c r="E137" s="279">
        <v>0</v>
      </c>
      <c r="F137" s="279">
        <v>0</v>
      </c>
      <c r="G137" s="279">
        <v>0</v>
      </c>
      <c r="H137" s="279">
        <v>0</v>
      </c>
      <c r="I137" s="279">
        <v>0</v>
      </c>
      <c r="J137" s="279">
        <v>0</v>
      </c>
      <c r="K137" s="279">
        <v>0</v>
      </c>
      <c r="L137" s="279">
        <v>0</v>
      </c>
      <c r="M137" s="279">
        <v>0</v>
      </c>
      <c r="N137" s="279">
        <v>0</v>
      </c>
      <c r="O137" s="335">
        <v>1</v>
      </c>
      <c r="P137" s="726"/>
      <c r="Q137" s="872"/>
    </row>
    <row r="138" spans="1:17">
      <c r="A138" s="128" t="s">
        <v>1170</v>
      </c>
      <c r="B138" s="279">
        <v>5</v>
      </c>
      <c r="C138" s="279">
        <v>5</v>
      </c>
      <c r="D138" s="279">
        <v>7</v>
      </c>
      <c r="E138" s="279">
        <v>1</v>
      </c>
      <c r="F138" s="279">
        <v>3</v>
      </c>
      <c r="G138" s="279">
        <v>4</v>
      </c>
      <c r="H138" s="279">
        <v>4</v>
      </c>
      <c r="I138" s="279">
        <v>3</v>
      </c>
      <c r="J138" s="279">
        <v>2</v>
      </c>
      <c r="K138" s="279">
        <v>1</v>
      </c>
      <c r="L138" s="279">
        <v>7</v>
      </c>
      <c r="M138" s="279">
        <v>4</v>
      </c>
      <c r="N138" s="279">
        <v>8</v>
      </c>
      <c r="O138" s="335">
        <v>54</v>
      </c>
      <c r="P138" s="726"/>
      <c r="Q138" s="872"/>
    </row>
    <row r="139" spans="1:17">
      <c r="A139" s="128" t="s">
        <v>1171</v>
      </c>
      <c r="B139" s="279">
        <v>0</v>
      </c>
      <c r="C139" s="279">
        <v>0</v>
      </c>
      <c r="D139" s="279">
        <v>1</v>
      </c>
      <c r="E139" s="279">
        <v>0</v>
      </c>
      <c r="F139" s="279">
        <v>0</v>
      </c>
      <c r="G139" s="279">
        <v>0</v>
      </c>
      <c r="H139" s="279">
        <v>0</v>
      </c>
      <c r="I139" s="279">
        <v>0</v>
      </c>
      <c r="J139" s="279">
        <v>0</v>
      </c>
      <c r="K139" s="279">
        <v>0</v>
      </c>
      <c r="L139" s="279">
        <v>0</v>
      </c>
      <c r="M139" s="279">
        <v>1</v>
      </c>
      <c r="N139" s="279">
        <v>0</v>
      </c>
      <c r="O139" s="335">
        <v>2</v>
      </c>
      <c r="P139" s="726"/>
      <c r="Q139" s="872"/>
    </row>
    <row r="140" spans="1:17">
      <c r="A140" s="128" t="s">
        <v>1172</v>
      </c>
      <c r="B140" s="279">
        <v>0</v>
      </c>
      <c r="C140" s="279">
        <v>2</v>
      </c>
      <c r="D140" s="279">
        <v>7</v>
      </c>
      <c r="E140" s="279">
        <v>2</v>
      </c>
      <c r="F140" s="279">
        <v>0</v>
      </c>
      <c r="G140" s="279">
        <v>1</v>
      </c>
      <c r="H140" s="279">
        <v>1</v>
      </c>
      <c r="I140" s="279">
        <v>1</v>
      </c>
      <c r="J140" s="279">
        <v>2</v>
      </c>
      <c r="K140" s="279">
        <v>0</v>
      </c>
      <c r="L140" s="279">
        <v>0</v>
      </c>
      <c r="M140" s="279">
        <v>1</v>
      </c>
      <c r="N140" s="279">
        <v>1</v>
      </c>
      <c r="O140" s="335">
        <v>18</v>
      </c>
      <c r="P140" s="726"/>
      <c r="Q140" s="872"/>
    </row>
    <row r="141" spans="1:17">
      <c r="A141" s="128" t="s">
        <v>1174</v>
      </c>
      <c r="B141" s="279">
        <v>1</v>
      </c>
      <c r="C141" s="279">
        <v>2</v>
      </c>
      <c r="D141" s="279">
        <v>0</v>
      </c>
      <c r="E141" s="279">
        <v>1</v>
      </c>
      <c r="F141" s="279">
        <v>1</v>
      </c>
      <c r="G141" s="279">
        <v>1</v>
      </c>
      <c r="H141" s="279">
        <v>5</v>
      </c>
      <c r="I141" s="279">
        <v>1</v>
      </c>
      <c r="J141" s="279">
        <v>2</v>
      </c>
      <c r="K141" s="279">
        <v>3</v>
      </c>
      <c r="L141" s="279">
        <v>0</v>
      </c>
      <c r="M141" s="279">
        <v>1</v>
      </c>
      <c r="N141" s="279">
        <v>2</v>
      </c>
      <c r="O141" s="335">
        <v>20</v>
      </c>
      <c r="P141" s="726"/>
      <c r="Q141" s="872"/>
    </row>
    <row r="142" spans="1:17">
      <c r="A142" s="128" t="s">
        <v>1175</v>
      </c>
      <c r="B142" s="279">
        <v>8</v>
      </c>
      <c r="C142" s="279">
        <v>14</v>
      </c>
      <c r="D142" s="279">
        <v>15</v>
      </c>
      <c r="E142" s="279">
        <v>13</v>
      </c>
      <c r="F142" s="279">
        <v>8</v>
      </c>
      <c r="G142" s="279">
        <v>5</v>
      </c>
      <c r="H142" s="279">
        <v>7</v>
      </c>
      <c r="I142" s="279">
        <v>7</v>
      </c>
      <c r="J142" s="279">
        <v>7</v>
      </c>
      <c r="K142" s="279">
        <v>14</v>
      </c>
      <c r="L142" s="279">
        <v>9</v>
      </c>
      <c r="M142" s="279">
        <v>7</v>
      </c>
      <c r="N142" s="279">
        <v>8</v>
      </c>
      <c r="O142" s="335">
        <v>122</v>
      </c>
      <c r="P142" s="726"/>
      <c r="Q142" s="872"/>
    </row>
    <row r="143" spans="1:17">
      <c r="A143" s="128" t="s">
        <v>1247</v>
      </c>
      <c r="B143" s="279">
        <v>1</v>
      </c>
      <c r="C143" s="279">
        <v>0</v>
      </c>
      <c r="D143" s="279">
        <v>0</v>
      </c>
      <c r="E143" s="279">
        <v>0</v>
      </c>
      <c r="F143" s="279">
        <v>0</v>
      </c>
      <c r="G143" s="279">
        <v>0</v>
      </c>
      <c r="H143" s="279">
        <v>0</v>
      </c>
      <c r="I143" s="279">
        <v>0</v>
      </c>
      <c r="J143" s="279">
        <v>0</v>
      </c>
      <c r="K143" s="279">
        <v>0</v>
      </c>
      <c r="L143" s="279">
        <v>0</v>
      </c>
      <c r="M143" s="279">
        <v>0</v>
      </c>
      <c r="N143" s="279">
        <v>0</v>
      </c>
      <c r="O143" s="335">
        <v>1</v>
      </c>
      <c r="P143" s="726"/>
      <c r="Q143" s="872"/>
    </row>
    <row r="144" spans="1:17">
      <c r="A144" s="128" t="s">
        <v>1176</v>
      </c>
      <c r="B144" s="279">
        <v>10</v>
      </c>
      <c r="C144" s="279">
        <v>4</v>
      </c>
      <c r="D144" s="279">
        <v>11</v>
      </c>
      <c r="E144" s="279">
        <v>6</v>
      </c>
      <c r="F144" s="279">
        <v>2</v>
      </c>
      <c r="G144" s="279">
        <v>2</v>
      </c>
      <c r="H144" s="279">
        <v>3</v>
      </c>
      <c r="I144" s="279">
        <v>4</v>
      </c>
      <c r="J144" s="279">
        <v>1</v>
      </c>
      <c r="K144" s="279">
        <v>3</v>
      </c>
      <c r="L144" s="279">
        <v>1</v>
      </c>
      <c r="M144" s="279">
        <v>3</v>
      </c>
      <c r="N144" s="279">
        <v>6</v>
      </c>
      <c r="O144" s="335">
        <v>56</v>
      </c>
      <c r="P144" s="726"/>
      <c r="Q144" s="872"/>
    </row>
    <row r="145" spans="1:17">
      <c r="A145" s="128" t="s">
        <v>1177</v>
      </c>
      <c r="B145" s="279">
        <v>1</v>
      </c>
      <c r="C145" s="279">
        <v>6</v>
      </c>
      <c r="D145" s="279">
        <v>6</v>
      </c>
      <c r="E145" s="279">
        <v>1</v>
      </c>
      <c r="F145" s="279">
        <v>0</v>
      </c>
      <c r="G145" s="279">
        <v>3</v>
      </c>
      <c r="H145" s="279">
        <v>1</v>
      </c>
      <c r="I145" s="279">
        <v>1</v>
      </c>
      <c r="J145" s="279">
        <v>2</v>
      </c>
      <c r="K145" s="279">
        <v>0</v>
      </c>
      <c r="L145" s="279">
        <v>1</v>
      </c>
      <c r="M145" s="279">
        <v>1</v>
      </c>
      <c r="N145" s="279">
        <v>1</v>
      </c>
      <c r="O145" s="335">
        <v>24</v>
      </c>
      <c r="P145" s="726"/>
      <c r="Q145" s="872"/>
    </row>
    <row r="146" spans="1:17">
      <c r="A146" s="128" t="s">
        <v>1178</v>
      </c>
      <c r="B146" s="279">
        <v>5</v>
      </c>
      <c r="C146" s="279">
        <v>6</v>
      </c>
      <c r="D146" s="279">
        <v>3</v>
      </c>
      <c r="E146" s="279">
        <v>1</v>
      </c>
      <c r="F146" s="279">
        <v>3</v>
      </c>
      <c r="G146" s="279">
        <v>4</v>
      </c>
      <c r="H146" s="279">
        <v>2</v>
      </c>
      <c r="I146" s="279">
        <v>3</v>
      </c>
      <c r="J146" s="279">
        <v>5</v>
      </c>
      <c r="K146" s="279">
        <v>3</v>
      </c>
      <c r="L146" s="279">
        <v>0</v>
      </c>
      <c r="M146" s="279">
        <v>2</v>
      </c>
      <c r="N146" s="279">
        <v>2</v>
      </c>
      <c r="O146" s="335">
        <v>39</v>
      </c>
      <c r="P146" s="726"/>
      <c r="Q146" s="872"/>
    </row>
    <row r="147" spans="1:17">
      <c r="A147" s="128" t="s">
        <v>1179</v>
      </c>
      <c r="B147" s="279">
        <v>2</v>
      </c>
      <c r="C147" s="279">
        <v>5</v>
      </c>
      <c r="D147" s="279">
        <v>4</v>
      </c>
      <c r="E147" s="279">
        <v>1</v>
      </c>
      <c r="F147" s="279">
        <v>4</v>
      </c>
      <c r="G147" s="279">
        <v>4</v>
      </c>
      <c r="H147" s="279">
        <v>0</v>
      </c>
      <c r="I147" s="279">
        <v>3</v>
      </c>
      <c r="J147" s="279">
        <v>1</v>
      </c>
      <c r="K147" s="279">
        <v>5</v>
      </c>
      <c r="L147" s="279">
        <v>5</v>
      </c>
      <c r="M147" s="279">
        <v>3</v>
      </c>
      <c r="N147" s="279">
        <v>3</v>
      </c>
      <c r="O147" s="335">
        <v>40</v>
      </c>
      <c r="P147" s="726"/>
      <c r="Q147" s="872"/>
    </row>
    <row r="148" spans="1:17">
      <c r="A148" s="128" t="s">
        <v>1180</v>
      </c>
      <c r="B148" s="279">
        <v>0</v>
      </c>
      <c r="C148" s="279">
        <v>0</v>
      </c>
      <c r="D148" s="279">
        <v>2</v>
      </c>
      <c r="E148" s="279">
        <v>1</v>
      </c>
      <c r="F148" s="279">
        <v>1</v>
      </c>
      <c r="G148" s="279">
        <v>2</v>
      </c>
      <c r="H148" s="279">
        <v>2</v>
      </c>
      <c r="I148" s="279">
        <v>1</v>
      </c>
      <c r="J148" s="279">
        <v>1</v>
      </c>
      <c r="K148" s="279">
        <v>0</v>
      </c>
      <c r="L148" s="279">
        <v>0</v>
      </c>
      <c r="M148" s="279">
        <v>1</v>
      </c>
      <c r="N148" s="279">
        <v>0</v>
      </c>
      <c r="O148" s="335">
        <v>11</v>
      </c>
      <c r="P148" s="726"/>
      <c r="Q148" s="872"/>
    </row>
    <row r="149" spans="1:17">
      <c r="A149" s="128" t="s">
        <v>173</v>
      </c>
      <c r="B149" s="279">
        <v>220</v>
      </c>
      <c r="C149" s="279">
        <v>398</v>
      </c>
      <c r="D149" s="279">
        <v>374</v>
      </c>
      <c r="E149" s="279">
        <v>162</v>
      </c>
      <c r="F149" s="279">
        <v>165</v>
      </c>
      <c r="G149" s="279">
        <v>166</v>
      </c>
      <c r="H149" s="279">
        <v>166</v>
      </c>
      <c r="I149" s="279">
        <v>164</v>
      </c>
      <c r="J149" s="279">
        <v>149</v>
      </c>
      <c r="K149" s="279">
        <v>159</v>
      </c>
      <c r="L149" s="279">
        <v>162</v>
      </c>
      <c r="M149" s="279">
        <v>145</v>
      </c>
      <c r="N149" s="279">
        <v>159</v>
      </c>
      <c r="O149" s="335">
        <v>2589</v>
      </c>
      <c r="P149" s="726"/>
      <c r="Q149" s="872"/>
    </row>
    <row r="150" spans="1:17">
      <c r="A150" s="128" t="s">
        <v>201</v>
      </c>
      <c r="B150" s="279">
        <v>10</v>
      </c>
      <c r="C150" s="279">
        <v>21</v>
      </c>
      <c r="D150" s="279">
        <v>24</v>
      </c>
      <c r="E150" s="279">
        <v>16</v>
      </c>
      <c r="F150" s="279">
        <v>15</v>
      </c>
      <c r="G150" s="279">
        <v>5</v>
      </c>
      <c r="H150" s="279">
        <v>18</v>
      </c>
      <c r="I150" s="279">
        <v>15</v>
      </c>
      <c r="J150" s="279">
        <v>11</v>
      </c>
      <c r="K150" s="279">
        <v>14</v>
      </c>
      <c r="L150" s="279">
        <v>7</v>
      </c>
      <c r="M150" s="279">
        <v>13</v>
      </c>
      <c r="N150" s="279">
        <v>7</v>
      </c>
      <c r="O150" s="335">
        <v>176</v>
      </c>
      <c r="P150" s="726"/>
      <c r="Q150" s="872"/>
    </row>
    <row r="151" spans="1:17">
      <c r="A151" s="128" t="s">
        <v>1181</v>
      </c>
      <c r="B151" s="279">
        <v>1</v>
      </c>
      <c r="C151" s="279">
        <v>0</v>
      </c>
      <c r="D151" s="279">
        <v>2</v>
      </c>
      <c r="E151" s="279">
        <v>0</v>
      </c>
      <c r="F151" s="279">
        <v>0</v>
      </c>
      <c r="G151" s="279">
        <v>0</v>
      </c>
      <c r="H151" s="279">
        <v>0</v>
      </c>
      <c r="I151" s="279">
        <v>0</v>
      </c>
      <c r="J151" s="279">
        <v>1</v>
      </c>
      <c r="K151" s="279">
        <v>0</v>
      </c>
      <c r="L151" s="279">
        <v>0</v>
      </c>
      <c r="M151" s="279">
        <v>0</v>
      </c>
      <c r="N151" s="279">
        <v>1</v>
      </c>
      <c r="O151" s="335">
        <v>5</v>
      </c>
      <c r="P151" s="726"/>
      <c r="Q151" s="872"/>
    </row>
    <row r="152" spans="1:17">
      <c r="A152" s="128" t="s">
        <v>1248</v>
      </c>
      <c r="B152" s="279">
        <v>0</v>
      </c>
      <c r="C152" s="279">
        <v>0</v>
      </c>
      <c r="D152" s="279">
        <v>0</v>
      </c>
      <c r="E152" s="279">
        <v>1</v>
      </c>
      <c r="F152" s="279">
        <v>0</v>
      </c>
      <c r="G152" s="279">
        <v>0</v>
      </c>
      <c r="H152" s="279">
        <v>0</v>
      </c>
      <c r="I152" s="279">
        <v>0</v>
      </c>
      <c r="J152" s="279">
        <v>0</v>
      </c>
      <c r="K152" s="279">
        <v>0</v>
      </c>
      <c r="L152" s="279">
        <v>0</v>
      </c>
      <c r="M152" s="279">
        <v>0</v>
      </c>
      <c r="N152" s="279">
        <v>0</v>
      </c>
      <c r="O152" s="335">
        <v>1</v>
      </c>
      <c r="P152" s="726"/>
      <c r="Q152" s="872"/>
    </row>
    <row r="153" spans="1:17">
      <c r="A153" s="128"/>
      <c r="B153" s="279"/>
      <c r="C153" s="279"/>
      <c r="D153" s="279"/>
      <c r="E153" s="279"/>
      <c r="F153" s="279"/>
      <c r="G153" s="279"/>
      <c r="H153" s="279"/>
      <c r="I153" s="279"/>
      <c r="J153" s="279"/>
      <c r="K153" s="279"/>
      <c r="L153" s="279"/>
      <c r="M153" s="279"/>
      <c r="N153" s="279"/>
      <c r="O153" s="338"/>
      <c r="P153" s="726"/>
      <c r="Q153" s="872"/>
    </row>
    <row r="154" spans="1:17" ht="13.9" thickBot="1">
      <c r="A154" s="81" t="s">
        <v>40</v>
      </c>
      <c r="B154" s="333">
        <v>1091</v>
      </c>
      <c r="C154" s="333">
        <v>1770</v>
      </c>
      <c r="D154" s="333">
        <v>2006</v>
      </c>
      <c r="E154" s="333">
        <v>1031</v>
      </c>
      <c r="F154" s="333">
        <v>960</v>
      </c>
      <c r="G154" s="333">
        <v>999</v>
      </c>
      <c r="H154" s="333">
        <v>920</v>
      </c>
      <c r="I154" s="333">
        <v>978</v>
      </c>
      <c r="J154" s="333">
        <v>976</v>
      </c>
      <c r="K154" s="333">
        <v>981</v>
      </c>
      <c r="L154" s="333">
        <v>1052</v>
      </c>
      <c r="M154" s="333">
        <v>999</v>
      </c>
      <c r="N154" s="339">
        <v>949</v>
      </c>
      <c r="O154" s="340">
        <v>14712</v>
      </c>
      <c r="P154" s="726"/>
      <c r="Q154" s="872"/>
    </row>
    <row r="155" spans="1:17">
      <c r="P155" s="726"/>
      <c r="Q155" s="872"/>
    </row>
    <row r="156" spans="1:17">
      <c r="P156" s="726"/>
      <c r="Q156" s="872"/>
    </row>
    <row r="157" spans="1:17">
      <c r="P157" s="726"/>
      <c r="Q157" s="872"/>
    </row>
    <row r="158" spans="1:17">
      <c r="P158" s="726"/>
      <c r="Q158" s="872"/>
    </row>
    <row r="159" spans="1:17">
      <c r="P159" s="726"/>
      <c r="Q159" s="872"/>
    </row>
    <row r="160" spans="1:17">
      <c r="I160" s="173" t="s">
        <v>239</v>
      </c>
      <c r="P160" s="726"/>
      <c r="Q160" s="872"/>
    </row>
    <row r="161" spans="17:17">
      <c r="Q161" s="872"/>
    </row>
    <row r="162" spans="17:17">
      <c r="Q162" s="872"/>
    </row>
    <row r="163" spans="17:17">
      <c r="Q163" s="872"/>
    </row>
    <row r="164" spans="17:17">
      <c r="Q164" s="872"/>
    </row>
    <row r="165" spans="17:17">
      <c r="Q165" s="872"/>
    </row>
    <row r="166" spans="17:17">
      <c r="Q166" s="872"/>
    </row>
    <row r="167" spans="17:17">
      <c r="Q167" s="872"/>
    </row>
    <row r="168" spans="17:17">
      <c r="Q168" s="872"/>
    </row>
    <row r="169" spans="17:17">
      <c r="Q169" s="872"/>
    </row>
    <row r="170" spans="17:17">
      <c r="Q170" s="872"/>
    </row>
    <row r="171" spans="17:17">
      <c r="Q171" s="872"/>
    </row>
    <row r="172" spans="17:17">
      <c r="Q172" s="872"/>
    </row>
    <row r="173" spans="17:17">
      <c r="Q173" s="872"/>
    </row>
    <row r="174" spans="17:17">
      <c r="Q174" s="872"/>
    </row>
    <row r="175" spans="17:17">
      <c r="Q175" s="872"/>
    </row>
    <row r="176" spans="17:17">
      <c r="Q176" s="872"/>
    </row>
    <row r="177" spans="17:17">
      <c r="Q177" s="872"/>
    </row>
    <row r="178" spans="17:17">
      <c r="Q178" s="872"/>
    </row>
    <row r="179" spans="17:17">
      <c r="Q179" s="872"/>
    </row>
    <row r="180" spans="17:17">
      <c r="Q180" s="872"/>
    </row>
  </sheetData>
  <autoFilter ref="A4:O136" xr:uid="{00000000-0009-0000-0000-000019000000}"/>
  <mergeCells count="1">
    <mergeCell ref="B3:N3"/>
  </mergeCells>
  <phoneticPr fontId="8" type="noConversion"/>
  <hyperlinks>
    <hyperlink ref="Q2" location="Home!A1" display="Home" xr:uid="{00000000-0004-0000-1900-000000000000}"/>
  </hyperlinks>
  <pageMargins left="0.7" right="0.7" top="0.75" bottom="0.75" header="0.3" footer="0.3"/>
  <pageSetup scale="78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R94"/>
  <sheetViews>
    <sheetView zoomScale="107" zoomScaleNormal="107" workbookViewId="0">
      <pane xSplit="1" ySplit="4" topLeftCell="B83" activePane="bottomRight" state="frozen"/>
      <selection pane="bottomRight" activeCell="B98" sqref="B98"/>
      <selection pane="bottomLeft" activeCell="A5" sqref="A5"/>
      <selection pane="topRight" activeCell="B1" sqref="B1"/>
    </sheetView>
  </sheetViews>
  <sheetFormatPr defaultColWidth="7.7109375" defaultRowHeight="13.15"/>
  <cols>
    <col min="1" max="1" width="32.7109375" style="176" customWidth="1"/>
    <col min="2" max="14" width="5.7109375" style="176" customWidth="1"/>
    <col min="15" max="15" width="14.140625" style="176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7.7109375" style="176"/>
  </cols>
  <sheetData>
    <row r="1" spans="1:18" ht="13.9" thickBot="1">
      <c r="A1" s="76" t="s">
        <v>1267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377" t="s">
        <v>260</v>
      </c>
      <c r="P1" s="385"/>
      <c r="Q1" s="726"/>
      <c r="R1" s="385"/>
    </row>
    <row r="2" spans="1:18" ht="15" thickTop="1" thickBot="1">
      <c r="A2" s="77" t="s">
        <v>1263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385"/>
      <c r="Q2" s="208" t="s">
        <v>18</v>
      </c>
      <c r="R2" s="385"/>
    </row>
    <row r="3" spans="1:18" ht="13.15" customHeight="1" thickTop="1">
      <c r="A3" s="357">
        <f>COUNTA(A5:A92)</f>
        <v>88</v>
      </c>
      <c r="B3" s="663" t="s">
        <v>42</v>
      </c>
      <c r="C3" s="663"/>
      <c r="D3" s="663"/>
      <c r="E3" s="663"/>
      <c r="F3" s="663"/>
      <c r="G3" s="663"/>
      <c r="H3" s="663"/>
      <c r="I3" s="663"/>
      <c r="J3" s="663"/>
      <c r="K3" s="663"/>
      <c r="L3" s="663"/>
      <c r="M3" s="663"/>
      <c r="N3" s="663"/>
      <c r="O3" s="79"/>
      <c r="P3" s="726"/>
      <c r="Q3" s="385"/>
      <c r="R3" s="726"/>
    </row>
    <row r="4" spans="1:18" ht="52.9">
      <c r="A4" s="255" t="str">
        <f>CONCATENATE("Language (N=",A3,")")</f>
        <v>Language (N=88)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253" t="s">
        <v>1251</v>
      </c>
      <c r="P4" s="726"/>
      <c r="Q4" s="726"/>
      <c r="R4" s="726"/>
    </row>
    <row r="5" spans="1:18">
      <c r="A5" s="80" t="s">
        <v>261</v>
      </c>
      <c r="B5" s="273">
        <v>0</v>
      </c>
      <c r="C5" s="273">
        <v>1</v>
      </c>
      <c r="D5" s="273">
        <v>0</v>
      </c>
      <c r="E5" s="273">
        <v>0</v>
      </c>
      <c r="F5" s="273">
        <v>0</v>
      </c>
      <c r="G5" s="273">
        <v>0</v>
      </c>
      <c r="H5" s="273">
        <v>0</v>
      </c>
      <c r="I5" s="273">
        <v>0</v>
      </c>
      <c r="J5" s="273">
        <v>0</v>
      </c>
      <c r="K5" s="273">
        <v>0</v>
      </c>
      <c r="L5" s="273">
        <v>0</v>
      </c>
      <c r="M5" s="273">
        <v>0</v>
      </c>
      <c r="N5" s="273">
        <v>0</v>
      </c>
      <c r="O5" s="334">
        <v>1</v>
      </c>
      <c r="P5" s="726"/>
      <c r="Q5" s="726"/>
      <c r="R5" s="726"/>
    </row>
    <row r="6" spans="1:18">
      <c r="A6" s="80" t="s">
        <v>262</v>
      </c>
      <c r="B6" s="273">
        <v>0</v>
      </c>
      <c r="C6" s="273">
        <v>1</v>
      </c>
      <c r="D6" s="273">
        <v>0</v>
      </c>
      <c r="E6" s="273">
        <v>0</v>
      </c>
      <c r="F6" s="273">
        <v>0</v>
      </c>
      <c r="G6" s="273">
        <v>0</v>
      </c>
      <c r="H6" s="273">
        <v>0</v>
      </c>
      <c r="I6" s="273">
        <v>0</v>
      </c>
      <c r="J6" s="273">
        <v>0</v>
      </c>
      <c r="K6" s="273">
        <v>0</v>
      </c>
      <c r="L6" s="273">
        <v>0</v>
      </c>
      <c r="M6" s="273">
        <v>0</v>
      </c>
      <c r="N6" s="273">
        <v>0</v>
      </c>
      <c r="O6" s="334">
        <v>1</v>
      </c>
      <c r="P6" s="726"/>
      <c r="Q6" s="726"/>
      <c r="R6" s="726"/>
    </row>
    <row r="7" spans="1:18">
      <c r="A7" s="80" t="s">
        <v>264</v>
      </c>
      <c r="B7" s="273">
        <v>0</v>
      </c>
      <c r="C7" s="273">
        <v>1</v>
      </c>
      <c r="D7" s="273">
        <v>2</v>
      </c>
      <c r="E7" s="273">
        <v>1</v>
      </c>
      <c r="F7" s="273">
        <v>0</v>
      </c>
      <c r="G7" s="273">
        <v>0</v>
      </c>
      <c r="H7" s="273">
        <v>1</v>
      </c>
      <c r="I7" s="273">
        <v>0</v>
      </c>
      <c r="J7" s="273">
        <v>0</v>
      </c>
      <c r="K7" s="273">
        <v>0</v>
      </c>
      <c r="L7" s="273">
        <v>1</v>
      </c>
      <c r="M7" s="273">
        <v>0</v>
      </c>
      <c r="N7" s="273">
        <v>0</v>
      </c>
      <c r="O7" s="334">
        <v>6</v>
      </c>
      <c r="P7" s="726"/>
      <c r="Q7" s="726"/>
      <c r="R7" s="726"/>
    </row>
    <row r="8" spans="1:18">
      <c r="A8" s="80" t="s">
        <v>265</v>
      </c>
      <c r="B8" s="273">
        <v>0</v>
      </c>
      <c r="C8" s="273">
        <v>1</v>
      </c>
      <c r="D8" s="273">
        <v>0</v>
      </c>
      <c r="E8" s="273">
        <v>0</v>
      </c>
      <c r="F8" s="273">
        <v>0</v>
      </c>
      <c r="G8" s="273">
        <v>0</v>
      </c>
      <c r="H8" s="273">
        <v>0</v>
      </c>
      <c r="I8" s="273">
        <v>0</v>
      </c>
      <c r="J8" s="273">
        <v>0</v>
      </c>
      <c r="K8" s="273">
        <v>0</v>
      </c>
      <c r="L8" s="273">
        <v>0</v>
      </c>
      <c r="M8" s="273">
        <v>0</v>
      </c>
      <c r="N8" s="273">
        <v>0</v>
      </c>
      <c r="O8" s="334">
        <v>1</v>
      </c>
      <c r="P8" s="726"/>
      <c r="Q8" s="726"/>
      <c r="R8" s="726"/>
    </row>
    <row r="9" spans="1:18">
      <c r="A9" s="80" t="s">
        <v>266</v>
      </c>
      <c r="B9" s="273">
        <v>1</v>
      </c>
      <c r="C9" s="273">
        <v>1</v>
      </c>
      <c r="D9" s="273">
        <v>1</v>
      </c>
      <c r="E9" s="273">
        <v>0</v>
      </c>
      <c r="F9" s="273">
        <v>0</v>
      </c>
      <c r="G9" s="273">
        <v>1</v>
      </c>
      <c r="H9" s="273">
        <v>1</v>
      </c>
      <c r="I9" s="273">
        <v>1</v>
      </c>
      <c r="J9" s="273">
        <v>0</v>
      </c>
      <c r="K9" s="273">
        <v>0</v>
      </c>
      <c r="L9" s="273">
        <v>0</v>
      </c>
      <c r="M9" s="273">
        <v>0</v>
      </c>
      <c r="N9" s="273">
        <v>1</v>
      </c>
      <c r="O9" s="334">
        <v>7</v>
      </c>
      <c r="P9" s="726"/>
      <c r="Q9" s="726"/>
      <c r="R9" s="726"/>
    </row>
    <row r="10" spans="1:18">
      <c r="A10" s="80" t="s">
        <v>267</v>
      </c>
      <c r="B10" s="273">
        <v>0</v>
      </c>
      <c r="C10" s="273">
        <v>0</v>
      </c>
      <c r="D10" s="273">
        <v>1</v>
      </c>
      <c r="E10" s="273">
        <v>0</v>
      </c>
      <c r="F10" s="273">
        <v>0</v>
      </c>
      <c r="G10" s="273">
        <v>0</v>
      </c>
      <c r="H10" s="273">
        <v>0</v>
      </c>
      <c r="I10" s="273">
        <v>0</v>
      </c>
      <c r="J10" s="273">
        <v>0</v>
      </c>
      <c r="K10" s="273">
        <v>0</v>
      </c>
      <c r="L10" s="273">
        <v>0</v>
      </c>
      <c r="M10" s="273">
        <v>0</v>
      </c>
      <c r="N10" s="273">
        <v>0</v>
      </c>
      <c r="O10" s="334">
        <v>1</v>
      </c>
      <c r="P10" s="726"/>
      <c r="Q10" s="726"/>
      <c r="R10" s="726"/>
    </row>
    <row r="11" spans="1:18">
      <c r="A11" s="80" t="s">
        <v>188</v>
      </c>
      <c r="B11" s="273">
        <v>9</v>
      </c>
      <c r="C11" s="273">
        <v>10</v>
      </c>
      <c r="D11" s="273">
        <v>12</v>
      </c>
      <c r="E11" s="273">
        <v>3</v>
      </c>
      <c r="F11" s="273">
        <v>2</v>
      </c>
      <c r="G11" s="273">
        <v>10</v>
      </c>
      <c r="H11" s="273">
        <v>7</v>
      </c>
      <c r="I11" s="273">
        <v>7</v>
      </c>
      <c r="J11" s="273">
        <v>4</v>
      </c>
      <c r="K11" s="273">
        <v>3</v>
      </c>
      <c r="L11" s="273">
        <v>4</v>
      </c>
      <c r="M11" s="273">
        <v>5</v>
      </c>
      <c r="N11" s="273">
        <v>4</v>
      </c>
      <c r="O11" s="334">
        <v>80</v>
      </c>
      <c r="P11" s="726"/>
      <c r="Q11" s="726"/>
      <c r="R11" s="726"/>
    </row>
    <row r="12" spans="1:18">
      <c r="A12" s="80" t="s">
        <v>268</v>
      </c>
      <c r="B12" s="273">
        <v>0</v>
      </c>
      <c r="C12" s="273">
        <v>0</v>
      </c>
      <c r="D12" s="273">
        <v>0</v>
      </c>
      <c r="E12" s="273">
        <v>0</v>
      </c>
      <c r="F12" s="273">
        <v>0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2</v>
      </c>
      <c r="O12" s="334">
        <v>2</v>
      </c>
      <c r="P12" s="726"/>
      <c r="Q12" s="726"/>
      <c r="R12" s="726"/>
    </row>
    <row r="13" spans="1:18">
      <c r="A13" s="80" t="s">
        <v>269</v>
      </c>
      <c r="B13" s="273">
        <v>1</v>
      </c>
      <c r="C13" s="273">
        <v>0</v>
      </c>
      <c r="D13" s="273">
        <v>1</v>
      </c>
      <c r="E13" s="273">
        <v>0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334">
        <v>2</v>
      </c>
      <c r="P13" s="726"/>
      <c r="Q13" s="726"/>
      <c r="R13" s="726"/>
    </row>
    <row r="14" spans="1:18">
      <c r="A14" s="80" t="s">
        <v>272</v>
      </c>
      <c r="B14" s="273">
        <v>0</v>
      </c>
      <c r="C14" s="273">
        <v>0</v>
      </c>
      <c r="D14" s="273">
        <v>0</v>
      </c>
      <c r="E14" s="273">
        <v>0</v>
      </c>
      <c r="F14" s="273">
        <v>0</v>
      </c>
      <c r="G14" s="273">
        <v>0</v>
      </c>
      <c r="H14" s="273">
        <v>0</v>
      </c>
      <c r="I14" s="273">
        <v>2</v>
      </c>
      <c r="J14" s="273">
        <v>0</v>
      </c>
      <c r="K14" s="273">
        <v>1</v>
      </c>
      <c r="L14" s="273">
        <v>0</v>
      </c>
      <c r="M14" s="273">
        <v>0</v>
      </c>
      <c r="N14" s="273">
        <v>0</v>
      </c>
      <c r="O14" s="334">
        <v>3</v>
      </c>
      <c r="P14" s="726"/>
      <c r="Q14" s="726"/>
      <c r="R14" s="726"/>
    </row>
    <row r="15" spans="1:18">
      <c r="A15" s="80" t="s">
        <v>194</v>
      </c>
      <c r="B15" s="273">
        <v>1</v>
      </c>
      <c r="C15" s="273">
        <v>8</v>
      </c>
      <c r="D15" s="273">
        <v>11</v>
      </c>
      <c r="E15" s="273">
        <v>2</v>
      </c>
      <c r="F15" s="273">
        <v>2</v>
      </c>
      <c r="G15" s="273">
        <v>3</v>
      </c>
      <c r="H15" s="273">
        <v>3</v>
      </c>
      <c r="I15" s="273">
        <v>4</v>
      </c>
      <c r="J15" s="273">
        <v>0</v>
      </c>
      <c r="K15" s="273">
        <v>3</v>
      </c>
      <c r="L15" s="273">
        <v>4</v>
      </c>
      <c r="M15" s="273">
        <v>4</v>
      </c>
      <c r="N15" s="273">
        <v>5</v>
      </c>
      <c r="O15" s="334">
        <v>50</v>
      </c>
      <c r="P15" s="726"/>
      <c r="Q15" s="726"/>
      <c r="R15" s="726"/>
    </row>
    <row r="16" spans="1:18">
      <c r="A16" s="80" t="s">
        <v>275</v>
      </c>
      <c r="B16" s="273">
        <v>0</v>
      </c>
      <c r="C16" s="273">
        <v>0</v>
      </c>
      <c r="D16" s="273">
        <v>1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334">
        <v>1</v>
      </c>
      <c r="P16" s="726"/>
      <c r="Q16" s="726"/>
      <c r="R16" s="726"/>
    </row>
    <row r="17" spans="1:15">
      <c r="A17" s="80" t="s">
        <v>278</v>
      </c>
      <c r="B17" s="273">
        <v>0</v>
      </c>
      <c r="C17" s="273">
        <v>0</v>
      </c>
      <c r="D17" s="273">
        <v>1</v>
      </c>
      <c r="E17" s="273">
        <v>0</v>
      </c>
      <c r="F17" s="273">
        <v>0</v>
      </c>
      <c r="G17" s="273">
        <v>0</v>
      </c>
      <c r="H17" s="273">
        <v>0</v>
      </c>
      <c r="I17" s="273">
        <v>1</v>
      </c>
      <c r="J17" s="273">
        <v>1</v>
      </c>
      <c r="K17" s="273">
        <v>1</v>
      </c>
      <c r="L17" s="273">
        <v>0</v>
      </c>
      <c r="M17" s="273">
        <v>0</v>
      </c>
      <c r="N17" s="273">
        <v>1</v>
      </c>
      <c r="O17" s="334">
        <v>5</v>
      </c>
    </row>
    <row r="18" spans="1:15">
      <c r="A18" s="80" t="s">
        <v>279</v>
      </c>
      <c r="B18" s="273">
        <v>0</v>
      </c>
      <c r="C18" s="273">
        <v>0</v>
      </c>
      <c r="D18" s="273">
        <v>2</v>
      </c>
      <c r="E18" s="273">
        <v>0</v>
      </c>
      <c r="F18" s="273">
        <v>0</v>
      </c>
      <c r="G18" s="273">
        <v>0</v>
      </c>
      <c r="H18" s="273">
        <v>0</v>
      </c>
      <c r="I18" s="273">
        <v>0</v>
      </c>
      <c r="J18" s="273">
        <v>1</v>
      </c>
      <c r="K18" s="273">
        <v>0</v>
      </c>
      <c r="L18" s="273">
        <v>0</v>
      </c>
      <c r="M18" s="273">
        <v>0</v>
      </c>
      <c r="N18" s="273">
        <v>0</v>
      </c>
      <c r="O18" s="334">
        <v>3</v>
      </c>
    </row>
    <row r="19" spans="1:15">
      <c r="A19" s="80" t="s">
        <v>280</v>
      </c>
      <c r="B19" s="273">
        <v>0</v>
      </c>
      <c r="C19" s="273">
        <v>0</v>
      </c>
      <c r="D19" s="273">
        <v>1</v>
      </c>
      <c r="E19" s="273">
        <v>0</v>
      </c>
      <c r="F19" s="273">
        <v>0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0</v>
      </c>
      <c r="O19" s="334">
        <v>1</v>
      </c>
    </row>
    <row r="20" spans="1:15">
      <c r="A20" s="80" t="s">
        <v>283</v>
      </c>
      <c r="B20" s="273">
        <v>0</v>
      </c>
      <c r="C20" s="273">
        <v>3</v>
      </c>
      <c r="D20" s="273">
        <v>1</v>
      </c>
      <c r="E20" s="273">
        <v>0</v>
      </c>
      <c r="F20" s="273">
        <v>1</v>
      </c>
      <c r="G20" s="273">
        <v>0</v>
      </c>
      <c r="H20" s="273">
        <v>0</v>
      </c>
      <c r="I20" s="273">
        <v>1</v>
      </c>
      <c r="J20" s="273">
        <v>0</v>
      </c>
      <c r="K20" s="273">
        <v>0</v>
      </c>
      <c r="L20" s="273">
        <v>0</v>
      </c>
      <c r="M20" s="273">
        <v>0</v>
      </c>
      <c r="N20" s="273">
        <v>1</v>
      </c>
      <c r="O20" s="334">
        <v>7</v>
      </c>
    </row>
    <row r="21" spans="1:15">
      <c r="A21" s="80" t="s">
        <v>285</v>
      </c>
      <c r="B21" s="273">
        <v>1</v>
      </c>
      <c r="C21" s="273">
        <v>0</v>
      </c>
      <c r="D21" s="273">
        <v>0</v>
      </c>
      <c r="E21" s="273">
        <v>0</v>
      </c>
      <c r="F21" s="273">
        <v>1</v>
      </c>
      <c r="G21" s="273">
        <v>0</v>
      </c>
      <c r="H21" s="273">
        <v>0</v>
      </c>
      <c r="I21" s="273">
        <v>0</v>
      </c>
      <c r="J21" s="273">
        <v>0</v>
      </c>
      <c r="K21" s="273">
        <v>1</v>
      </c>
      <c r="L21" s="273">
        <v>0</v>
      </c>
      <c r="M21" s="273">
        <v>0</v>
      </c>
      <c r="N21" s="273">
        <v>0</v>
      </c>
      <c r="O21" s="334">
        <v>3</v>
      </c>
    </row>
    <row r="22" spans="1:15">
      <c r="A22" s="80" t="s">
        <v>287</v>
      </c>
      <c r="B22" s="273">
        <v>0</v>
      </c>
      <c r="C22" s="273">
        <v>0</v>
      </c>
      <c r="D22" s="273">
        <v>0</v>
      </c>
      <c r="E22" s="273">
        <v>1</v>
      </c>
      <c r="F22" s="273">
        <v>0</v>
      </c>
      <c r="G22" s="273">
        <v>0</v>
      </c>
      <c r="H22" s="273">
        <v>0</v>
      </c>
      <c r="I22" s="273">
        <v>0</v>
      </c>
      <c r="J22" s="273">
        <v>0</v>
      </c>
      <c r="K22" s="273">
        <v>0</v>
      </c>
      <c r="L22" s="273">
        <v>0</v>
      </c>
      <c r="M22" s="273">
        <v>0</v>
      </c>
      <c r="N22" s="273">
        <v>0</v>
      </c>
      <c r="O22" s="334">
        <v>1</v>
      </c>
    </row>
    <row r="23" spans="1:15">
      <c r="A23" s="80" t="s">
        <v>184</v>
      </c>
      <c r="B23" s="273">
        <v>8</v>
      </c>
      <c r="C23" s="273">
        <v>11</v>
      </c>
      <c r="D23" s="273">
        <v>14</v>
      </c>
      <c r="E23" s="273">
        <v>7</v>
      </c>
      <c r="F23" s="273">
        <v>1</v>
      </c>
      <c r="G23" s="273">
        <v>4</v>
      </c>
      <c r="H23" s="273">
        <v>1</v>
      </c>
      <c r="I23" s="273">
        <v>4</v>
      </c>
      <c r="J23" s="273">
        <v>7</v>
      </c>
      <c r="K23" s="273">
        <v>9</v>
      </c>
      <c r="L23" s="273">
        <v>6</v>
      </c>
      <c r="M23" s="273">
        <v>4</v>
      </c>
      <c r="N23" s="273">
        <v>5</v>
      </c>
      <c r="O23" s="334">
        <v>81</v>
      </c>
    </row>
    <row r="24" spans="1:15">
      <c r="A24" s="80" t="s">
        <v>292</v>
      </c>
      <c r="B24" s="273">
        <v>0</v>
      </c>
      <c r="C24" s="273">
        <v>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273">
        <v>1</v>
      </c>
      <c r="N24" s="273">
        <v>0</v>
      </c>
      <c r="O24" s="334">
        <v>1</v>
      </c>
    </row>
    <row r="25" spans="1:15">
      <c r="A25" s="80" t="s">
        <v>186</v>
      </c>
      <c r="B25" s="273">
        <v>2</v>
      </c>
      <c r="C25" s="273">
        <v>1</v>
      </c>
      <c r="D25" s="273">
        <v>3</v>
      </c>
      <c r="E25" s="273">
        <v>0</v>
      </c>
      <c r="F25" s="273">
        <v>1</v>
      </c>
      <c r="G25" s="273">
        <v>0</v>
      </c>
      <c r="H25" s="273">
        <v>0</v>
      </c>
      <c r="I25" s="273">
        <v>1</v>
      </c>
      <c r="J25" s="273">
        <v>0</v>
      </c>
      <c r="K25" s="273">
        <v>0</v>
      </c>
      <c r="L25" s="273">
        <v>1</v>
      </c>
      <c r="M25" s="273">
        <v>0</v>
      </c>
      <c r="N25" s="273">
        <v>2</v>
      </c>
      <c r="O25" s="334">
        <v>11</v>
      </c>
    </row>
    <row r="26" spans="1:15">
      <c r="A26" s="80" t="s">
        <v>296</v>
      </c>
      <c r="B26" s="273">
        <v>0</v>
      </c>
      <c r="C26" s="273">
        <v>0</v>
      </c>
      <c r="D26" s="273">
        <v>0</v>
      </c>
      <c r="E26" s="273">
        <v>0</v>
      </c>
      <c r="F26" s="273">
        <v>0</v>
      </c>
      <c r="G26" s="273">
        <v>0</v>
      </c>
      <c r="H26" s="273">
        <v>0</v>
      </c>
      <c r="I26" s="273">
        <v>0</v>
      </c>
      <c r="J26" s="273">
        <v>0</v>
      </c>
      <c r="K26" s="273">
        <v>0</v>
      </c>
      <c r="L26" s="273">
        <v>1</v>
      </c>
      <c r="M26" s="273">
        <v>0</v>
      </c>
      <c r="N26" s="273">
        <v>0</v>
      </c>
      <c r="O26" s="334">
        <v>1</v>
      </c>
    </row>
    <row r="27" spans="1:15">
      <c r="A27" s="80" t="s">
        <v>297</v>
      </c>
      <c r="B27" s="273">
        <v>0</v>
      </c>
      <c r="C27" s="273">
        <v>0</v>
      </c>
      <c r="D27" s="273">
        <v>1</v>
      </c>
      <c r="E27" s="273">
        <v>0</v>
      </c>
      <c r="F27" s="273">
        <v>0</v>
      </c>
      <c r="G27" s="273">
        <v>1</v>
      </c>
      <c r="H27" s="273">
        <v>0</v>
      </c>
      <c r="I27" s="273">
        <v>0</v>
      </c>
      <c r="J27" s="273">
        <v>1</v>
      </c>
      <c r="K27" s="273">
        <v>0</v>
      </c>
      <c r="L27" s="273">
        <v>1</v>
      </c>
      <c r="M27" s="273">
        <v>0</v>
      </c>
      <c r="N27" s="273">
        <v>0</v>
      </c>
      <c r="O27" s="334">
        <v>4</v>
      </c>
    </row>
    <row r="28" spans="1:15">
      <c r="A28" s="80" t="s">
        <v>298</v>
      </c>
      <c r="B28" s="273">
        <v>0</v>
      </c>
      <c r="C28" s="273">
        <v>1</v>
      </c>
      <c r="D28" s="273">
        <v>1</v>
      </c>
      <c r="E28" s="273">
        <v>1</v>
      </c>
      <c r="F28" s="273">
        <v>3</v>
      </c>
      <c r="G28" s="273">
        <v>3</v>
      </c>
      <c r="H28" s="273">
        <v>1</v>
      </c>
      <c r="I28" s="273">
        <v>0</v>
      </c>
      <c r="J28" s="273">
        <v>1</v>
      </c>
      <c r="K28" s="273">
        <v>2</v>
      </c>
      <c r="L28" s="273">
        <v>2</v>
      </c>
      <c r="M28" s="273">
        <v>0</v>
      </c>
      <c r="N28" s="273">
        <v>0</v>
      </c>
      <c r="O28" s="334">
        <v>15</v>
      </c>
    </row>
    <row r="29" spans="1:15">
      <c r="A29" s="80" t="s">
        <v>216</v>
      </c>
      <c r="B29" s="273">
        <v>218</v>
      </c>
      <c r="C29" s="273">
        <v>341</v>
      </c>
      <c r="D29" s="273">
        <v>403</v>
      </c>
      <c r="E29" s="273">
        <v>173</v>
      </c>
      <c r="F29" s="273">
        <v>158</v>
      </c>
      <c r="G29" s="273">
        <v>170</v>
      </c>
      <c r="H29" s="273">
        <v>188</v>
      </c>
      <c r="I29" s="273">
        <v>198</v>
      </c>
      <c r="J29" s="273">
        <v>222</v>
      </c>
      <c r="K29" s="273">
        <v>206</v>
      </c>
      <c r="L29" s="273">
        <v>241</v>
      </c>
      <c r="M29" s="273">
        <v>232</v>
      </c>
      <c r="N29" s="273">
        <v>252</v>
      </c>
      <c r="O29" s="334">
        <v>3002</v>
      </c>
    </row>
    <row r="30" spans="1:15">
      <c r="A30" s="80" t="s">
        <v>299</v>
      </c>
      <c r="B30" s="273">
        <v>0</v>
      </c>
      <c r="C30" s="273">
        <v>0</v>
      </c>
      <c r="D30" s="273">
        <v>0</v>
      </c>
      <c r="E30" s="273">
        <v>1</v>
      </c>
      <c r="F30" s="273">
        <v>0</v>
      </c>
      <c r="G30" s="273">
        <v>0</v>
      </c>
      <c r="H30" s="273">
        <v>0</v>
      </c>
      <c r="I30" s="273">
        <v>0</v>
      </c>
      <c r="J30" s="273">
        <v>0</v>
      </c>
      <c r="K30" s="273">
        <v>0</v>
      </c>
      <c r="L30" s="273">
        <v>0</v>
      </c>
      <c r="M30" s="273">
        <v>0</v>
      </c>
      <c r="N30" s="273">
        <v>0</v>
      </c>
      <c r="O30" s="334">
        <v>1</v>
      </c>
    </row>
    <row r="31" spans="1:15">
      <c r="A31" s="80" t="s">
        <v>300</v>
      </c>
      <c r="B31" s="273">
        <v>0</v>
      </c>
      <c r="C31" s="273">
        <v>1</v>
      </c>
      <c r="D31" s="273">
        <v>3</v>
      </c>
      <c r="E31" s="273">
        <v>0</v>
      </c>
      <c r="F31" s="273">
        <v>1</v>
      </c>
      <c r="G31" s="273">
        <v>0</v>
      </c>
      <c r="H31" s="273">
        <v>0</v>
      </c>
      <c r="I31" s="273">
        <v>0</v>
      </c>
      <c r="J31" s="273">
        <v>1</v>
      </c>
      <c r="K31" s="273">
        <v>0</v>
      </c>
      <c r="L31" s="273">
        <v>1</v>
      </c>
      <c r="M31" s="273">
        <v>0</v>
      </c>
      <c r="N31" s="273">
        <v>0</v>
      </c>
      <c r="O31" s="334">
        <v>7</v>
      </c>
    </row>
    <row r="32" spans="1:15">
      <c r="A32" s="80" t="s">
        <v>302</v>
      </c>
      <c r="B32" s="273">
        <v>3</v>
      </c>
      <c r="C32" s="273">
        <v>1</v>
      </c>
      <c r="D32" s="273">
        <v>1</v>
      </c>
      <c r="E32" s="273">
        <v>0</v>
      </c>
      <c r="F32" s="273">
        <v>0</v>
      </c>
      <c r="G32" s="273">
        <v>1</v>
      </c>
      <c r="H32" s="273">
        <v>0</v>
      </c>
      <c r="I32" s="273">
        <v>1</v>
      </c>
      <c r="J32" s="273">
        <v>1</v>
      </c>
      <c r="K32" s="273">
        <v>0</v>
      </c>
      <c r="L32" s="273">
        <v>2</v>
      </c>
      <c r="M32" s="273">
        <v>1</v>
      </c>
      <c r="N32" s="273">
        <v>0</v>
      </c>
      <c r="O32" s="334">
        <v>11</v>
      </c>
    </row>
    <row r="33" spans="1:15">
      <c r="A33" s="80" t="s">
        <v>303</v>
      </c>
      <c r="B33" s="273">
        <v>0</v>
      </c>
      <c r="C33" s="273">
        <v>1</v>
      </c>
      <c r="D33" s="273">
        <v>1</v>
      </c>
      <c r="E33" s="273">
        <v>0</v>
      </c>
      <c r="F33" s="273">
        <v>0</v>
      </c>
      <c r="G33" s="273">
        <v>0</v>
      </c>
      <c r="H33" s="273">
        <v>1</v>
      </c>
      <c r="I33" s="273">
        <v>1</v>
      </c>
      <c r="J33" s="273">
        <v>0</v>
      </c>
      <c r="K33" s="273">
        <v>0</v>
      </c>
      <c r="L33" s="273">
        <v>0</v>
      </c>
      <c r="M33" s="273">
        <v>0</v>
      </c>
      <c r="N33" s="273">
        <v>1</v>
      </c>
      <c r="O33" s="334">
        <v>5</v>
      </c>
    </row>
    <row r="34" spans="1:15">
      <c r="A34" s="80" t="s">
        <v>192</v>
      </c>
      <c r="B34" s="273">
        <v>2</v>
      </c>
      <c r="C34" s="273">
        <v>7</v>
      </c>
      <c r="D34" s="273">
        <v>7</v>
      </c>
      <c r="E34" s="273">
        <v>5</v>
      </c>
      <c r="F34" s="273">
        <v>6</v>
      </c>
      <c r="G34" s="273">
        <v>10</v>
      </c>
      <c r="H34" s="273">
        <v>7</v>
      </c>
      <c r="I34" s="273">
        <v>4</v>
      </c>
      <c r="J34" s="273">
        <v>12</v>
      </c>
      <c r="K34" s="273">
        <v>7</v>
      </c>
      <c r="L34" s="273">
        <v>13</v>
      </c>
      <c r="M34" s="273">
        <v>9</v>
      </c>
      <c r="N34" s="273">
        <v>3</v>
      </c>
      <c r="O34" s="334">
        <v>92</v>
      </c>
    </row>
    <row r="35" spans="1:15">
      <c r="A35" s="80" t="s">
        <v>306</v>
      </c>
      <c r="B35" s="273">
        <v>0</v>
      </c>
      <c r="C35" s="273">
        <v>0</v>
      </c>
      <c r="D35" s="273">
        <v>1</v>
      </c>
      <c r="E35" s="273">
        <v>0</v>
      </c>
      <c r="F35" s="273">
        <v>0</v>
      </c>
      <c r="G35" s="273">
        <v>0</v>
      </c>
      <c r="H35" s="273">
        <v>0</v>
      </c>
      <c r="I35" s="273">
        <v>0</v>
      </c>
      <c r="J35" s="273">
        <v>0</v>
      </c>
      <c r="K35" s="273">
        <v>0</v>
      </c>
      <c r="L35" s="273">
        <v>0</v>
      </c>
      <c r="M35" s="273">
        <v>0</v>
      </c>
      <c r="N35" s="273">
        <v>0</v>
      </c>
      <c r="O35" s="334">
        <v>1</v>
      </c>
    </row>
    <row r="36" spans="1:15">
      <c r="A36" s="80" t="s">
        <v>307</v>
      </c>
      <c r="B36" s="273">
        <v>1</v>
      </c>
      <c r="C36" s="273">
        <v>4</v>
      </c>
      <c r="D36" s="273">
        <v>3</v>
      </c>
      <c r="E36" s="273">
        <v>0</v>
      </c>
      <c r="F36" s="273">
        <v>1</v>
      </c>
      <c r="G36" s="273">
        <v>1</v>
      </c>
      <c r="H36" s="273">
        <v>1</v>
      </c>
      <c r="I36" s="273">
        <v>2</v>
      </c>
      <c r="J36" s="273">
        <v>0</v>
      </c>
      <c r="K36" s="273">
        <v>0</v>
      </c>
      <c r="L36" s="273">
        <v>2</v>
      </c>
      <c r="M36" s="273">
        <v>1</v>
      </c>
      <c r="N36" s="273">
        <v>1</v>
      </c>
      <c r="O36" s="334">
        <v>17</v>
      </c>
    </row>
    <row r="37" spans="1:15">
      <c r="A37" s="80" t="s">
        <v>308</v>
      </c>
      <c r="B37" s="273">
        <v>0</v>
      </c>
      <c r="C37" s="273">
        <v>1</v>
      </c>
      <c r="D37" s="273">
        <v>0</v>
      </c>
      <c r="E37" s="273">
        <v>2</v>
      </c>
      <c r="F37" s="273">
        <v>0</v>
      </c>
      <c r="G37" s="273">
        <v>1</v>
      </c>
      <c r="H37" s="273">
        <v>1</v>
      </c>
      <c r="I37" s="273">
        <v>0</v>
      </c>
      <c r="J37" s="273">
        <v>0</v>
      </c>
      <c r="K37" s="273">
        <v>2</v>
      </c>
      <c r="L37" s="273">
        <v>0</v>
      </c>
      <c r="M37" s="273">
        <v>0</v>
      </c>
      <c r="N37" s="273">
        <v>1</v>
      </c>
      <c r="O37" s="334">
        <v>8</v>
      </c>
    </row>
    <row r="38" spans="1:15">
      <c r="A38" s="80" t="s">
        <v>309</v>
      </c>
      <c r="B38" s="273">
        <v>0</v>
      </c>
      <c r="C38" s="273">
        <v>0</v>
      </c>
      <c r="D38" s="273">
        <v>0</v>
      </c>
      <c r="E38" s="273">
        <v>0</v>
      </c>
      <c r="F38" s="273">
        <v>3</v>
      </c>
      <c r="G38" s="273">
        <v>0</v>
      </c>
      <c r="H38" s="273">
        <v>0</v>
      </c>
      <c r="I38" s="273">
        <v>0</v>
      </c>
      <c r="J38" s="273">
        <v>0</v>
      </c>
      <c r="K38" s="273">
        <v>0</v>
      </c>
      <c r="L38" s="273">
        <v>0</v>
      </c>
      <c r="M38" s="273">
        <v>0</v>
      </c>
      <c r="N38" s="273">
        <v>0</v>
      </c>
      <c r="O38" s="334">
        <v>3</v>
      </c>
    </row>
    <row r="39" spans="1:15">
      <c r="A39" s="80" t="s">
        <v>176</v>
      </c>
      <c r="B39" s="273">
        <v>99</v>
      </c>
      <c r="C39" s="273">
        <v>173</v>
      </c>
      <c r="D39" s="273">
        <v>174</v>
      </c>
      <c r="E39" s="273">
        <v>106</v>
      </c>
      <c r="F39" s="273">
        <v>99</v>
      </c>
      <c r="G39" s="273">
        <v>104</v>
      </c>
      <c r="H39" s="273">
        <v>108</v>
      </c>
      <c r="I39" s="273">
        <v>118</v>
      </c>
      <c r="J39" s="273">
        <v>111</v>
      </c>
      <c r="K39" s="273">
        <v>113</v>
      </c>
      <c r="L39" s="273">
        <v>124</v>
      </c>
      <c r="M39" s="273">
        <v>128</v>
      </c>
      <c r="N39" s="273">
        <v>155</v>
      </c>
      <c r="O39" s="334">
        <v>1612</v>
      </c>
    </row>
    <row r="40" spans="1:15">
      <c r="A40" s="80" t="s">
        <v>224</v>
      </c>
      <c r="B40" s="273">
        <v>1</v>
      </c>
      <c r="C40" s="273">
        <v>1</v>
      </c>
      <c r="D40" s="273">
        <v>1</v>
      </c>
      <c r="E40" s="273">
        <v>1</v>
      </c>
      <c r="F40" s="273">
        <v>0</v>
      </c>
      <c r="G40" s="273">
        <v>0</v>
      </c>
      <c r="H40" s="273">
        <v>0</v>
      </c>
      <c r="I40" s="273">
        <v>0</v>
      </c>
      <c r="J40" s="273">
        <v>0</v>
      </c>
      <c r="K40" s="273">
        <v>1</v>
      </c>
      <c r="L40" s="273">
        <v>0</v>
      </c>
      <c r="M40" s="273">
        <v>0</v>
      </c>
      <c r="N40" s="273">
        <v>1</v>
      </c>
      <c r="O40" s="334">
        <v>6</v>
      </c>
    </row>
    <row r="41" spans="1:15">
      <c r="A41" s="80" t="s">
        <v>190</v>
      </c>
      <c r="B41" s="273">
        <v>5</v>
      </c>
      <c r="C41" s="273">
        <v>9</v>
      </c>
      <c r="D41" s="273">
        <v>14</v>
      </c>
      <c r="E41" s="273">
        <v>3</v>
      </c>
      <c r="F41" s="273">
        <v>4</v>
      </c>
      <c r="G41" s="273">
        <v>8</v>
      </c>
      <c r="H41" s="273">
        <v>5</v>
      </c>
      <c r="I41" s="273">
        <v>5</v>
      </c>
      <c r="J41" s="273">
        <v>3</v>
      </c>
      <c r="K41" s="273">
        <v>5</v>
      </c>
      <c r="L41" s="273">
        <v>3</v>
      </c>
      <c r="M41" s="273">
        <v>4</v>
      </c>
      <c r="N41" s="273">
        <v>2</v>
      </c>
      <c r="O41" s="334">
        <v>70</v>
      </c>
    </row>
    <row r="42" spans="1:15">
      <c r="A42" s="80" t="s">
        <v>311</v>
      </c>
      <c r="B42" s="273">
        <v>0</v>
      </c>
      <c r="C42" s="273">
        <v>0</v>
      </c>
      <c r="D42" s="273">
        <v>0</v>
      </c>
      <c r="E42" s="273">
        <v>0</v>
      </c>
      <c r="F42" s="273">
        <v>0</v>
      </c>
      <c r="G42" s="273">
        <v>0</v>
      </c>
      <c r="H42" s="273">
        <v>0</v>
      </c>
      <c r="I42" s="273">
        <v>0</v>
      </c>
      <c r="J42" s="273">
        <v>1</v>
      </c>
      <c r="K42" s="273">
        <v>0</v>
      </c>
      <c r="L42" s="273">
        <v>0</v>
      </c>
      <c r="M42" s="273">
        <v>0</v>
      </c>
      <c r="N42" s="273">
        <v>0</v>
      </c>
      <c r="O42" s="334">
        <v>1</v>
      </c>
    </row>
    <row r="43" spans="1:15">
      <c r="A43" s="80" t="s">
        <v>202</v>
      </c>
      <c r="B43" s="273">
        <v>8</v>
      </c>
      <c r="C43" s="273">
        <v>7</v>
      </c>
      <c r="D43" s="273">
        <v>15</v>
      </c>
      <c r="E43" s="273">
        <v>1</v>
      </c>
      <c r="F43" s="273">
        <v>6</v>
      </c>
      <c r="G43" s="273">
        <v>3</v>
      </c>
      <c r="H43" s="273">
        <v>1</v>
      </c>
      <c r="I43" s="273">
        <v>0</v>
      </c>
      <c r="J43" s="273">
        <v>1</v>
      </c>
      <c r="K43" s="273">
        <v>1</v>
      </c>
      <c r="L43" s="273">
        <v>0</v>
      </c>
      <c r="M43" s="273">
        <v>0</v>
      </c>
      <c r="N43" s="273">
        <v>1</v>
      </c>
      <c r="O43" s="334">
        <v>44</v>
      </c>
    </row>
    <row r="44" spans="1:15">
      <c r="A44" s="80" t="s">
        <v>313</v>
      </c>
      <c r="B44" s="273">
        <v>0</v>
      </c>
      <c r="C44" s="273">
        <v>1</v>
      </c>
      <c r="D44" s="273">
        <v>1</v>
      </c>
      <c r="E44" s="273">
        <v>1</v>
      </c>
      <c r="F44" s="273">
        <v>3</v>
      </c>
      <c r="G44" s="273">
        <v>2</v>
      </c>
      <c r="H44" s="273">
        <v>2</v>
      </c>
      <c r="I44" s="273">
        <v>3</v>
      </c>
      <c r="J44" s="273">
        <v>1</v>
      </c>
      <c r="K44" s="273">
        <v>0</v>
      </c>
      <c r="L44" s="273">
        <v>1</v>
      </c>
      <c r="M44" s="273">
        <v>1</v>
      </c>
      <c r="N44" s="273">
        <v>0</v>
      </c>
      <c r="O44" s="334">
        <v>16</v>
      </c>
    </row>
    <row r="45" spans="1:15">
      <c r="A45" s="80" t="s">
        <v>315</v>
      </c>
      <c r="B45" s="273">
        <v>0</v>
      </c>
      <c r="C45" s="273">
        <v>0</v>
      </c>
      <c r="D45" s="273">
        <v>0</v>
      </c>
      <c r="E45" s="273">
        <v>1</v>
      </c>
      <c r="F45" s="273">
        <v>0</v>
      </c>
      <c r="G45" s="273">
        <v>1</v>
      </c>
      <c r="H45" s="273">
        <v>0</v>
      </c>
      <c r="I45" s="273">
        <v>0</v>
      </c>
      <c r="J45" s="273">
        <v>0</v>
      </c>
      <c r="K45" s="273">
        <v>0</v>
      </c>
      <c r="L45" s="273">
        <v>0</v>
      </c>
      <c r="M45" s="273">
        <v>0</v>
      </c>
      <c r="N45" s="273">
        <v>0</v>
      </c>
      <c r="O45" s="334">
        <v>2</v>
      </c>
    </row>
    <row r="46" spans="1:15">
      <c r="A46" s="80" t="s">
        <v>316</v>
      </c>
      <c r="B46" s="273">
        <v>0</v>
      </c>
      <c r="C46" s="273">
        <v>0</v>
      </c>
      <c r="D46" s="273">
        <v>0</v>
      </c>
      <c r="E46" s="273">
        <v>0</v>
      </c>
      <c r="F46" s="273">
        <v>1</v>
      </c>
      <c r="G46" s="273">
        <v>0</v>
      </c>
      <c r="H46" s="273">
        <v>0</v>
      </c>
      <c r="I46" s="273">
        <v>0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334">
        <v>1</v>
      </c>
    </row>
    <row r="47" spans="1:15">
      <c r="A47" s="80" t="s">
        <v>317</v>
      </c>
      <c r="B47" s="273">
        <v>0</v>
      </c>
      <c r="C47" s="273">
        <v>0</v>
      </c>
      <c r="D47" s="273">
        <v>0</v>
      </c>
      <c r="E47" s="273">
        <v>0</v>
      </c>
      <c r="F47" s="273">
        <v>2</v>
      </c>
      <c r="G47" s="273">
        <v>2</v>
      </c>
      <c r="H47" s="273">
        <v>0</v>
      </c>
      <c r="I47" s="273">
        <v>0</v>
      </c>
      <c r="J47" s="273">
        <v>1</v>
      </c>
      <c r="K47" s="273">
        <v>0</v>
      </c>
      <c r="L47" s="273">
        <v>0</v>
      </c>
      <c r="M47" s="273">
        <v>0</v>
      </c>
      <c r="N47" s="273">
        <v>1</v>
      </c>
      <c r="O47" s="334">
        <v>6</v>
      </c>
    </row>
    <row r="48" spans="1:15">
      <c r="A48" s="80" t="s">
        <v>210</v>
      </c>
      <c r="B48" s="273">
        <v>5</v>
      </c>
      <c r="C48" s="273">
        <v>3</v>
      </c>
      <c r="D48" s="273">
        <v>5</v>
      </c>
      <c r="E48" s="273">
        <v>4</v>
      </c>
      <c r="F48" s="273">
        <v>2</v>
      </c>
      <c r="G48" s="273">
        <v>1</v>
      </c>
      <c r="H48" s="273">
        <v>1</v>
      </c>
      <c r="I48" s="273">
        <v>0</v>
      </c>
      <c r="J48" s="273">
        <v>5</v>
      </c>
      <c r="K48" s="273">
        <v>0</v>
      </c>
      <c r="L48" s="273">
        <v>4</v>
      </c>
      <c r="M48" s="273">
        <v>2</v>
      </c>
      <c r="N48" s="273">
        <v>2</v>
      </c>
      <c r="O48" s="334">
        <v>34</v>
      </c>
    </row>
    <row r="49" spans="1:15">
      <c r="A49" s="80" t="s">
        <v>198</v>
      </c>
      <c r="B49" s="273">
        <v>1</v>
      </c>
      <c r="C49" s="273">
        <v>6</v>
      </c>
      <c r="D49" s="273">
        <v>10</v>
      </c>
      <c r="E49" s="273">
        <v>3</v>
      </c>
      <c r="F49" s="273">
        <v>3</v>
      </c>
      <c r="G49" s="273">
        <v>5</v>
      </c>
      <c r="H49" s="273">
        <v>3</v>
      </c>
      <c r="I49" s="273">
        <v>5</v>
      </c>
      <c r="J49" s="273">
        <v>2</v>
      </c>
      <c r="K49" s="273">
        <v>2</v>
      </c>
      <c r="L49" s="273">
        <v>2</v>
      </c>
      <c r="M49" s="273">
        <v>1</v>
      </c>
      <c r="N49" s="273">
        <v>1</v>
      </c>
      <c r="O49" s="334">
        <v>44</v>
      </c>
    </row>
    <row r="50" spans="1:15">
      <c r="A50" s="80" t="s">
        <v>319</v>
      </c>
      <c r="B50" s="273">
        <v>0</v>
      </c>
      <c r="C50" s="273">
        <v>1</v>
      </c>
      <c r="D50" s="273">
        <v>2</v>
      </c>
      <c r="E50" s="273">
        <v>1</v>
      </c>
      <c r="F50" s="273">
        <v>0</v>
      </c>
      <c r="G50" s="273">
        <v>1</v>
      </c>
      <c r="H50" s="273">
        <v>1</v>
      </c>
      <c r="I50" s="273">
        <v>1</v>
      </c>
      <c r="J50" s="273">
        <v>1</v>
      </c>
      <c r="K50" s="273">
        <v>0</v>
      </c>
      <c r="L50" s="273">
        <v>1</v>
      </c>
      <c r="M50" s="273">
        <v>1</v>
      </c>
      <c r="N50" s="273">
        <v>0</v>
      </c>
      <c r="O50" s="334">
        <v>10</v>
      </c>
    </row>
    <row r="51" spans="1:15">
      <c r="A51" s="80" t="s">
        <v>321</v>
      </c>
      <c r="B51" s="273">
        <v>0</v>
      </c>
      <c r="C51" s="273">
        <v>1</v>
      </c>
      <c r="D51" s="273">
        <v>1</v>
      </c>
      <c r="E51" s="273">
        <v>1</v>
      </c>
      <c r="F51" s="273">
        <v>1</v>
      </c>
      <c r="G51" s="273">
        <v>0</v>
      </c>
      <c r="H51" s="273">
        <v>0</v>
      </c>
      <c r="I51" s="273">
        <v>0</v>
      </c>
      <c r="J51" s="273">
        <v>1</v>
      </c>
      <c r="K51" s="273">
        <v>1</v>
      </c>
      <c r="L51" s="273">
        <v>0</v>
      </c>
      <c r="M51" s="273">
        <v>0</v>
      </c>
      <c r="N51" s="273">
        <v>0</v>
      </c>
      <c r="O51" s="334">
        <v>6</v>
      </c>
    </row>
    <row r="52" spans="1:15">
      <c r="A52" s="80" t="s">
        <v>322</v>
      </c>
      <c r="B52" s="273">
        <v>0</v>
      </c>
      <c r="C52" s="273">
        <v>0</v>
      </c>
      <c r="D52" s="273">
        <v>1</v>
      </c>
      <c r="E52" s="273">
        <v>0</v>
      </c>
      <c r="F52" s="273">
        <v>0</v>
      </c>
      <c r="G52" s="273">
        <v>0</v>
      </c>
      <c r="H52" s="273">
        <v>1</v>
      </c>
      <c r="I52" s="273">
        <v>1</v>
      </c>
      <c r="J52" s="273">
        <v>0</v>
      </c>
      <c r="K52" s="273">
        <v>0</v>
      </c>
      <c r="L52" s="273">
        <v>1</v>
      </c>
      <c r="M52" s="273">
        <v>0</v>
      </c>
      <c r="N52" s="273">
        <v>0</v>
      </c>
      <c r="O52" s="334">
        <v>4</v>
      </c>
    </row>
    <row r="53" spans="1:15">
      <c r="A53" s="80" t="s">
        <v>208</v>
      </c>
      <c r="B53" s="273">
        <v>2</v>
      </c>
      <c r="C53" s="273">
        <v>3</v>
      </c>
      <c r="D53" s="273">
        <v>4</v>
      </c>
      <c r="E53" s="273">
        <v>3</v>
      </c>
      <c r="F53" s="273">
        <v>1</v>
      </c>
      <c r="G53" s="273">
        <v>4</v>
      </c>
      <c r="H53" s="273">
        <v>1</v>
      </c>
      <c r="I53" s="273">
        <v>2</v>
      </c>
      <c r="J53" s="273">
        <v>0</v>
      </c>
      <c r="K53" s="273">
        <v>1</v>
      </c>
      <c r="L53" s="273">
        <v>1</v>
      </c>
      <c r="M53" s="273">
        <v>0</v>
      </c>
      <c r="N53" s="273">
        <v>0</v>
      </c>
      <c r="O53" s="334">
        <v>22</v>
      </c>
    </row>
    <row r="54" spans="1:15">
      <c r="A54" s="80" t="s">
        <v>324</v>
      </c>
      <c r="B54" s="273">
        <v>0</v>
      </c>
      <c r="C54" s="273">
        <v>0</v>
      </c>
      <c r="D54" s="273">
        <v>0</v>
      </c>
      <c r="E54" s="273">
        <v>1</v>
      </c>
      <c r="F54" s="273">
        <v>0</v>
      </c>
      <c r="G54" s="273">
        <v>0</v>
      </c>
      <c r="H54" s="273">
        <v>0</v>
      </c>
      <c r="I54" s="273">
        <v>0</v>
      </c>
      <c r="J54" s="273">
        <v>0</v>
      </c>
      <c r="K54" s="273">
        <v>0</v>
      </c>
      <c r="L54" s="273">
        <v>0</v>
      </c>
      <c r="M54" s="273">
        <v>0</v>
      </c>
      <c r="N54" s="273">
        <v>0</v>
      </c>
      <c r="O54" s="334">
        <v>1</v>
      </c>
    </row>
    <row r="55" spans="1:15">
      <c r="A55" s="80" t="s">
        <v>326</v>
      </c>
      <c r="B55" s="273">
        <v>0</v>
      </c>
      <c r="C55" s="273">
        <v>0</v>
      </c>
      <c r="D55" s="273">
        <v>0</v>
      </c>
      <c r="E55" s="273">
        <v>0</v>
      </c>
      <c r="F55" s="273">
        <v>0</v>
      </c>
      <c r="G55" s="273">
        <v>0</v>
      </c>
      <c r="H55" s="273">
        <v>0</v>
      </c>
      <c r="I55" s="273">
        <v>1</v>
      </c>
      <c r="J55" s="273">
        <v>0</v>
      </c>
      <c r="K55" s="273">
        <v>0</v>
      </c>
      <c r="L55" s="273">
        <v>0</v>
      </c>
      <c r="M55" s="273">
        <v>0</v>
      </c>
      <c r="N55" s="273">
        <v>0</v>
      </c>
      <c r="O55" s="334">
        <v>1</v>
      </c>
    </row>
    <row r="56" spans="1:15">
      <c r="A56" s="80" t="s">
        <v>327</v>
      </c>
      <c r="B56" s="273">
        <v>0</v>
      </c>
      <c r="C56" s="273">
        <v>1</v>
      </c>
      <c r="D56" s="273">
        <v>0</v>
      </c>
      <c r="E56" s="273">
        <v>0</v>
      </c>
      <c r="F56" s="273">
        <v>0</v>
      </c>
      <c r="G56" s="273">
        <v>0</v>
      </c>
      <c r="H56" s="273">
        <v>0</v>
      </c>
      <c r="I56" s="273">
        <v>0</v>
      </c>
      <c r="J56" s="273">
        <v>0</v>
      </c>
      <c r="K56" s="273">
        <v>0</v>
      </c>
      <c r="L56" s="273">
        <v>0</v>
      </c>
      <c r="M56" s="273">
        <v>0</v>
      </c>
      <c r="N56" s="273">
        <v>0</v>
      </c>
      <c r="O56" s="334">
        <v>1</v>
      </c>
    </row>
    <row r="57" spans="1:15">
      <c r="A57" s="80" t="s">
        <v>328</v>
      </c>
      <c r="B57" s="273">
        <v>0</v>
      </c>
      <c r="C57" s="273">
        <v>1</v>
      </c>
      <c r="D57" s="273">
        <v>0</v>
      </c>
      <c r="E57" s="273">
        <v>1</v>
      </c>
      <c r="F57" s="273">
        <v>0</v>
      </c>
      <c r="G57" s="273">
        <v>1</v>
      </c>
      <c r="H57" s="273">
        <v>0</v>
      </c>
      <c r="I57" s="273">
        <v>0</v>
      </c>
      <c r="J57" s="273">
        <v>0</v>
      </c>
      <c r="K57" s="273">
        <v>0</v>
      </c>
      <c r="L57" s="273">
        <v>0</v>
      </c>
      <c r="M57" s="273">
        <v>0</v>
      </c>
      <c r="N57" s="273">
        <v>1</v>
      </c>
      <c r="O57" s="334">
        <v>4</v>
      </c>
    </row>
    <row r="58" spans="1:15">
      <c r="A58" s="80" t="s">
        <v>200</v>
      </c>
      <c r="B58" s="273">
        <v>1</v>
      </c>
      <c r="C58" s="273">
        <v>2</v>
      </c>
      <c r="D58" s="273">
        <v>4</v>
      </c>
      <c r="E58" s="273">
        <v>1</v>
      </c>
      <c r="F58" s="273">
        <v>0</v>
      </c>
      <c r="G58" s="273">
        <v>4</v>
      </c>
      <c r="H58" s="273">
        <v>1</v>
      </c>
      <c r="I58" s="273">
        <v>1</v>
      </c>
      <c r="J58" s="273">
        <v>1</v>
      </c>
      <c r="K58" s="273">
        <v>2</v>
      </c>
      <c r="L58" s="273">
        <v>3</v>
      </c>
      <c r="M58" s="273">
        <v>0</v>
      </c>
      <c r="N58" s="273">
        <v>1</v>
      </c>
      <c r="O58" s="334">
        <v>21</v>
      </c>
    </row>
    <row r="59" spans="1:15">
      <c r="A59" s="80" t="s">
        <v>330</v>
      </c>
      <c r="B59" s="273">
        <v>0</v>
      </c>
      <c r="C59" s="273">
        <v>0</v>
      </c>
      <c r="D59" s="273">
        <v>3</v>
      </c>
      <c r="E59" s="273">
        <v>2</v>
      </c>
      <c r="F59" s="273">
        <v>2</v>
      </c>
      <c r="G59" s="273">
        <v>3</v>
      </c>
      <c r="H59" s="273">
        <v>0</v>
      </c>
      <c r="I59" s="273">
        <v>3</v>
      </c>
      <c r="J59" s="273">
        <v>3</v>
      </c>
      <c r="K59" s="273">
        <v>1</v>
      </c>
      <c r="L59" s="273">
        <v>0</v>
      </c>
      <c r="M59" s="273">
        <v>1</v>
      </c>
      <c r="N59" s="273">
        <v>0</v>
      </c>
      <c r="O59" s="334">
        <v>18</v>
      </c>
    </row>
    <row r="60" spans="1:15">
      <c r="A60" s="80" t="s">
        <v>331</v>
      </c>
      <c r="B60" s="273">
        <v>0</v>
      </c>
      <c r="C60" s="273">
        <v>0</v>
      </c>
      <c r="D60" s="273">
        <v>1</v>
      </c>
      <c r="E60" s="273">
        <v>1</v>
      </c>
      <c r="F60" s="273">
        <v>1</v>
      </c>
      <c r="G60" s="273">
        <v>0</v>
      </c>
      <c r="H60" s="273">
        <v>0</v>
      </c>
      <c r="I60" s="273">
        <v>0</v>
      </c>
      <c r="J60" s="273">
        <v>0</v>
      </c>
      <c r="K60" s="273">
        <v>0</v>
      </c>
      <c r="L60" s="273">
        <v>1</v>
      </c>
      <c r="M60" s="273">
        <v>0</v>
      </c>
      <c r="N60" s="273">
        <v>0</v>
      </c>
      <c r="O60" s="334">
        <v>4</v>
      </c>
    </row>
    <row r="61" spans="1:15">
      <c r="A61" s="80" t="s">
        <v>336</v>
      </c>
      <c r="B61" s="273">
        <v>0</v>
      </c>
      <c r="C61" s="273">
        <v>0</v>
      </c>
      <c r="D61" s="273">
        <v>0</v>
      </c>
      <c r="E61" s="273">
        <v>0</v>
      </c>
      <c r="F61" s="273">
        <v>0</v>
      </c>
      <c r="G61" s="273">
        <v>0</v>
      </c>
      <c r="H61" s="273">
        <v>0</v>
      </c>
      <c r="I61" s="273">
        <v>0</v>
      </c>
      <c r="J61" s="273">
        <v>0</v>
      </c>
      <c r="K61" s="273">
        <v>0</v>
      </c>
      <c r="L61" s="273">
        <v>0</v>
      </c>
      <c r="M61" s="273">
        <v>0</v>
      </c>
      <c r="N61" s="273">
        <v>1</v>
      </c>
      <c r="O61" s="334">
        <v>1</v>
      </c>
    </row>
    <row r="62" spans="1:15">
      <c r="A62" s="80" t="s">
        <v>338</v>
      </c>
      <c r="B62" s="273">
        <v>0</v>
      </c>
      <c r="C62" s="273">
        <v>0</v>
      </c>
      <c r="D62" s="273">
        <v>0</v>
      </c>
      <c r="E62" s="273">
        <v>1</v>
      </c>
      <c r="F62" s="273">
        <v>0</v>
      </c>
      <c r="G62" s="273">
        <v>0</v>
      </c>
      <c r="H62" s="273">
        <v>0</v>
      </c>
      <c r="I62" s="273">
        <v>0</v>
      </c>
      <c r="J62" s="273">
        <v>0</v>
      </c>
      <c r="K62" s="273">
        <v>0</v>
      </c>
      <c r="L62" s="273">
        <v>0</v>
      </c>
      <c r="M62" s="273">
        <v>0</v>
      </c>
      <c r="N62" s="273">
        <v>0</v>
      </c>
      <c r="O62" s="334">
        <v>1</v>
      </c>
    </row>
    <row r="63" spans="1:15">
      <c r="A63" s="80" t="s">
        <v>339</v>
      </c>
      <c r="B63" s="273">
        <v>0</v>
      </c>
      <c r="C63" s="273">
        <v>0</v>
      </c>
      <c r="D63" s="273">
        <v>1</v>
      </c>
      <c r="E63" s="273">
        <v>0</v>
      </c>
      <c r="F63" s="273">
        <v>0</v>
      </c>
      <c r="G63" s="273">
        <v>0</v>
      </c>
      <c r="H63" s="273">
        <v>0</v>
      </c>
      <c r="I63" s="273">
        <v>0</v>
      </c>
      <c r="J63" s="273">
        <v>0</v>
      </c>
      <c r="K63" s="273">
        <v>0</v>
      </c>
      <c r="L63" s="273">
        <v>0</v>
      </c>
      <c r="M63" s="273">
        <v>0</v>
      </c>
      <c r="N63" s="273">
        <v>0</v>
      </c>
      <c r="O63" s="334">
        <v>1</v>
      </c>
    </row>
    <row r="64" spans="1:15">
      <c r="A64" s="80" t="s">
        <v>341</v>
      </c>
      <c r="B64" s="273">
        <v>0</v>
      </c>
      <c r="C64" s="273">
        <v>0</v>
      </c>
      <c r="D64" s="273">
        <v>1</v>
      </c>
      <c r="E64" s="273">
        <v>0</v>
      </c>
      <c r="F64" s="273">
        <v>0</v>
      </c>
      <c r="G64" s="273">
        <v>0</v>
      </c>
      <c r="H64" s="273">
        <v>0</v>
      </c>
      <c r="I64" s="273">
        <v>0</v>
      </c>
      <c r="J64" s="273">
        <v>0</v>
      </c>
      <c r="K64" s="273">
        <v>0</v>
      </c>
      <c r="L64" s="273">
        <v>0</v>
      </c>
      <c r="M64" s="273">
        <v>0</v>
      </c>
      <c r="N64" s="273">
        <v>0</v>
      </c>
      <c r="O64" s="334">
        <v>1</v>
      </c>
    </row>
    <row r="65" spans="1:15">
      <c r="A65" s="80" t="s">
        <v>342</v>
      </c>
      <c r="B65" s="273">
        <v>0</v>
      </c>
      <c r="C65" s="273">
        <v>0</v>
      </c>
      <c r="D65" s="273">
        <v>0</v>
      </c>
      <c r="E65" s="273">
        <v>0</v>
      </c>
      <c r="F65" s="273">
        <v>0</v>
      </c>
      <c r="G65" s="273">
        <v>1</v>
      </c>
      <c r="H65" s="273">
        <v>0</v>
      </c>
      <c r="I65" s="273">
        <v>0</v>
      </c>
      <c r="J65" s="273">
        <v>0</v>
      </c>
      <c r="K65" s="273">
        <v>0</v>
      </c>
      <c r="L65" s="273">
        <v>0</v>
      </c>
      <c r="M65" s="273">
        <v>0</v>
      </c>
      <c r="N65" s="273">
        <v>0</v>
      </c>
      <c r="O65" s="334">
        <v>1</v>
      </c>
    </row>
    <row r="66" spans="1:15">
      <c r="A66" s="80" t="s">
        <v>343</v>
      </c>
      <c r="B66" s="273">
        <v>1</v>
      </c>
      <c r="C66" s="273">
        <v>0</v>
      </c>
      <c r="D66" s="273">
        <v>0</v>
      </c>
      <c r="E66" s="273">
        <v>1</v>
      </c>
      <c r="F66" s="273">
        <v>0</v>
      </c>
      <c r="G66" s="273">
        <v>0</v>
      </c>
      <c r="H66" s="273">
        <v>0</v>
      </c>
      <c r="I66" s="273">
        <v>0</v>
      </c>
      <c r="J66" s="273">
        <v>0</v>
      </c>
      <c r="K66" s="273">
        <v>0</v>
      </c>
      <c r="L66" s="273">
        <v>0</v>
      </c>
      <c r="M66" s="273">
        <v>0</v>
      </c>
      <c r="N66" s="273">
        <v>0</v>
      </c>
      <c r="O66" s="334">
        <v>2</v>
      </c>
    </row>
    <row r="67" spans="1:15">
      <c r="A67" s="80" t="s">
        <v>344</v>
      </c>
      <c r="B67" s="273">
        <v>0</v>
      </c>
      <c r="C67" s="273">
        <v>0</v>
      </c>
      <c r="D67" s="273">
        <v>2</v>
      </c>
      <c r="E67" s="273">
        <v>0</v>
      </c>
      <c r="F67" s="273">
        <v>0</v>
      </c>
      <c r="G67" s="273">
        <v>0</v>
      </c>
      <c r="H67" s="273">
        <v>0</v>
      </c>
      <c r="I67" s="273">
        <v>0</v>
      </c>
      <c r="J67" s="273">
        <v>0</v>
      </c>
      <c r="K67" s="273">
        <v>0</v>
      </c>
      <c r="L67" s="273">
        <v>0</v>
      </c>
      <c r="M67" s="273">
        <v>0</v>
      </c>
      <c r="N67" s="273">
        <v>0</v>
      </c>
      <c r="O67" s="334">
        <v>2</v>
      </c>
    </row>
    <row r="68" spans="1:15">
      <c r="A68" s="80" t="s">
        <v>225</v>
      </c>
      <c r="B68" s="273">
        <v>4</v>
      </c>
      <c r="C68" s="273">
        <v>1</v>
      </c>
      <c r="D68" s="273">
        <v>0</v>
      </c>
      <c r="E68" s="273">
        <v>2</v>
      </c>
      <c r="F68" s="273">
        <v>0</v>
      </c>
      <c r="G68" s="273">
        <v>0</v>
      </c>
      <c r="H68" s="273">
        <v>0</v>
      </c>
      <c r="I68" s="273">
        <v>1</v>
      </c>
      <c r="J68" s="273">
        <v>1</v>
      </c>
      <c r="K68" s="273">
        <v>0</v>
      </c>
      <c r="L68" s="273">
        <v>0</v>
      </c>
      <c r="M68" s="273">
        <v>2</v>
      </c>
      <c r="N68" s="273">
        <v>0</v>
      </c>
      <c r="O68" s="334">
        <v>11</v>
      </c>
    </row>
    <row r="69" spans="1:15">
      <c r="A69" s="80" t="s">
        <v>178</v>
      </c>
      <c r="B69" s="273">
        <v>83</v>
      </c>
      <c r="C69" s="273">
        <v>126</v>
      </c>
      <c r="D69" s="273">
        <v>146</v>
      </c>
      <c r="E69" s="273">
        <v>82</v>
      </c>
      <c r="F69" s="273">
        <v>104</v>
      </c>
      <c r="G69" s="273">
        <v>105</v>
      </c>
      <c r="H69" s="273">
        <v>67</v>
      </c>
      <c r="I69" s="273">
        <v>67</v>
      </c>
      <c r="J69" s="273">
        <v>73</v>
      </c>
      <c r="K69" s="273">
        <v>75</v>
      </c>
      <c r="L69" s="273">
        <v>63</v>
      </c>
      <c r="M69" s="273">
        <v>81</v>
      </c>
      <c r="N69" s="273">
        <v>50</v>
      </c>
      <c r="O69" s="334">
        <v>1122</v>
      </c>
    </row>
    <row r="70" spans="1:15">
      <c r="A70" s="80" t="s">
        <v>350</v>
      </c>
      <c r="B70" s="273">
        <v>0</v>
      </c>
      <c r="C70" s="273">
        <v>0</v>
      </c>
      <c r="D70" s="273">
        <v>0</v>
      </c>
      <c r="E70" s="273">
        <v>1</v>
      </c>
      <c r="F70" s="273">
        <v>0</v>
      </c>
      <c r="G70" s="273">
        <v>0</v>
      </c>
      <c r="H70" s="273">
        <v>0</v>
      </c>
      <c r="I70" s="273">
        <v>1</v>
      </c>
      <c r="J70" s="273">
        <v>0</v>
      </c>
      <c r="K70" s="273">
        <v>0</v>
      </c>
      <c r="L70" s="273">
        <v>0</v>
      </c>
      <c r="M70" s="273">
        <v>0</v>
      </c>
      <c r="N70" s="273">
        <v>0</v>
      </c>
      <c r="O70" s="334">
        <v>2</v>
      </c>
    </row>
    <row r="71" spans="1:15">
      <c r="A71" s="80" t="s">
        <v>204</v>
      </c>
      <c r="B71" s="273">
        <v>1</v>
      </c>
      <c r="C71" s="273">
        <v>2</v>
      </c>
      <c r="D71" s="273">
        <v>1</v>
      </c>
      <c r="E71" s="273">
        <v>2</v>
      </c>
      <c r="F71" s="273">
        <v>1</v>
      </c>
      <c r="G71" s="273">
        <v>2</v>
      </c>
      <c r="H71" s="273">
        <v>2</v>
      </c>
      <c r="I71" s="273">
        <v>1</v>
      </c>
      <c r="J71" s="273">
        <v>0</v>
      </c>
      <c r="K71" s="273">
        <v>1</v>
      </c>
      <c r="L71" s="273">
        <v>0</v>
      </c>
      <c r="M71" s="273">
        <v>2</v>
      </c>
      <c r="N71" s="273">
        <v>1</v>
      </c>
      <c r="O71" s="334">
        <v>16</v>
      </c>
    </row>
    <row r="72" spans="1:15">
      <c r="A72" s="80" t="s">
        <v>180</v>
      </c>
      <c r="B72" s="273">
        <v>27</v>
      </c>
      <c r="C72" s="273">
        <v>40</v>
      </c>
      <c r="D72" s="273">
        <v>38</v>
      </c>
      <c r="E72" s="273">
        <v>30</v>
      </c>
      <c r="F72" s="273">
        <v>24</v>
      </c>
      <c r="G72" s="273">
        <v>18</v>
      </c>
      <c r="H72" s="273">
        <v>12</v>
      </c>
      <c r="I72" s="273">
        <v>16</v>
      </c>
      <c r="J72" s="273">
        <v>9</v>
      </c>
      <c r="K72" s="273">
        <v>7</v>
      </c>
      <c r="L72" s="273">
        <v>8</v>
      </c>
      <c r="M72" s="273">
        <v>12</v>
      </c>
      <c r="N72" s="273">
        <v>11</v>
      </c>
      <c r="O72" s="334">
        <v>252</v>
      </c>
    </row>
    <row r="73" spans="1:15">
      <c r="A73" s="80" t="s">
        <v>352</v>
      </c>
      <c r="B73" s="273">
        <v>0</v>
      </c>
      <c r="C73" s="273">
        <v>0</v>
      </c>
      <c r="D73" s="273">
        <v>0</v>
      </c>
      <c r="E73" s="273">
        <v>0</v>
      </c>
      <c r="F73" s="273">
        <v>0</v>
      </c>
      <c r="G73" s="273">
        <v>0</v>
      </c>
      <c r="H73" s="273">
        <v>0</v>
      </c>
      <c r="I73" s="273">
        <v>0</v>
      </c>
      <c r="J73" s="273">
        <v>1</v>
      </c>
      <c r="K73" s="273">
        <v>0</v>
      </c>
      <c r="L73" s="273">
        <v>0</v>
      </c>
      <c r="M73" s="273">
        <v>0</v>
      </c>
      <c r="N73" s="273">
        <v>0</v>
      </c>
      <c r="O73" s="334">
        <v>1</v>
      </c>
    </row>
    <row r="74" spans="1:15">
      <c r="A74" s="80" t="s">
        <v>355</v>
      </c>
      <c r="B74" s="273">
        <v>0</v>
      </c>
      <c r="C74" s="273">
        <v>0</v>
      </c>
      <c r="D74" s="273">
        <v>2</v>
      </c>
      <c r="E74" s="273">
        <v>0</v>
      </c>
      <c r="F74" s="273">
        <v>0</v>
      </c>
      <c r="G74" s="273">
        <v>1</v>
      </c>
      <c r="H74" s="273">
        <v>1</v>
      </c>
      <c r="I74" s="273">
        <v>0</v>
      </c>
      <c r="J74" s="273">
        <v>0</v>
      </c>
      <c r="K74" s="273">
        <v>0</v>
      </c>
      <c r="L74" s="273">
        <v>1</v>
      </c>
      <c r="M74" s="273">
        <v>0</v>
      </c>
      <c r="N74" s="273">
        <v>0</v>
      </c>
      <c r="O74" s="334">
        <v>5</v>
      </c>
    </row>
    <row r="75" spans="1:15">
      <c r="A75" s="80" t="s">
        <v>358</v>
      </c>
      <c r="B75" s="273">
        <v>0</v>
      </c>
      <c r="C75" s="273">
        <v>0</v>
      </c>
      <c r="D75" s="273">
        <v>0</v>
      </c>
      <c r="E75" s="273">
        <v>1</v>
      </c>
      <c r="F75" s="273">
        <v>0</v>
      </c>
      <c r="G75" s="273">
        <v>0</v>
      </c>
      <c r="H75" s="273">
        <v>0</v>
      </c>
      <c r="I75" s="273">
        <v>0</v>
      </c>
      <c r="J75" s="273">
        <v>0</v>
      </c>
      <c r="K75" s="273">
        <v>0</v>
      </c>
      <c r="L75" s="273">
        <v>0</v>
      </c>
      <c r="M75" s="273">
        <v>0</v>
      </c>
      <c r="N75" s="273">
        <v>0</v>
      </c>
      <c r="O75" s="334">
        <v>1</v>
      </c>
    </row>
    <row r="76" spans="1:15">
      <c r="A76" s="80" t="s">
        <v>364</v>
      </c>
      <c r="B76" s="273">
        <v>0</v>
      </c>
      <c r="C76" s="273">
        <v>0</v>
      </c>
      <c r="D76" s="273">
        <v>0</v>
      </c>
      <c r="E76" s="273">
        <v>1</v>
      </c>
      <c r="F76" s="273">
        <v>0</v>
      </c>
      <c r="G76" s="273">
        <v>0</v>
      </c>
      <c r="H76" s="273">
        <v>0</v>
      </c>
      <c r="I76" s="273">
        <v>0</v>
      </c>
      <c r="J76" s="273">
        <v>0</v>
      </c>
      <c r="K76" s="273">
        <v>1</v>
      </c>
      <c r="L76" s="273">
        <v>1</v>
      </c>
      <c r="M76" s="273">
        <v>0</v>
      </c>
      <c r="N76" s="273">
        <v>0</v>
      </c>
      <c r="O76" s="334">
        <v>3</v>
      </c>
    </row>
    <row r="77" spans="1:15">
      <c r="A77" s="80" t="s">
        <v>174</v>
      </c>
      <c r="B77" s="273">
        <v>576</v>
      </c>
      <c r="C77" s="273">
        <v>954</v>
      </c>
      <c r="D77" s="273">
        <v>1054</v>
      </c>
      <c r="E77" s="273">
        <v>558</v>
      </c>
      <c r="F77" s="273">
        <v>505</v>
      </c>
      <c r="G77" s="273">
        <v>518</v>
      </c>
      <c r="H77" s="273">
        <v>479</v>
      </c>
      <c r="I77" s="273">
        <v>501</v>
      </c>
      <c r="J77" s="273">
        <v>487</v>
      </c>
      <c r="K77" s="273">
        <v>516</v>
      </c>
      <c r="L77" s="273">
        <v>542</v>
      </c>
      <c r="M77" s="273">
        <v>489</v>
      </c>
      <c r="N77" s="273">
        <v>428</v>
      </c>
      <c r="O77" s="334">
        <v>7607</v>
      </c>
    </row>
    <row r="78" spans="1:15">
      <c r="A78" s="80" t="s">
        <v>367</v>
      </c>
      <c r="B78" s="273">
        <v>0</v>
      </c>
      <c r="C78" s="273">
        <v>0</v>
      </c>
      <c r="D78" s="273">
        <v>0</v>
      </c>
      <c r="E78" s="273">
        <v>0</v>
      </c>
      <c r="F78" s="273">
        <v>0</v>
      </c>
      <c r="G78" s="273">
        <v>0</v>
      </c>
      <c r="H78" s="273">
        <v>0</v>
      </c>
      <c r="I78" s="273">
        <v>0</v>
      </c>
      <c r="J78" s="273">
        <v>0</v>
      </c>
      <c r="K78" s="273">
        <v>1</v>
      </c>
      <c r="L78" s="273">
        <v>0</v>
      </c>
      <c r="M78" s="273">
        <v>0</v>
      </c>
      <c r="N78" s="273">
        <v>0</v>
      </c>
      <c r="O78" s="334">
        <v>1</v>
      </c>
    </row>
    <row r="79" spans="1:15">
      <c r="A79" s="80" t="s">
        <v>368</v>
      </c>
      <c r="B79" s="273">
        <v>0</v>
      </c>
      <c r="C79" s="273">
        <v>0</v>
      </c>
      <c r="D79" s="273">
        <v>1</v>
      </c>
      <c r="E79" s="273">
        <v>0</v>
      </c>
      <c r="F79" s="273">
        <v>1</v>
      </c>
      <c r="G79" s="273">
        <v>0</v>
      </c>
      <c r="H79" s="273">
        <v>0</v>
      </c>
      <c r="I79" s="273">
        <v>1</v>
      </c>
      <c r="J79" s="273">
        <v>0</v>
      </c>
      <c r="K79" s="273">
        <v>1</v>
      </c>
      <c r="L79" s="273">
        <v>0</v>
      </c>
      <c r="M79" s="273">
        <v>1</v>
      </c>
      <c r="N79" s="273">
        <v>1</v>
      </c>
      <c r="O79" s="334">
        <v>6</v>
      </c>
    </row>
    <row r="80" spans="1:15">
      <c r="A80" s="80" t="s">
        <v>369</v>
      </c>
      <c r="B80" s="273">
        <v>1</v>
      </c>
      <c r="C80" s="273">
        <v>1</v>
      </c>
      <c r="D80" s="273">
        <v>0</v>
      </c>
      <c r="E80" s="273">
        <v>1</v>
      </c>
      <c r="F80" s="273">
        <v>0</v>
      </c>
      <c r="G80" s="273">
        <v>0</v>
      </c>
      <c r="H80" s="273">
        <v>0</v>
      </c>
      <c r="I80" s="273">
        <v>0</v>
      </c>
      <c r="J80" s="273">
        <v>1</v>
      </c>
      <c r="K80" s="273">
        <v>0</v>
      </c>
      <c r="L80" s="273">
        <v>0</v>
      </c>
      <c r="M80" s="273">
        <v>0</v>
      </c>
      <c r="N80" s="273">
        <v>0</v>
      </c>
      <c r="O80" s="334">
        <v>4</v>
      </c>
    </row>
    <row r="81" spans="1:15">
      <c r="A81" s="80" t="s">
        <v>206</v>
      </c>
      <c r="B81" s="273">
        <v>2</v>
      </c>
      <c r="C81" s="273">
        <v>2</v>
      </c>
      <c r="D81" s="273">
        <v>3</v>
      </c>
      <c r="E81" s="273">
        <v>1</v>
      </c>
      <c r="F81" s="273">
        <v>0</v>
      </c>
      <c r="G81" s="273">
        <v>2</v>
      </c>
      <c r="H81" s="273">
        <v>1</v>
      </c>
      <c r="I81" s="273">
        <v>2</v>
      </c>
      <c r="J81" s="273">
        <v>3</v>
      </c>
      <c r="K81" s="273">
        <v>2</v>
      </c>
      <c r="L81" s="273">
        <v>4</v>
      </c>
      <c r="M81" s="273">
        <v>1</v>
      </c>
      <c r="N81" s="273">
        <v>2</v>
      </c>
      <c r="O81" s="334">
        <v>25</v>
      </c>
    </row>
    <row r="82" spans="1:15">
      <c r="A82" s="80" t="s">
        <v>221</v>
      </c>
      <c r="B82" s="273">
        <v>6</v>
      </c>
      <c r="C82" s="273">
        <v>7</v>
      </c>
      <c r="D82" s="273">
        <v>5</v>
      </c>
      <c r="E82" s="273">
        <v>1</v>
      </c>
      <c r="F82" s="273">
        <v>1</v>
      </c>
      <c r="G82" s="273">
        <v>1</v>
      </c>
      <c r="H82" s="273">
        <v>1</v>
      </c>
      <c r="I82" s="273">
        <v>0</v>
      </c>
      <c r="J82" s="273">
        <v>1</v>
      </c>
      <c r="K82" s="273">
        <v>0</v>
      </c>
      <c r="L82" s="273">
        <v>0</v>
      </c>
      <c r="M82" s="273">
        <v>0</v>
      </c>
      <c r="N82" s="273">
        <v>0</v>
      </c>
      <c r="O82" s="334">
        <v>23</v>
      </c>
    </row>
    <row r="83" spans="1:15">
      <c r="A83" s="80" t="s">
        <v>220</v>
      </c>
      <c r="B83" s="273">
        <v>8</v>
      </c>
      <c r="C83" s="273">
        <v>5</v>
      </c>
      <c r="D83" s="273">
        <v>8</v>
      </c>
      <c r="E83" s="273">
        <v>2</v>
      </c>
      <c r="F83" s="273">
        <v>0</v>
      </c>
      <c r="G83" s="273">
        <v>0</v>
      </c>
      <c r="H83" s="273">
        <v>0</v>
      </c>
      <c r="I83" s="273">
        <v>0</v>
      </c>
      <c r="J83" s="273">
        <v>0</v>
      </c>
      <c r="K83" s="273">
        <v>0</v>
      </c>
      <c r="L83" s="273">
        <v>0</v>
      </c>
      <c r="M83" s="273">
        <v>0</v>
      </c>
      <c r="N83" s="273">
        <v>0</v>
      </c>
      <c r="O83" s="334">
        <v>23</v>
      </c>
    </row>
    <row r="84" spans="1:15">
      <c r="A84" s="80" t="s">
        <v>372</v>
      </c>
      <c r="B84" s="273">
        <v>0</v>
      </c>
      <c r="C84" s="273">
        <v>1</v>
      </c>
      <c r="D84" s="273">
        <v>0</v>
      </c>
      <c r="E84" s="273">
        <v>1</v>
      </c>
      <c r="F84" s="273">
        <v>0</v>
      </c>
      <c r="G84" s="273">
        <v>0</v>
      </c>
      <c r="H84" s="273">
        <v>0</v>
      </c>
      <c r="I84" s="273">
        <v>2</v>
      </c>
      <c r="J84" s="273">
        <v>3</v>
      </c>
      <c r="K84" s="273">
        <v>0</v>
      </c>
      <c r="L84" s="273">
        <v>2</v>
      </c>
      <c r="M84" s="273">
        <v>0</v>
      </c>
      <c r="N84" s="273">
        <v>0</v>
      </c>
      <c r="O84" s="334">
        <v>9</v>
      </c>
    </row>
    <row r="85" spans="1:15">
      <c r="A85" s="80" t="s">
        <v>212</v>
      </c>
      <c r="B85" s="273">
        <v>0</v>
      </c>
      <c r="C85" s="273">
        <v>2</v>
      </c>
      <c r="D85" s="273">
        <v>8</v>
      </c>
      <c r="E85" s="273">
        <v>2</v>
      </c>
      <c r="F85" s="273">
        <v>1</v>
      </c>
      <c r="G85" s="273">
        <v>1</v>
      </c>
      <c r="H85" s="273">
        <v>1</v>
      </c>
      <c r="I85" s="273">
        <v>2</v>
      </c>
      <c r="J85" s="273">
        <v>1</v>
      </c>
      <c r="K85" s="273">
        <v>0</v>
      </c>
      <c r="L85" s="273">
        <v>0</v>
      </c>
      <c r="M85" s="273">
        <v>0</v>
      </c>
      <c r="N85" s="273">
        <v>0</v>
      </c>
      <c r="O85" s="334">
        <v>18</v>
      </c>
    </row>
    <row r="86" spans="1:15">
      <c r="A86" s="80" t="s">
        <v>377</v>
      </c>
      <c r="B86" s="273">
        <v>0</v>
      </c>
      <c r="C86" s="273">
        <v>0</v>
      </c>
      <c r="D86" s="273">
        <v>0</v>
      </c>
      <c r="E86" s="273">
        <v>0</v>
      </c>
      <c r="F86" s="273">
        <v>1</v>
      </c>
      <c r="G86" s="273">
        <v>0</v>
      </c>
      <c r="H86" s="273">
        <v>1</v>
      </c>
      <c r="I86" s="273">
        <v>0</v>
      </c>
      <c r="J86" s="273">
        <v>0</v>
      </c>
      <c r="K86" s="273">
        <v>0</v>
      </c>
      <c r="L86" s="273">
        <v>0</v>
      </c>
      <c r="M86" s="273">
        <v>0</v>
      </c>
      <c r="N86" s="273">
        <v>0</v>
      </c>
      <c r="O86" s="334">
        <v>2</v>
      </c>
    </row>
    <row r="87" spans="1:15">
      <c r="A87" s="80" t="s">
        <v>378</v>
      </c>
      <c r="B87" s="273">
        <v>0</v>
      </c>
      <c r="C87" s="273">
        <v>0</v>
      </c>
      <c r="D87" s="273">
        <v>0</v>
      </c>
      <c r="E87" s="273">
        <v>0</v>
      </c>
      <c r="F87" s="273">
        <v>0</v>
      </c>
      <c r="G87" s="273">
        <v>0</v>
      </c>
      <c r="H87" s="273">
        <v>0</v>
      </c>
      <c r="I87" s="273">
        <v>1</v>
      </c>
      <c r="J87" s="273">
        <v>0</v>
      </c>
      <c r="K87" s="273">
        <v>0</v>
      </c>
      <c r="L87" s="273">
        <v>0</v>
      </c>
      <c r="M87" s="273">
        <v>1</v>
      </c>
      <c r="N87" s="273">
        <v>2</v>
      </c>
      <c r="O87" s="334">
        <v>4</v>
      </c>
    </row>
    <row r="88" spans="1:15">
      <c r="A88" s="80" t="s">
        <v>196</v>
      </c>
      <c r="B88" s="273">
        <v>2</v>
      </c>
      <c r="C88" s="273">
        <v>5</v>
      </c>
      <c r="D88" s="273">
        <v>6</v>
      </c>
      <c r="E88" s="273">
        <v>2</v>
      </c>
      <c r="F88" s="273">
        <v>3</v>
      </c>
      <c r="G88" s="273">
        <v>1</v>
      </c>
      <c r="H88" s="273">
        <v>1</v>
      </c>
      <c r="I88" s="273">
        <v>1</v>
      </c>
      <c r="J88" s="273">
        <v>2</v>
      </c>
      <c r="K88" s="273">
        <v>1</v>
      </c>
      <c r="L88" s="273">
        <v>3</v>
      </c>
      <c r="M88" s="273">
        <v>1</v>
      </c>
      <c r="N88" s="273">
        <v>3</v>
      </c>
      <c r="O88" s="334">
        <v>31</v>
      </c>
    </row>
    <row r="89" spans="1:15">
      <c r="A89" s="80" t="s">
        <v>182</v>
      </c>
      <c r="B89" s="273">
        <v>10</v>
      </c>
      <c r="C89" s="273">
        <v>18</v>
      </c>
      <c r="D89" s="273">
        <v>22</v>
      </c>
      <c r="E89" s="273">
        <v>15</v>
      </c>
      <c r="F89" s="273">
        <v>13</v>
      </c>
      <c r="G89" s="273">
        <v>4</v>
      </c>
      <c r="H89" s="273">
        <v>18</v>
      </c>
      <c r="I89" s="273">
        <v>15</v>
      </c>
      <c r="J89" s="273">
        <v>10</v>
      </c>
      <c r="K89" s="273">
        <v>13</v>
      </c>
      <c r="L89" s="273">
        <v>8</v>
      </c>
      <c r="M89" s="273">
        <v>13</v>
      </c>
      <c r="N89" s="273">
        <v>6</v>
      </c>
      <c r="O89" s="334">
        <v>165</v>
      </c>
    </row>
    <row r="90" spans="1:15">
      <c r="A90" s="80" t="s">
        <v>380</v>
      </c>
      <c r="B90" s="273">
        <v>0</v>
      </c>
      <c r="C90" s="273">
        <v>0</v>
      </c>
      <c r="D90" s="273">
        <v>0</v>
      </c>
      <c r="E90" s="273">
        <v>0</v>
      </c>
      <c r="F90" s="273">
        <v>0</v>
      </c>
      <c r="G90" s="273">
        <v>1</v>
      </c>
      <c r="H90" s="273">
        <v>0</v>
      </c>
      <c r="I90" s="273">
        <v>0</v>
      </c>
      <c r="J90" s="273">
        <v>1</v>
      </c>
      <c r="K90" s="273">
        <v>0</v>
      </c>
      <c r="L90" s="273">
        <v>0</v>
      </c>
      <c r="M90" s="273">
        <v>0</v>
      </c>
      <c r="N90" s="273">
        <v>0</v>
      </c>
      <c r="O90" s="334">
        <v>2</v>
      </c>
    </row>
    <row r="91" spans="1:15">
      <c r="A91" s="80" t="s">
        <v>381</v>
      </c>
      <c r="B91" s="273">
        <v>0</v>
      </c>
      <c r="C91" s="273">
        <v>0</v>
      </c>
      <c r="D91" s="273">
        <v>0</v>
      </c>
      <c r="E91" s="273">
        <v>0</v>
      </c>
      <c r="F91" s="273">
        <v>1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334">
        <v>1</v>
      </c>
    </row>
    <row r="92" spans="1:15">
      <c r="A92" s="80" t="s">
        <v>382</v>
      </c>
      <c r="B92" s="273">
        <v>1</v>
      </c>
      <c r="C92" s="273">
        <v>2</v>
      </c>
      <c r="D92" s="273">
        <v>0</v>
      </c>
      <c r="E92" s="273">
        <v>0</v>
      </c>
      <c r="F92" s="273">
        <v>0</v>
      </c>
      <c r="G92" s="273">
        <v>0</v>
      </c>
      <c r="H92" s="273">
        <v>0</v>
      </c>
      <c r="I92" s="273">
        <v>0</v>
      </c>
      <c r="J92" s="273">
        <v>1</v>
      </c>
      <c r="K92" s="273">
        <v>1</v>
      </c>
      <c r="L92" s="273">
        <v>0</v>
      </c>
      <c r="M92" s="273">
        <v>1</v>
      </c>
      <c r="N92" s="273">
        <v>0</v>
      </c>
      <c r="O92" s="334">
        <v>6</v>
      </c>
    </row>
    <row r="93" spans="1:15">
      <c r="A93" s="84"/>
      <c r="B93" s="279"/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335"/>
    </row>
    <row r="94" spans="1:15" ht="13.9" thickBot="1">
      <c r="A94" s="81" t="s">
        <v>40</v>
      </c>
      <c r="B94" s="332">
        <v>1091</v>
      </c>
      <c r="C94" s="332">
        <v>1770</v>
      </c>
      <c r="D94" s="332">
        <v>2006</v>
      </c>
      <c r="E94" s="332">
        <v>1031</v>
      </c>
      <c r="F94" s="332">
        <v>960</v>
      </c>
      <c r="G94" s="332">
        <v>999</v>
      </c>
      <c r="H94" s="332">
        <v>920</v>
      </c>
      <c r="I94" s="332">
        <v>978</v>
      </c>
      <c r="J94" s="332">
        <v>976</v>
      </c>
      <c r="K94" s="332">
        <v>981</v>
      </c>
      <c r="L94" s="332">
        <v>1052</v>
      </c>
      <c r="M94" s="332">
        <v>999</v>
      </c>
      <c r="N94" s="332">
        <v>949</v>
      </c>
      <c r="O94" s="337">
        <v>14712</v>
      </c>
    </row>
  </sheetData>
  <autoFilter ref="A4:O92" xr:uid="{00000000-0009-0000-0000-00001A000000}">
    <sortState xmlns:xlrd2="http://schemas.microsoft.com/office/spreadsheetml/2017/richdata2" ref="A5:O92">
      <sortCondition ref="A4:A92"/>
    </sortState>
  </autoFilter>
  <mergeCells count="1">
    <mergeCell ref="B3:N3"/>
  </mergeCells>
  <phoneticPr fontId="8" type="noConversion"/>
  <hyperlinks>
    <hyperlink ref="Q2" location="Home!A1" display="Home" xr:uid="{00000000-0004-0000-1A00-000000000000}"/>
  </hyperlinks>
  <pageMargins left="0.7" right="0.7" top="0.75" bottom="0.75" header="0.3" footer="0.3"/>
  <pageSetup scale="76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S35"/>
  <sheetViews>
    <sheetView zoomScale="110" zoomScaleNormal="110" workbookViewId="0">
      <pane xSplit="1" ySplit="4" topLeftCell="B5" activePane="bottomRight" state="frozen"/>
      <selection pane="bottomRight" activeCell="Q2" sqref="Q2"/>
      <selection pane="bottomLeft" activeCell="A5" sqref="A5"/>
      <selection pane="topRight" activeCell="B1" sqref="B1"/>
    </sheetView>
  </sheetViews>
  <sheetFormatPr defaultColWidth="8.7109375" defaultRowHeight="13.15"/>
  <cols>
    <col min="1" max="1" width="17" style="172" customWidth="1"/>
    <col min="2" max="14" width="5.7109375" style="179" customWidth="1"/>
    <col min="15" max="15" width="14.140625" style="179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9"/>
  </cols>
  <sheetData>
    <row r="1" spans="1:18" s="168" customFormat="1" ht="13.9" thickBot="1">
      <c r="A1" s="15" t="s">
        <v>1267</v>
      </c>
      <c r="B1" s="917"/>
      <c r="C1" s="917"/>
      <c r="D1" s="917"/>
      <c r="E1" s="917"/>
      <c r="F1" s="917"/>
      <c r="G1" s="917"/>
      <c r="H1" s="917"/>
      <c r="I1" s="917"/>
      <c r="J1" s="917"/>
      <c r="K1" s="917"/>
      <c r="L1" s="917"/>
      <c r="M1" s="917"/>
      <c r="N1" s="85"/>
      <c r="O1" s="377" t="s">
        <v>260</v>
      </c>
      <c r="P1" s="385"/>
      <c r="Q1" s="726"/>
      <c r="R1" s="385"/>
    </row>
    <row r="2" spans="1:18" s="168" customFormat="1" ht="15" thickTop="1" thickBot="1">
      <c r="A2" s="16" t="s">
        <v>1263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6"/>
      <c r="O2" s="87"/>
      <c r="P2" s="385"/>
      <c r="Q2" s="208" t="s">
        <v>18</v>
      </c>
      <c r="R2" s="385"/>
    </row>
    <row r="3" spans="1:18" ht="13.15" customHeight="1" thickTop="1">
      <c r="A3" s="18"/>
      <c r="B3" s="725" t="s">
        <v>42</v>
      </c>
      <c r="C3" s="725"/>
      <c r="D3" s="725"/>
      <c r="E3" s="725"/>
      <c r="F3" s="725"/>
      <c r="G3" s="725"/>
      <c r="H3" s="725"/>
      <c r="I3" s="725"/>
      <c r="J3" s="725"/>
      <c r="K3" s="725"/>
      <c r="L3" s="725"/>
      <c r="M3" s="725"/>
      <c r="N3" s="725"/>
      <c r="O3" s="13"/>
      <c r="P3" s="726"/>
      <c r="Q3" s="385"/>
      <c r="R3" s="726"/>
    </row>
    <row r="4" spans="1:18" ht="52.9">
      <c r="A4" s="205" t="s">
        <v>1270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13" t="s">
        <v>1251</v>
      </c>
      <c r="P4" s="726"/>
      <c r="Q4" s="726"/>
      <c r="R4" s="726"/>
    </row>
    <row r="5" spans="1:18">
      <c r="A5" s="19" t="s">
        <v>1271</v>
      </c>
      <c r="B5" s="341">
        <v>0</v>
      </c>
      <c r="C5" s="341">
        <v>2</v>
      </c>
      <c r="D5" s="341">
        <v>30</v>
      </c>
      <c r="E5" s="341">
        <v>234</v>
      </c>
      <c r="F5" s="341">
        <v>176</v>
      </c>
      <c r="G5" s="341">
        <v>207</v>
      </c>
      <c r="H5" s="341">
        <v>188</v>
      </c>
      <c r="I5" s="341">
        <v>210</v>
      </c>
      <c r="J5" s="341">
        <v>186</v>
      </c>
      <c r="K5" s="341">
        <v>192</v>
      </c>
      <c r="L5" s="341">
        <v>201</v>
      </c>
      <c r="M5" s="341">
        <v>182</v>
      </c>
      <c r="N5" s="341">
        <v>238</v>
      </c>
      <c r="O5" s="342">
        <v>2046</v>
      </c>
      <c r="P5" s="726"/>
      <c r="Q5" s="726"/>
      <c r="R5" s="726"/>
    </row>
    <row r="6" spans="1:18">
      <c r="A6" s="19" t="s">
        <v>164</v>
      </c>
      <c r="B6" s="341">
        <v>2</v>
      </c>
      <c r="C6" s="341">
        <v>83</v>
      </c>
      <c r="D6" s="341">
        <v>1556</v>
      </c>
      <c r="E6" s="341">
        <v>373</v>
      </c>
      <c r="F6" s="341">
        <v>362</v>
      </c>
      <c r="G6" s="341">
        <v>394</v>
      </c>
      <c r="H6" s="341">
        <v>341</v>
      </c>
      <c r="I6" s="341">
        <v>332</v>
      </c>
      <c r="J6" s="341">
        <v>358</v>
      </c>
      <c r="K6" s="341">
        <v>377</v>
      </c>
      <c r="L6" s="341">
        <v>337</v>
      </c>
      <c r="M6" s="341">
        <v>404</v>
      </c>
      <c r="N6" s="341">
        <v>381</v>
      </c>
      <c r="O6" s="342">
        <v>5300</v>
      </c>
      <c r="P6" s="726"/>
      <c r="Q6" s="726"/>
      <c r="R6" s="726"/>
    </row>
    <row r="7" spans="1:18">
      <c r="A7" s="19" t="s">
        <v>165</v>
      </c>
      <c r="B7" s="341">
        <v>27</v>
      </c>
      <c r="C7" s="341">
        <v>1587</v>
      </c>
      <c r="D7" s="341">
        <v>324</v>
      </c>
      <c r="E7" s="341">
        <v>352</v>
      </c>
      <c r="F7" s="341">
        <v>350</v>
      </c>
      <c r="G7" s="341">
        <v>315</v>
      </c>
      <c r="H7" s="341">
        <v>310</v>
      </c>
      <c r="I7" s="341">
        <v>359</v>
      </c>
      <c r="J7" s="341">
        <v>342</v>
      </c>
      <c r="K7" s="341">
        <v>305</v>
      </c>
      <c r="L7" s="341">
        <v>426</v>
      </c>
      <c r="M7" s="341">
        <v>348</v>
      </c>
      <c r="N7" s="341">
        <v>275</v>
      </c>
      <c r="O7" s="342">
        <v>5320</v>
      </c>
      <c r="P7" s="726"/>
      <c r="Q7" s="726"/>
      <c r="R7" s="726"/>
    </row>
    <row r="8" spans="1:18">
      <c r="A8" s="19" t="s">
        <v>166</v>
      </c>
      <c r="B8" s="341">
        <v>1062</v>
      </c>
      <c r="C8" s="341">
        <v>98</v>
      </c>
      <c r="D8" s="341">
        <v>96</v>
      </c>
      <c r="E8" s="341">
        <v>72</v>
      </c>
      <c r="F8" s="341">
        <v>72</v>
      </c>
      <c r="G8" s="341">
        <v>83</v>
      </c>
      <c r="H8" s="341">
        <v>81</v>
      </c>
      <c r="I8" s="341">
        <v>77</v>
      </c>
      <c r="J8" s="341">
        <v>90</v>
      </c>
      <c r="K8" s="341">
        <v>107</v>
      </c>
      <c r="L8" s="341">
        <v>88</v>
      </c>
      <c r="M8" s="341">
        <v>65</v>
      </c>
      <c r="N8" s="341">
        <v>55</v>
      </c>
      <c r="O8" s="342">
        <v>2046</v>
      </c>
      <c r="P8" s="726"/>
      <c r="Q8" s="726"/>
      <c r="R8" s="726"/>
    </row>
    <row r="9" spans="1:18">
      <c r="A9" s="19"/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2"/>
      <c r="P9" s="726"/>
      <c r="Q9" s="726"/>
      <c r="R9" s="726"/>
    </row>
    <row r="10" spans="1:18" ht="13.9" thickBot="1">
      <c r="A10" s="93" t="s">
        <v>40</v>
      </c>
      <c r="B10" s="343">
        <v>1091</v>
      </c>
      <c r="C10" s="343">
        <v>1770</v>
      </c>
      <c r="D10" s="343">
        <v>2006</v>
      </c>
      <c r="E10" s="343">
        <v>1031</v>
      </c>
      <c r="F10" s="343">
        <v>960</v>
      </c>
      <c r="G10" s="343">
        <v>999</v>
      </c>
      <c r="H10" s="343">
        <v>920</v>
      </c>
      <c r="I10" s="343">
        <v>978</v>
      </c>
      <c r="J10" s="343">
        <v>976</v>
      </c>
      <c r="K10" s="343">
        <v>981</v>
      </c>
      <c r="L10" s="343">
        <v>1052</v>
      </c>
      <c r="M10" s="343">
        <v>999</v>
      </c>
      <c r="N10" s="343">
        <v>949</v>
      </c>
      <c r="O10" s="344">
        <v>14712</v>
      </c>
      <c r="P10" s="726"/>
      <c r="Q10" s="726"/>
      <c r="R10" s="726"/>
    </row>
    <row r="11" spans="1:18">
      <c r="A11" s="868"/>
      <c r="B11" s="918"/>
      <c r="C11" s="918"/>
      <c r="D11" s="918"/>
      <c r="E11" s="918"/>
      <c r="F11" s="918"/>
      <c r="G11" s="918"/>
      <c r="H11" s="918"/>
      <c r="I11" s="918"/>
      <c r="J11" s="918"/>
      <c r="K11" s="918"/>
      <c r="L11" s="918"/>
      <c r="M11" s="918"/>
      <c r="N11" s="918"/>
      <c r="O11" s="918"/>
      <c r="P11" s="726"/>
      <c r="Q11" s="726"/>
      <c r="R11" s="726"/>
    </row>
    <row r="12" spans="1:18">
      <c r="A12" s="868"/>
      <c r="B12" s="918"/>
      <c r="C12" s="918"/>
      <c r="D12" s="918"/>
      <c r="E12" s="918"/>
      <c r="F12" s="918"/>
      <c r="G12" s="918"/>
      <c r="H12" s="918"/>
      <c r="I12" s="918"/>
      <c r="J12" s="918"/>
      <c r="K12" s="918"/>
      <c r="L12" s="918"/>
      <c r="M12" s="918"/>
      <c r="N12" s="918"/>
      <c r="O12" s="918"/>
      <c r="P12" s="726"/>
      <c r="Q12" s="726"/>
      <c r="R12" s="726"/>
    </row>
    <row r="13" spans="1:18">
      <c r="A13" s="868"/>
      <c r="B13" s="919"/>
      <c r="C13" s="918"/>
      <c r="D13" s="919"/>
      <c r="E13" s="919"/>
      <c r="F13" s="919"/>
      <c r="G13" s="919"/>
      <c r="H13" s="919"/>
      <c r="I13" s="919"/>
      <c r="J13" s="919"/>
      <c r="K13" s="919"/>
      <c r="L13" s="919"/>
      <c r="M13" s="919"/>
      <c r="N13" s="919"/>
      <c r="O13" s="919"/>
      <c r="P13" s="726"/>
      <c r="Q13" s="726"/>
      <c r="R13" s="726"/>
    </row>
    <row r="14" spans="1:18">
      <c r="A14" s="868"/>
      <c r="B14" s="919"/>
      <c r="C14" s="919"/>
      <c r="D14" s="919"/>
      <c r="E14" s="919"/>
      <c r="F14" s="919"/>
      <c r="G14" s="919"/>
      <c r="H14" s="919"/>
      <c r="I14" s="919"/>
      <c r="J14" s="919"/>
      <c r="K14" s="919"/>
      <c r="L14" s="919"/>
      <c r="M14" s="919"/>
      <c r="N14" s="919"/>
      <c r="O14" s="918"/>
      <c r="P14" s="726"/>
      <c r="Q14" s="726"/>
      <c r="R14" s="726"/>
    </row>
    <row r="19" spans="1:19" s="180" customFormat="1">
      <c r="A19" s="868"/>
      <c r="B19" s="919"/>
      <c r="C19" s="919"/>
      <c r="D19" s="919"/>
      <c r="E19" s="919"/>
      <c r="F19" s="919"/>
      <c r="G19" s="919"/>
      <c r="H19" s="919"/>
      <c r="I19" s="919"/>
      <c r="J19" s="919"/>
      <c r="K19" s="919"/>
      <c r="L19" s="919"/>
      <c r="M19" s="919"/>
      <c r="N19" s="919"/>
      <c r="O19" s="919"/>
      <c r="P19" s="726"/>
      <c r="Q19" s="726"/>
      <c r="R19" s="726"/>
      <c r="S19" s="919"/>
    </row>
    <row r="20" spans="1:19">
      <c r="A20" s="868"/>
      <c r="B20" s="919"/>
      <c r="C20" s="919"/>
      <c r="D20" s="919"/>
      <c r="E20" s="919"/>
      <c r="F20" s="919"/>
      <c r="G20" s="919"/>
      <c r="H20" s="919"/>
      <c r="I20" s="919"/>
      <c r="J20" s="919"/>
      <c r="K20" s="919"/>
      <c r="L20" s="919"/>
      <c r="M20" s="919"/>
      <c r="N20" s="919"/>
      <c r="O20" s="919"/>
      <c r="P20" s="726"/>
      <c r="Q20" s="726"/>
      <c r="R20" s="726"/>
      <c r="S20" s="180"/>
    </row>
    <row r="34" spans="1:19" s="180" customFormat="1">
      <c r="A34" s="868"/>
      <c r="B34" s="919"/>
      <c r="C34" s="919"/>
      <c r="D34" s="919"/>
      <c r="E34" s="919"/>
      <c r="F34" s="919"/>
      <c r="G34" s="919"/>
      <c r="H34" s="919"/>
      <c r="I34" s="919"/>
      <c r="J34" s="919"/>
      <c r="K34" s="919"/>
      <c r="L34" s="919"/>
      <c r="M34" s="919"/>
      <c r="N34" s="919"/>
      <c r="O34" s="919"/>
      <c r="P34" s="726"/>
      <c r="Q34" s="726"/>
      <c r="R34" s="726"/>
      <c r="S34" s="919"/>
    </row>
    <row r="35" spans="1:19">
      <c r="A35" s="868"/>
      <c r="B35" s="919"/>
      <c r="C35" s="919"/>
      <c r="D35" s="919"/>
      <c r="E35" s="919"/>
      <c r="F35" s="919"/>
      <c r="G35" s="919"/>
      <c r="H35" s="919"/>
      <c r="I35" s="919"/>
      <c r="J35" s="919"/>
      <c r="K35" s="919"/>
      <c r="L35" s="919"/>
      <c r="M35" s="919"/>
      <c r="N35" s="919"/>
      <c r="O35" s="919"/>
      <c r="P35" s="726"/>
      <c r="Q35" s="726"/>
      <c r="R35" s="726"/>
      <c r="S35" s="180"/>
    </row>
  </sheetData>
  <autoFilter ref="A4:O4" xr:uid="{00000000-0009-0000-0000-00001B000000}"/>
  <mergeCells count="1">
    <mergeCell ref="B3:N3"/>
  </mergeCells>
  <phoneticPr fontId="8" type="noConversion"/>
  <hyperlinks>
    <hyperlink ref="Q2" location="Home!A1" display="Home" xr:uid="{00000000-0004-0000-1B00-000000000000}"/>
  </hyperlinks>
  <pageMargins left="0.7" right="0.7" top="0.75" bottom="0.75" header="0.3" footer="0.3"/>
  <pageSetup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Place</dc:creator>
  <cp:keywords/>
  <dc:description/>
  <cp:lastModifiedBy>Silvia Place</cp:lastModifiedBy>
  <cp:revision/>
  <dcterms:created xsi:type="dcterms:W3CDTF">2014-11-25T14:50:12Z</dcterms:created>
  <dcterms:modified xsi:type="dcterms:W3CDTF">2021-02-03T13:06:29Z</dcterms:modified>
  <cp:category/>
  <cp:contentStatus/>
</cp:coreProperties>
</file>