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22044" windowHeight="12864" activeTab="6"/>
  </bookViews>
  <sheets>
    <sheet name="Site" sheetId="9" r:id="rId1"/>
    <sheet name="Encumbered" sheetId="5" r:id="rId2"/>
    <sheet name="zero" sheetId="11" r:id="rId3"/>
    <sheet name="pivot" sheetId="14" r:id="rId4"/>
    <sheet name="Contractors" sheetId="16" r:id="rId5"/>
    <sheet name="AOR" sheetId="12" r:id="rId6"/>
    <sheet name="Encumbrances" sheetId="20" r:id="rId7"/>
    <sheet name="summary" sheetId="22" r:id="rId8"/>
  </sheets>
  <definedNames>
    <definedName name="Budget_Dennis" localSheetId="6">#REF!</definedName>
    <definedName name="Budget_Dennis" localSheetId="2">#REF!</definedName>
    <definedName name="Budget_Dennis">#REF!</definedName>
    <definedName name="CAMP" localSheetId="6">#REF!</definedName>
    <definedName name="CAMP" localSheetId="2">#REF!</definedName>
    <definedName name="CAMP">#REF!</definedName>
    <definedName name="Contracts_Export_Dennis" localSheetId="6">#REF!</definedName>
    <definedName name="Contracts_Export_Dennis" localSheetId="2">#REF!</definedName>
    <definedName name="Contracts_Export_Dennis">#REF!</definedName>
    <definedName name="Contracts_Export_Dennis_All" localSheetId="6">#REF!</definedName>
    <definedName name="Contracts_Export_Dennis_All" localSheetId="2">#REF!</definedName>
    <definedName name="Contracts_Export_Dennis_All">#REF!</definedName>
    <definedName name="De_Anza_Encumbrances_Query_Query" localSheetId="6">#REF!</definedName>
    <definedName name="De_Anza_Encumbrances_Query_Query" localSheetId="2">#REF!</definedName>
    <definedName name="De_Anza_Encumbrances_Query_Query">#REF!</definedName>
    <definedName name="Dennis_List___V2" localSheetId="6">#REF!</definedName>
    <definedName name="Dennis_List___V2" localSheetId="2">#REF!</definedName>
    <definedName name="Dennis_List___V2">#REF!</definedName>
    <definedName name="July_CAMP" localSheetId="6">#REF!</definedName>
    <definedName name="July_CAMP" localSheetId="2">#REF!</definedName>
    <definedName name="July_CAMP">#REF!</definedName>
    <definedName name="Open_Contracts" localSheetId="6">#REF!</definedName>
    <definedName name="Open_Contracts" localSheetId="2">#REF!</definedName>
    <definedName name="Open_Contracts">#REF!</definedName>
    <definedName name="_xlnm.Print_Area" localSheetId="5">AOR!$A$1:$E$69</definedName>
    <definedName name="_xlnm.Print_Titles" localSheetId="5">AOR!$2:$2</definedName>
    <definedName name="_xlnm.Print_Titles" localSheetId="6">Encumbrances!$A:$C,Encumbrances!$1:$1</definedName>
    <definedName name="_xlnm.Print_Titles" localSheetId="7">summary!$4:$4</definedName>
    <definedName name="Reconciliation___Master" localSheetId="6">#REF!</definedName>
    <definedName name="Reconciliation___Master" localSheetId="2">#REF!</definedName>
    <definedName name="Reconciliation___Master">#REF!</definedName>
    <definedName name="Vendors_Not_In_Master" localSheetId="6">#REF!</definedName>
    <definedName name="Vendors_Not_In_Master" localSheetId="2">#REF!</definedName>
    <definedName name="Vendors_Not_In_Master">#REF!</definedName>
  </definedNames>
  <calcPr calcId="145621"/>
  <pivotCaches>
    <pivotCache cacheId="55" r:id="rId9"/>
    <pivotCache cacheId="56" r:id="rId10"/>
  </pivotCaches>
</workbook>
</file>

<file path=xl/calcChain.xml><?xml version="1.0" encoding="utf-8"?>
<calcChain xmlns="http://schemas.openxmlformats.org/spreadsheetml/2006/main">
  <c r="J485" i="20" l="1"/>
  <c r="K483" i="20"/>
  <c r="K484" i="20"/>
  <c r="J484" i="20"/>
  <c r="J483" i="20"/>
  <c r="N429" i="20"/>
  <c r="N430" i="20"/>
  <c r="N431" i="20"/>
  <c r="N432" i="20"/>
  <c r="N433" i="20"/>
  <c r="N434" i="20"/>
  <c r="N435" i="20"/>
  <c r="N436" i="20"/>
  <c r="N437" i="20"/>
  <c r="N438" i="20"/>
  <c r="N439" i="20"/>
  <c r="N440" i="20"/>
  <c r="N441" i="20"/>
  <c r="N442" i="20"/>
  <c r="N443" i="20"/>
  <c r="N444" i="20"/>
  <c r="N445" i="20"/>
  <c r="N446" i="20"/>
  <c r="N447" i="20"/>
  <c r="N448" i="20"/>
  <c r="N449" i="20"/>
  <c r="N450" i="20"/>
  <c r="N451" i="20"/>
  <c r="N452" i="20"/>
  <c r="N453" i="20"/>
  <c r="N454" i="20"/>
  <c r="N455" i="20"/>
  <c r="N456" i="20"/>
  <c r="N457" i="20"/>
  <c r="N458" i="20"/>
  <c r="N459" i="20"/>
  <c r="N460" i="20"/>
  <c r="N461" i="20"/>
  <c r="N462" i="20"/>
  <c r="N463" i="20"/>
  <c r="N464" i="20"/>
  <c r="N465" i="20"/>
  <c r="N466" i="20"/>
  <c r="N467" i="20"/>
  <c r="N468" i="20"/>
  <c r="N469" i="20"/>
  <c r="N470" i="20"/>
  <c r="N471" i="20"/>
  <c r="N472" i="20"/>
  <c r="N473" i="20"/>
  <c r="N474" i="20"/>
  <c r="N475" i="20"/>
  <c r="O479" i="20" l="1"/>
  <c r="L59" i="20"/>
  <c r="L58" i="20"/>
  <c r="M58" i="20"/>
  <c r="M59" i="20"/>
  <c r="N59" i="20" s="1"/>
  <c r="M60" i="20"/>
  <c r="L422" i="20"/>
  <c r="J478" i="20"/>
  <c r="M416" i="20"/>
  <c r="M415" i="20" s="1"/>
  <c r="M269" i="20"/>
  <c r="M268" i="20" s="1"/>
  <c r="M200" i="20"/>
  <c r="M199" i="20" s="1"/>
  <c r="M266" i="20"/>
  <c r="M178" i="20"/>
  <c r="M177" i="20" s="1"/>
  <c r="M15" i="20"/>
  <c r="M14" i="20" s="1"/>
  <c r="M5" i="20"/>
  <c r="L5" i="20"/>
  <c r="M3" i="20"/>
  <c r="L7" i="20"/>
  <c r="M7" i="20"/>
  <c r="L8" i="20"/>
  <c r="M8" i="20"/>
  <c r="L9" i="20"/>
  <c r="M9" i="20"/>
  <c r="L10" i="20"/>
  <c r="M10" i="20"/>
  <c r="L11" i="20"/>
  <c r="M11" i="20"/>
  <c r="L12" i="20"/>
  <c r="M12" i="20"/>
  <c r="L13" i="20"/>
  <c r="M13" i="20"/>
  <c r="L14" i="20"/>
  <c r="L15" i="20"/>
  <c r="N15" i="20" s="1"/>
  <c r="L16" i="20"/>
  <c r="M16" i="20"/>
  <c r="L17" i="20"/>
  <c r="M17" i="20"/>
  <c r="L18" i="20"/>
  <c r="M18" i="20"/>
  <c r="L19" i="20"/>
  <c r="M19" i="20"/>
  <c r="L20" i="20"/>
  <c r="M20" i="20"/>
  <c r="L21" i="20"/>
  <c r="M21" i="20"/>
  <c r="L22" i="20"/>
  <c r="M22" i="20"/>
  <c r="L23" i="20"/>
  <c r="M23" i="20"/>
  <c r="L24" i="20"/>
  <c r="M24" i="20"/>
  <c r="L25" i="20"/>
  <c r="M25" i="20"/>
  <c r="L26" i="20"/>
  <c r="M26" i="20"/>
  <c r="L27" i="20"/>
  <c r="M27" i="20"/>
  <c r="L28" i="20"/>
  <c r="M28" i="20"/>
  <c r="L29" i="20"/>
  <c r="M29" i="20"/>
  <c r="L30" i="20"/>
  <c r="M30" i="20"/>
  <c r="L31" i="20"/>
  <c r="M31" i="20"/>
  <c r="L32" i="20"/>
  <c r="M32" i="20"/>
  <c r="L33" i="20"/>
  <c r="M33" i="20"/>
  <c r="L34" i="20"/>
  <c r="M34" i="20"/>
  <c r="L35" i="20"/>
  <c r="M35" i="20"/>
  <c r="L36" i="20"/>
  <c r="M36" i="20"/>
  <c r="L37" i="20"/>
  <c r="M37" i="20"/>
  <c r="L38" i="20"/>
  <c r="M38" i="20"/>
  <c r="L39" i="20"/>
  <c r="M39" i="20"/>
  <c r="L40" i="20"/>
  <c r="M40" i="20"/>
  <c r="L41" i="20"/>
  <c r="M41" i="20"/>
  <c r="L42" i="20"/>
  <c r="M42" i="20"/>
  <c r="M43" i="20"/>
  <c r="M44" i="20"/>
  <c r="M45" i="20"/>
  <c r="L46" i="20"/>
  <c r="O46" i="20" s="1"/>
  <c r="M46" i="20"/>
  <c r="L47" i="20"/>
  <c r="M47" i="20"/>
  <c r="L48" i="20"/>
  <c r="M48" i="20"/>
  <c r="L49" i="20"/>
  <c r="M49" i="20"/>
  <c r="L50" i="20"/>
  <c r="M50" i="20"/>
  <c r="L51" i="20"/>
  <c r="M51" i="20"/>
  <c r="L52" i="20"/>
  <c r="M52" i="20"/>
  <c r="L53" i="20"/>
  <c r="M53" i="20"/>
  <c r="L54" i="20"/>
  <c r="M54" i="20"/>
  <c r="L55" i="20"/>
  <c r="M55" i="20"/>
  <c r="L56" i="20"/>
  <c r="M56" i="20"/>
  <c r="M57" i="20"/>
  <c r="M61" i="20"/>
  <c r="L62" i="20"/>
  <c r="M62" i="20"/>
  <c r="L63" i="20"/>
  <c r="M63" i="20"/>
  <c r="M64" i="20"/>
  <c r="L65" i="20"/>
  <c r="M65" i="20"/>
  <c r="L66" i="20"/>
  <c r="M66" i="20"/>
  <c r="L67" i="20"/>
  <c r="M67" i="20"/>
  <c r="L68" i="20"/>
  <c r="M68" i="20"/>
  <c r="L69" i="20"/>
  <c r="M69" i="20"/>
  <c r="L70" i="20"/>
  <c r="M70" i="20"/>
  <c r="L71" i="20"/>
  <c r="M71" i="20"/>
  <c r="L72" i="20"/>
  <c r="M72" i="20"/>
  <c r="L73" i="20"/>
  <c r="M73" i="20"/>
  <c r="L74" i="20"/>
  <c r="M74" i="20"/>
  <c r="L75" i="20"/>
  <c r="M75" i="20"/>
  <c r="L76" i="20"/>
  <c r="M76" i="20"/>
  <c r="L77" i="20"/>
  <c r="M77" i="20"/>
  <c r="L78" i="20"/>
  <c r="M78" i="20"/>
  <c r="L79" i="20"/>
  <c r="M79" i="20"/>
  <c r="L80" i="20"/>
  <c r="M80" i="20"/>
  <c r="L81" i="20"/>
  <c r="M81" i="20"/>
  <c r="L82" i="20"/>
  <c r="M82" i="20"/>
  <c r="L83" i="20"/>
  <c r="M83" i="20"/>
  <c r="L84" i="20"/>
  <c r="M84" i="20"/>
  <c r="L85" i="20"/>
  <c r="M85" i="20"/>
  <c r="L86" i="20"/>
  <c r="M86" i="20"/>
  <c r="L87" i="20"/>
  <c r="M87" i="20"/>
  <c r="L88" i="20"/>
  <c r="M88" i="20"/>
  <c r="L89" i="20"/>
  <c r="M89" i="20"/>
  <c r="L90" i="20"/>
  <c r="M90" i="20"/>
  <c r="L91" i="20"/>
  <c r="M91" i="20"/>
  <c r="L92" i="20"/>
  <c r="M92" i="20"/>
  <c r="L93" i="20"/>
  <c r="M93" i="20"/>
  <c r="L94" i="20"/>
  <c r="M94" i="20"/>
  <c r="L95" i="20"/>
  <c r="M95" i="20"/>
  <c r="L96" i="20"/>
  <c r="M96" i="20"/>
  <c r="L97" i="20"/>
  <c r="M97" i="20"/>
  <c r="L98" i="20"/>
  <c r="M98" i="20"/>
  <c r="L99" i="20"/>
  <c r="M99" i="20"/>
  <c r="L100" i="20"/>
  <c r="M100" i="20"/>
  <c r="L101" i="20"/>
  <c r="M101" i="20"/>
  <c r="L102" i="20"/>
  <c r="M102" i="20"/>
  <c r="L103" i="20"/>
  <c r="M103" i="20"/>
  <c r="L104" i="20"/>
  <c r="M104" i="20"/>
  <c r="L105" i="20"/>
  <c r="M105" i="20"/>
  <c r="L106" i="20"/>
  <c r="M106" i="20"/>
  <c r="L107" i="20"/>
  <c r="M107" i="20"/>
  <c r="L108" i="20"/>
  <c r="M108" i="20"/>
  <c r="L109" i="20"/>
  <c r="M109" i="20"/>
  <c r="L110" i="20"/>
  <c r="M110" i="20"/>
  <c r="L111" i="20"/>
  <c r="M111" i="20"/>
  <c r="L112" i="20"/>
  <c r="M112" i="20"/>
  <c r="L113" i="20"/>
  <c r="M113" i="20"/>
  <c r="L114" i="20"/>
  <c r="M114" i="20"/>
  <c r="L115" i="20"/>
  <c r="M115" i="20"/>
  <c r="L116" i="20"/>
  <c r="M116" i="20"/>
  <c r="L117" i="20"/>
  <c r="M117" i="20"/>
  <c r="L118" i="20"/>
  <c r="M118" i="20"/>
  <c r="L119" i="20"/>
  <c r="M119" i="20"/>
  <c r="L120" i="20"/>
  <c r="M120" i="20"/>
  <c r="L121" i="20"/>
  <c r="M121" i="20"/>
  <c r="L122" i="20"/>
  <c r="M122" i="20"/>
  <c r="L123" i="20"/>
  <c r="M123" i="20"/>
  <c r="L124" i="20"/>
  <c r="M124" i="20"/>
  <c r="L125" i="20"/>
  <c r="M125" i="20"/>
  <c r="L126" i="20"/>
  <c r="M126" i="20"/>
  <c r="L127" i="20"/>
  <c r="M127" i="20"/>
  <c r="L128" i="20"/>
  <c r="M128" i="20"/>
  <c r="L129" i="20"/>
  <c r="M129" i="20"/>
  <c r="L130" i="20"/>
  <c r="M130" i="20"/>
  <c r="L131" i="20"/>
  <c r="M131" i="20"/>
  <c r="L132" i="20"/>
  <c r="M132" i="20"/>
  <c r="L133" i="20"/>
  <c r="M133" i="20"/>
  <c r="L134" i="20"/>
  <c r="M134" i="20"/>
  <c r="L135" i="20"/>
  <c r="M135" i="20"/>
  <c r="L136" i="20"/>
  <c r="M136" i="20"/>
  <c r="L137" i="20"/>
  <c r="M137" i="20"/>
  <c r="L138" i="20"/>
  <c r="M138" i="20"/>
  <c r="L139" i="20"/>
  <c r="M139" i="20"/>
  <c r="M140" i="20"/>
  <c r="L141" i="20"/>
  <c r="O141" i="20" s="1"/>
  <c r="M141" i="20"/>
  <c r="L142" i="20"/>
  <c r="M142" i="20"/>
  <c r="L143" i="20"/>
  <c r="M143" i="20"/>
  <c r="L144" i="20"/>
  <c r="M144" i="20"/>
  <c r="L145" i="20"/>
  <c r="O145" i="20" s="1"/>
  <c r="M145" i="20"/>
  <c r="L146" i="20"/>
  <c r="M146" i="20"/>
  <c r="L147" i="20"/>
  <c r="M147" i="20"/>
  <c r="L148" i="20"/>
  <c r="M148" i="20"/>
  <c r="L149" i="20"/>
  <c r="O149" i="20" s="1"/>
  <c r="M149" i="20"/>
  <c r="L150" i="20"/>
  <c r="M150" i="20"/>
  <c r="L151" i="20"/>
  <c r="M151" i="20"/>
  <c r="L152" i="20"/>
  <c r="M152" i="20"/>
  <c r="L153" i="20"/>
  <c r="O153" i="20" s="1"/>
  <c r="M153" i="20"/>
  <c r="L154" i="20"/>
  <c r="M154" i="20"/>
  <c r="L155" i="20"/>
  <c r="M155" i="20"/>
  <c r="L156" i="20"/>
  <c r="M156" i="20"/>
  <c r="L157" i="20"/>
  <c r="O157" i="20" s="1"/>
  <c r="M157" i="20"/>
  <c r="L158" i="20"/>
  <c r="M158" i="20"/>
  <c r="L159" i="20"/>
  <c r="M159" i="20"/>
  <c r="L160" i="20"/>
  <c r="M160" i="20"/>
  <c r="L161" i="20"/>
  <c r="O161" i="20" s="1"/>
  <c r="M161" i="20"/>
  <c r="L162" i="20"/>
  <c r="M162" i="20"/>
  <c r="L163" i="20"/>
  <c r="M163" i="20"/>
  <c r="L164" i="20"/>
  <c r="M164" i="20"/>
  <c r="L165" i="20"/>
  <c r="M165" i="20"/>
  <c r="L166" i="20"/>
  <c r="M166" i="20"/>
  <c r="L167" i="20"/>
  <c r="O167" i="20" s="1"/>
  <c r="M167" i="20"/>
  <c r="L168" i="20"/>
  <c r="M168" i="20"/>
  <c r="L169" i="20"/>
  <c r="M169" i="20"/>
  <c r="L170" i="20"/>
  <c r="M170" i="20"/>
  <c r="L171" i="20"/>
  <c r="M171" i="20"/>
  <c r="L172" i="20"/>
  <c r="M172" i="20"/>
  <c r="L173" i="20"/>
  <c r="M173" i="20"/>
  <c r="L174" i="20"/>
  <c r="M174" i="20"/>
  <c r="L175" i="20"/>
  <c r="M175" i="20"/>
  <c r="L176" i="20"/>
  <c r="M176" i="20"/>
  <c r="L177" i="20"/>
  <c r="N177" i="20" s="1"/>
  <c r="L178" i="20"/>
  <c r="N178" i="20" s="1"/>
  <c r="L179" i="20"/>
  <c r="M179" i="20"/>
  <c r="L180" i="20"/>
  <c r="M180" i="20"/>
  <c r="L181" i="20"/>
  <c r="M181" i="20"/>
  <c r="L182" i="20"/>
  <c r="M182" i="20"/>
  <c r="L183" i="20"/>
  <c r="M183" i="20"/>
  <c r="L184" i="20"/>
  <c r="M184" i="20"/>
  <c r="L185" i="20"/>
  <c r="M185" i="20"/>
  <c r="L186" i="20"/>
  <c r="M186" i="20"/>
  <c r="L187" i="20"/>
  <c r="M187" i="20"/>
  <c r="L188" i="20"/>
  <c r="M188" i="20"/>
  <c r="L189" i="20"/>
  <c r="M189" i="20"/>
  <c r="L190" i="20"/>
  <c r="M190" i="20"/>
  <c r="L191" i="20"/>
  <c r="M191" i="20"/>
  <c r="L192" i="20"/>
  <c r="M192" i="20"/>
  <c r="L193" i="20"/>
  <c r="M193" i="20"/>
  <c r="L194" i="20"/>
  <c r="M194" i="20"/>
  <c r="M195" i="20"/>
  <c r="M196" i="20"/>
  <c r="L197" i="20"/>
  <c r="M197" i="20"/>
  <c r="L198" i="20"/>
  <c r="M198" i="20"/>
  <c r="L199" i="20"/>
  <c r="N199" i="20" s="1"/>
  <c r="L200" i="20"/>
  <c r="N200" i="20" s="1"/>
  <c r="L201" i="20"/>
  <c r="M201" i="20"/>
  <c r="L202" i="20"/>
  <c r="M202" i="20"/>
  <c r="L203" i="20"/>
  <c r="M203" i="20"/>
  <c r="L204" i="20"/>
  <c r="M204" i="20"/>
  <c r="L205" i="20"/>
  <c r="M205" i="20"/>
  <c r="L206" i="20"/>
  <c r="M206" i="20"/>
  <c r="L207" i="20"/>
  <c r="M207" i="20"/>
  <c r="L208" i="20"/>
  <c r="M208" i="20"/>
  <c r="L209" i="20"/>
  <c r="M209" i="20"/>
  <c r="L210" i="20"/>
  <c r="M210" i="20"/>
  <c r="L211" i="20"/>
  <c r="M211" i="20"/>
  <c r="L212" i="20"/>
  <c r="M212" i="20"/>
  <c r="M213" i="20"/>
  <c r="L214" i="20"/>
  <c r="M214" i="20"/>
  <c r="L215" i="20"/>
  <c r="M215" i="20"/>
  <c r="L216" i="20"/>
  <c r="M216" i="20"/>
  <c r="L217" i="20"/>
  <c r="M217" i="20"/>
  <c r="L218" i="20"/>
  <c r="M218" i="20"/>
  <c r="L219" i="20"/>
  <c r="M219" i="20"/>
  <c r="L220" i="20"/>
  <c r="M220" i="20"/>
  <c r="L221" i="20"/>
  <c r="M221" i="20"/>
  <c r="L222" i="20"/>
  <c r="M222" i="20"/>
  <c r="L223" i="20"/>
  <c r="M223" i="20"/>
  <c r="L224" i="20"/>
  <c r="M224" i="20"/>
  <c r="L225" i="20"/>
  <c r="M225" i="20"/>
  <c r="M226" i="20"/>
  <c r="M227" i="20"/>
  <c r="L228" i="20"/>
  <c r="M228" i="20"/>
  <c r="L229" i="20"/>
  <c r="M229" i="20"/>
  <c r="L230" i="20"/>
  <c r="M230" i="20"/>
  <c r="L231" i="20"/>
  <c r="M231" i="20"/>
  <c r="M232" i="20"/>
  <c r="M233" i="20"/>
  <c r="L234" i="20"/>
  <c r="M234" i="20"/>
  <c r="L235" i="20"/>
  <c r="M235" i="20"/>
  <c r="L236" i="20"/>
  <c r="M236" i="20"/>
  <c r="L237" i="20"/>
  <c r="M237" i="20"/>
  <c r="L238" i="20"/>
  <c r="M238" i="20"/>
  <c r="L239" i="20"/>
  <c r="M239" i="20"/>
  <c r="L240" i="20"/>
  <c r="M240" i="20"/>
  <c r="L241" i="20"/>
  <c r="M241" i="20"/>
  <c r="L242" i="20"/>
  <c r="M242" i="20"/>
  <c r="L243" i="20"/>
  <c r="M243" i="20"/>
  <c r="L244" i="20"/>
  <c r="M244" i="20"/>
  <c r="L245" i="20"/>
  <c r="M245" i="20"/>
  <c r="L246" i="20"/>
  <c r="M246" i="20"/>
  <c r="L247" i="20"/>
  <c r="M247" i="20"/>
  <c r="L248" i="20"/>
  <c r="M248" i="20"/>
  <c r="L249" i="20"/>
  <c r="M249" i="20"/>
  <c r="L250" i="20"/>
  <c r="M250" i="20"/>
  <c r="L251" i="20"/>
  <c r="M251" i="20"/>
  <c r="L252" i="20"/>
  <c r="M252" i="20"/>
  <c r="L253" i="20"/>
  <c r="M253" i="20"/>
  <c r="L254" i="20"/>
  <c r="M254" i="20"/>
  <c r="L255" i="20"/>
  <c r="M255" i="20"/>
  <c r="L256" i="20"/>
  <c r="M256" i="20"/>
  <c r="L257" i="20"/>
  <c r="M257" i="20"/>
  <c r="L258" i="20"/>
  <c r="M258" i="20"/>
  <c r="L259" i="20"/>
  <c r="M259" i="20"/>
  <c r="L260" i="20"/>
  <c r="M260" i="20"/>
  <c r="L261" i="20"/>
  <c r="M261" i="20"/>
  <c r="L262" i="20"/>
  <c r="M262" i="20"/>
  <c r="L263" i="20"/>
  <c r="M263" i="20"/>
  <c r="L264" i="20"/>
  <c r="M264" i="20"/>
  <c r="L265" i="20"/>
  <c r="M265" i="20"/>
  <c r="L266" i="20"/>
  <c r="N266" i="20" s="1"/>
  <c r="L267" i="20"/>
  <c r="N267" i="20" s="1"/>
  <c r="L268" i="20"/>
  <c r="N268" i="20" s="1"/>
  <c r="L269" i="20"/>
  <c r="N269" i="20" s="1"/>
  <c r="L270" i="20"/>
  <c r="M270" i="20"/>
  <c r="L271" i="20"/>
  <c r="M271" i="20"/>
  <c r="L272" i="20"/>
  <c r="M272" i="20"/>
  <c r="L273" i="20"/>
  <c r="M273" i="20"/>
  <c r="L274" i="20"/>
  <c r="M274" i="20"/>
  <c r="L275" i="20"/>
  <c r="M275" i="20"/>
  <c r="L276" i="20"/>
  <c r="M276" i="20"/>
  <c r="L277" i="20"/>
  <c r="M277" i="20"/>
  <c r="L278" i="20"/>
  <c r="M278" i="20"/>
  <c r="L279" i="20"/>
  <c r="M279" i="20"/>
  <c r="L280" i="20"/>
  <c r="M280" i="20"/>
  <c r="L281" i="20"/>
  <c r="M281" i="20"/>
  <c r="L282" i="20"/>
  <c r="M282" i="20"/>
  <c r="L283" i="20"/>
  <c r="M283" i="20"/>
  <c r="L284" i="20"/>
  <c r="M284" i="20"/>
  <c r="L285" i="20"/>
  <c r="M285" i="20"/>
  <c r="L286" i="20"/>
  <c r="M286" i="20"/>
  <c r="L287" i="20"/>
  <c r="M287" i="20"/>
  <c r="L288" i="20"/>
  <c r="M288" i="20"/>
  <c r="L289" i="20"/>
  <c r="M289" i="20"/>
  <c r="L290" i="20"/>
  <c r="M290" i="20"/>
  <c r="L291" i="20"/>
  <c r="M291" i="20"/>
  <c r="L292" i="20"/>
  <c r="M292" i="20"/>
  <c r="L293" i="20"/>
  <c r="M293" i="20"/>
  <c r="L294" i="20"/>
  <c r="M294" i="20"/>
  <c r="L295" i="20"/>
  <c r="M295" i="20"/>
  <c r="L296" i="20"/>
  <c r="M296" i="20"/>
  <c r="L297" i="20"/>
  <c r="M297" i="20"/>
  <c r="L298" i="20"/>
  <c r="M298" i="20"/>
  <c r="M299" i="20"/>
  <c r="L300" i="20"/>
  <c r="M300" i="20"/>
  <c r="L301" i="20"/>
  <c r="M301" i="20"/>
  <c r="L302" i="20"/>
  <c r="M302" i="20"/>
  <c r="L303" i="20"/>
  <c r="M303" i="20"/>
  <c r="L304" i="20"/>
  <c r="M304" i="20"/>
  <c r="L305" i="20"/>
  <c r="M305" i="20"/>
  <c r="L306" i="20"/>
  <c r="M306" i="20"/>
  <c r="L307" i="20"/>
  <c r="M307" i="20"/>
  <c r="L308" i="20"/>
  <c r="M308" i="20"/>
  <c r="L309" i="20"/>
  <c r="M309" i="20"/>
  <c r="L310" i="20"/>
  <c r="M310" i="20"/>
  <c r="L311" i="20"/>
  <c r="M311" i="20"/>
  <c r="L312" i="20"/>
  <c r="M312" i="20"/>
  <c r="L313" i="20"/>
  <c r="M313" i="20"/>
  <c r="L314" i="20"/>
  <c r="M314" i="20"/>
  <c r="L315" i="20"/>
  <c r="M315" i="20"/>
  <c r="L316" i="20"/>
  <c r="M316" i="20"/>
  <c r="L317" i="20"/>
  <c r="M317" i="20"/>
  <c r="L318" i="20"/>
  <c r="M318" i="20"/>
  <c r="L319" i="20"/>
  <c r="M319" i="20"/>
  <c r="L320" i="20"/>
  <c r="M320" i="20"/>
  <c r="L321" i="20"/>
  <c r="M321" i="20"/>
  <c r="L322" i="20"/>
  <c r="M322" i="20"/>
  <c r="L323" i="20"/>
  <c r="M323" i="20"/>
  <c r="L324" i="20"/>
  <c r="M324" i="20"/>
  <c r="L325" i="20"/>
  <c r="M325" i="20"/>
  <c r="L326" i="20"/>
  <c r="M326" i="20"/>
  <c r="L327" i="20"/>
  <c r="M327" i="20"/>
  <c r="L328" i="20"/>
  <c r="M328" i="20"/>
  <c r="L329" i="20"/>
  <c r="M329" i="20"/>
  <c r="L330" i="20"/>
  <c r="M330" i="20"/>
  <c r="L331" i="20"/>
  <c r="M331" i="20"/>
  <c r="L332" i="20"/>
  <c r="M332" i="20"/>
  <c r="L333" i="20"/>
  <c r="M333" i="20"/>
  <c r="L334" i="20"/>
  <c r="M334" i="20"/>
  <c r="L335" i="20"/>
  <c r="M335" i="20"/>
  <c r="L336" i="20"/>
  <c r="M336" i="20"/>
  <c r="L337" i="20"/>
  <c r="M337" i="20"/>
  <c r="L338" i="20"/>
  <c r="M338" i="20"/>
  <c r="L339" i="20"/>
  <c r="M339" i="20"/>
  <c r="L340" i="20"/>
  <c r="M340" i="20"/>
  <c r="L341" i="20"/>
  <c r="M341" i="20"/>
  <c r="L342" i="20"/>
  <c r="M342" i="20"/>
  <c r="L343" i="20"/>
  <c r="M343" i="20"/>
  <c r="L344" i="20"/>
  <c r="M344" i="20"/>
  <c r="L345" i="20"/>
  <c r="M345" i="20"/>
  <c r="L346" i="20"/>
  <c r="M346" i="20"/>
  <c r="L347" i="20"/>
  <c r="M347" i="20"/>
  <c r="M348" i="20"/>
  <c r="M349" i="20"/>
  <c r="L350" i="20"/>
  <c r="M350" i="20"/>
  <c r="L351" i="20"/>
  <c r="M351" i="20"/>
  <c r="L352" i="20"/>
  <c r="M352" i="20"/>
  <c r="L353" i="20"/>
  <c r="M353" i="20"/>
  <c r="L354" i="20"/>
  <c r="M354" i="20"/>
  <c r="L355" i="20"/>
  <c r="M355" i="20"/>
  <c r="L356" i="20"/>
  <c r="M356" i="20"/>
  <c r="L357" i="20"/>
  <c r="M357" i="20"/>
  <c r="L358" i="20"/>
  <c r="M358" i="20"/>
  <c r="L359" i="20"/>
  <c r="M359" i="20"/>
  <c r="L360" i="20"/>
  <c r="M360" i="20"/>
  <c r="L361" i="20"/>
  <c r="M361" i="20"/>
  <c r="L362" i="20"/>
  <c r="M362" i="20"/>
  <c r="L363" i="20"/>
  <c r="M363" i="20"/>
  <c r="L364" i="20"/>
  <c r="M364" i="20"/>
  <c r="L365" i="20"/>
  <c r="M365" i="20"/>
  <c r="L366" i="20"/>
  <c r="M366" i="20"/>
  <c r="L367" i="20"/>
  <c r="M367" i="20"/>
  <c r="L368" i="20"/>
  <c r="M368" i="20"/>
  <c r="L369" i="20"/>
  <c r="M369" i="20"/>
  <c r="L370" i="20"/>
  <c r="M370" i="20"/>
  <c r="L371" i="20"/>
  <c r="M371" i="20"/>
  <c r="L372" i="20"/>
  <c r="M372" i="20"/>
  <c r="L373" i="20"/>
  <c r="M373" i="20"/>
  <c r="L374" i="20"/>
  <c r="M374" i="20"/>
  <c r="L375" i="20"/>
  <c r="M375" i="20"/>
  <c r="L376" i="20"/>
  <c r="M376" i="20"/>
  <c r="L377" i="20"/>
  <c r="M377" i="20"/>
  <c r="L378" i="20"/>
  <c r="M378" i="20"/>
  <c r="L379" i="20"/>
  <c r="M379" i="20"/>
  <c r="L380" i="20"/>
  <c r="M380" i="20"/>
  <c r="L381" i="20"/>
  <c r="M381" i="20"/>
  <c r="L382" i="20"/>
  <c r="M382" i="20"/>
  <c r="L383" i="20"/>
  <c r="M383" i="20"/>
  <c r="L384" i="20"/>
  <c r="M384" i="20"/>
  <c r="L385" i="20"/>
  <c r="M385" i="20"/>
  <c r="L386" i="20"/>
  <c r="M386" i="20"/>
  <c r="L387" i="20"/>
  <c r="M387" i="20"/>
  <c r="L388" i="20"/>
  <c r="M388" i="20"/>
  <c r="L389" i="20"/>
  <c r="M389" i="20"/>
  <c r="L390" i="20"/>
  <c r="M390" i="20"/>
  <c r="L391" i="20"/>
  <c r="M391" i="20"/>
  <c r="L392" i="20"/>
  <c r="M392" i="20"/>
  <c r="L393" i="20"/>
  <c r="M393" i="20"/>
  <c r="L394" i="20"/>
  <c r="M394" i="20"/>
  <c r="L395" i="20"/>
  <c r="M395" i="20"/>
  <c r="M396" i="20"/>
  <c r="L397" i="20"/>
  <c r="M397" i="20"/>
  <c r="L398" i="20"/>
  <c r="M398" i="20"/>
  <c r="L399" i="20"/>
  <c r="M399" i="20"/>
  <c r="L400" i="20"/>
  <c r="M400" i="20"/>
  <c r="L401" i="20"/>
  <c r="M401" i="20"/>
  <c r="M402" i="20"/>
  <c r="L403" i="20"/>
  <c r="M403" i="20"/>
  <c r="L404" i="20"/>
  <c r="M404" i="20"/>
  <c r="L405" i="20"/>
  <c r="M405" i="20"/>
  <c r="L406" i="20"/>
  <c r="M406" i="20"/>
  <c r="L407" i="20"/>
  <c r="M407" i="20"/>
  <c r="L408" i="20"/>
  <c r="M408" i="20"/>
  <c r="L409" i="20"/>
  <c r="M409" i="20"/>
  <c r="L410" i="20"/>
  <c r="M410" i="20"/>
  <c r="L411" i="20"/>
  <c r="M411" i="20"/>
  <c r="L412" i="20"/>
  <c r="M412" i="20"/>
  <c r="L413" i="20"/>
  <c r="M413" i="20"/>
  <c r="L414" i="20"/>
  <c r="M414" i="20"/>
  <c r="L415" i="20"/>
  <c r="N415" i="20" s="1"/>
  <c r="L416" i="20"/>
  <c r="N416" i="20" s="1"/>
  <c r="L417" i="20"/>
  <c r="M417" i="20"/>
  <c r="L418" i="20"/>
  <c r="M418" i="20"/>
  <c r="L419" i="20"/>
  <c r="M419" i="20"/>
  <c r="L420" i="20"/>
  <c r="M420" i="20"/>
  <c r="M421" i="20"/>
  <c r="M422" i="20"/>
  <c r="N422" i="20" s="1"/>
  <c r="M423" i="20"/>
  <c r="L424" i="20"/>
  <c r="M424" i="20"/>
  <c r="M425" i="20"/>
  <c r="J479" i="20"/>
  <c r="O163" i="20"/>
  <c r="O159" i="20"/>
  <c r="O155" i="20"/>
  <c r="O151" i="20"/>
  <c r="O147" i="20"/>
  <c r="O143" i="20"/>
  <c r="O139" i="20"/>
  <c r="O135" i="20"/>
  <c r="K134" i="20"/>
  <c r="O132" i="20"/>
  <c r="O128" i="20"/>
  <c r="O122" i="20"/>
  <c r="O116" i="20"/>
  <c r="O66" i="20"/>
  <c r="O42" i="20"/>
  <c r="O38" i="20"/>
  <c r="O34" i="20"/>
  <c r="O30" i="20"/>
  <c r="O26" i="20"/>
  <c r="O22" i="20"/>
  <c r="O18" i="20"/>
  <c r="O10" i="20"/>
  <c r="M6" i="20"/>
  <c r="L6" i="20"/>
  <c r="C359" i="11"/>
  <c r="C358" i="11"/>
  <c r="C357" i="11"/>
  <c r="C356" i="11"/>
  <c r="C355" i="11"/>
  <c r="C354" i="11"/>
  <c r="C353" i="11"/>
  <c r="C352" i="11"/>
  <c r="C351" i="11"/>
  <c r="C350" i="11"/>
  <c r="C349" i="11"/>
  <c r="C348" i="11"/>
  <c r="C347" i="11"/>
  <c r="C346" i="11"/>
  <c r="C345" i="11"/>
  <c r="C344" i="11"/>
  <c r="C343" i="11"/>
  <c r="C342" i="11"/>
  <c r="C341" i="11"/>
  <c r="C340" i="11"/>
  <c r="C339" i="11"/>
  <c r="C338" i="11"/>
  <c r="C337" i="11"/>
  <c r="C336" i="11"/>
  <c r="C335" i="11"/>
  <c r="C334" i="11"/>
  <c r="C333" i="11"/>
  <c r="C332" i="11"/>
  <c r="C331" i="11"/>
  <c r="C330" i="11"/>
  <c r="C329" i="11"/>
  <c r="C328" i="11"/>
  <c r="C327" i="11"/>
  <c r="C326" i="11"/>
  <c r="C325" i="11"/>
  <c r="C324" i="11"/>
  <c r="C323" i="11"/>
  <c r="C322" i="11"/>
  <c r="C321" i="11"/>
  <c r="C320" i="11"/>
  <c r="C319" i="11"/>
  <c r="C318" i="11"/>
  <c r="C317" i="11"/>
  <c r="C316" i="11"/>
  <c r="C315" i="11"/>
  <c r="C314" i="11"/>
  <c r="C313" i="11"/>
  <c r="C312" i="11"/>
  <c r="C311" i="11"/>
  <c r="C310" i="11"/>
  <c r="C309" i="11"/>
  <c r="C308" i="11"/>
  <c r="C307" i="11"/>
  <c r="C306" i="11"/>
  <c r="C305" i="11"/>
  <c r="C304" i="11"/>
  <c r="C303" i="11"/>
  <c r="C302" i="11"/>
  <c r="C301" i="11"/>
  <c r="C300" i="11"/>
  <c r="C299" i="11"/>
  <c r="C298" i="11"/>
  <c r="C297" i="11"/>
  <c r="C296" i="11"/>
  <c r="C295" i="11"/>
  <c r="C294" i="11"/>
  <c r="C293" i="11"/>
  <c r="C292" i="11"/>
  <c r="C291" i="11"/>
  <c r="C290" i="11"/>
  <c r="C289" i="11"/>
  <c r="C288" i="11"/>
  <c r="C287" i="11"/>
  <c r="C286" i="11"/>
  <c r="C285" i="11"/>
  <c r="C284" i="11"/>
  <c r="C283" i="11"/>
  <c r="C282" i="11"/>
  <c r="C281" i="11"/>
  <c r="C280" i="11"/>
  <c r="C279" i="11"/>
  <c r="C278" i="11"/>
  <c r="C277" i="11"/>
  <c r="C276" i="11"/>
  <c r="C275" i="11"/>
  <c r="C274" i="11"/>
  <c r="C273" i="11"/>
  <c r="C272" i="11"/>
  <c r="C271" i="11"/>
  <c r="C270" i="11"/>
  <c r="C269" i="11"/>
  <c r="C268" i="11"/>
  <c r="C267" i="11"/>
  <c r="C266" i="11"/>
  <c r="C265" i="11"/>
  <c r="C264" i="11"/>
  <c r="C263" i="11"/>
  <c r="C262" i="11"/>
  <c r="C261" i="11"/>
  <c r="C260" i="11"/>
  <c r="C259" i="11"/>
  <c r="C258" i="11"/>
  <c r="C257" i="11"/>
  <c r="C256" i="11"/>
  <c r="C255" i="11"/>
  <c r="C254" i="11"/>
  <c r="C253" i="11"/>
  <c r="C252" i="11"/>
  <c r="C251" i="11"/>
  <c r="C250" i="11"/>
  <c r="C249" i="11"/>
  <c r="C248" i="11"/>
  <c r="C247" i="11"/>
  <c r="C246" i="11"/>
  <c r="C245" i="11"/>
  <c r="C244" i="11"/>
  <c r="C243" i="11"/>
  <c r="C242" i="11"/>
  <c r="C241" i="11"/>
  <c r="C240" i="11"/>
  <c r="C239" i="11"/>
  <c r="C238" i="11"/>
  <c r="C237" i="11"/>
  <c r="C236" i="11"/>
  <c r="C235" i="11"/>
  <c r="C234" i="11"/>
  <c r="C233" i="11"/>
  <c r="C232" i="11"/>
  <c r="C231" i="11"/>
  <c r="C230" i="11"/>
  <c r="C229" i="11"/>
  <c r="C228" i="11"/>
  <c r="C227" i="11"/>
  <c r="C226" i="11"/>
  <c r="C225" i="11"/>
  <c r="C224" i="11"/>
  <c r="C223" i="11"/>
  <c r="C222" i="11"/>
  <c r="C221" i="11"/>
  <c r="C220" i="11"/>
  <c r="C219" i="11"/>
  <c r="C218" i="11"/>
  <c r="C217" i="11"/>
  <c r="C216" i="11"/>
  <c r="C215" i="11"/>
  <c r="C214" i="11"/>
  <c r="C213" i="11"/>
  <c r="C212" i="11"/>
  <c r="C211" i="11"/>
  <c r="C210" i="11"/>
  <c r="C209" i="11"/>
  <c r="C208" i="11"/>
  <c r="C207" i="11"/>
  <c r="C206" i="11"/>
  <c r="C205" i="11"/>
  <c r="C204" i="11"/>
  <c r="C203" i="11"/>
  <c r="C202" i="11"/>
  <c r="C201" i="11"/>
  <c r="C200" i="11"/>
  <c r="C199" i="11"/>
  <c r="C198" i="11"/>
  <c r="C197" i="11"/>
  <c r="C196" i="11"/>
  <c r="C195" i="11"/>
  <c r="C194" i="11"/>
  <c r="C193" i="11"/>
  <c r="C192" i="11"/>
  <c r="C191" i="11"/>
  <c r="C190" i="11"/>
  <c r="C189" i="11"/>
  <c r="C188" i="11"/>
  <c r="C187" i="11"/>
  <c r="C186" i="11"/>
  <c r="C185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O241" i="20" l="1"/>
  <c r="O137" i="20"/>
  <c r="N14" i="20"/>
  <c r="O130" i="20"/>
  <c r="O124" i="20"/>
  <c r="O120" i="20"/>
  <c r="O114" i="20"/>
  <c r="O126" i="20"/>
  <c r="O118" i="20"/>
  <c r="O365" i="20"/>
  <c r="O245" i="20"/>
  <c r="M484" i="20"/>
  <c r="M483" i="20"/>
  <c r="M485" i="20" s="1"/>
  <c r="L484" i="20"/>
  <c r="O269" i="20"/>
  <c r="N424" i="20"/>
  <c r="N419" i="20"/>
  <c r="N417" i="20"/>
  <c r="N414" i="20"/>
  <c r="N412" i="20"/>
  <c r="N410" i="20"/>
  <c r="N408" i="20"/>
  <c r="N406" i="20"/>
  <c r="N404" i="20"/>
  <c r="N400" i="20"/>
  <c r="N398" i="20"/>
  <c r="N394" i="20"/>
  <c r="N392" i="20"/>
  <c r="N390" i="20"/>
  <c r="N388" i="20"/>
  <c r="N386" i="20"/>
  <c r="N384" i="20"/>
  <c r="N382" i="20"/>
  <c r="N380" i="20"/>
  <c r="N378" i="20"/>
  <c r="N376" i="20"/>
  <c r="N374" i="20"/>
  <c r="N372" i="20"/>
  <c r="N370" i="20"/>
  <c r="N368" i="20"/>
  <c r="N366" i="20"/>
  <c r="N364" i="20"/>
  <c r="N362" i="20"/>
  <c r="N360" i="20"/>
  <c r="N358" i="20"/>
  <c r="N356" i="20"/>
  <c r="N354" i="20"/>
  <c r="N352" i="20"/>
  <c r="N350" i="20"/>
  <c r="N346" i="20"/>
  <c r="N344" i="20"/>
  <c r="N342" i="20"/>
  <c r="N340" i="20"/>
  <c r="N338" i="20"/>
  <c r="N336" i="20"/>
  <c r="N334" i="20"/>
  <c r="N332" i="20"/>
  <c r="N330" i="20"/>
  <c r="N328" i="20"/>
  <c r="N326" i="20"/>
  <c r="N324" i="20"/>
  <c r="N322" i="20"/>
  <c r="N320" i="20"/>
  <c r="N318" i="20"/>
  <c r="N316" i="20"/>
  <c r="N314" i="20"/>
  <c r="N312" i="20"/>
  <c r="N310" i="20"/>
  <c r="N308" i="20"/>
  <c r="N306" i="20"/>
  <c r="N304" i="20"/>
  <c r="N302" i="20"/>
  <c r="N300" i="20"/>
  <c r="N298" i="20"/>
  <c r="N296" i="20"/>
  <c r="N294" i="20"/>
  <c r="N292" i="20"/>
  <c r="N290" i="20"/>
  <c r="N288" i="20"/>
  <c r="N286" i="20"/>
  <c r="N284" i="20"/>
  <c r="N282" i="20"/>
  <c r="N280" i="20"/>
  <c r="N278" i="20"/>
  <c r="N276" i="20"/>
  <c r="N274" i="20"/>
  <c r="N272" i="20"/>
  <c r="N270" i="20"/>
  <c r="N264" i="20"/>
  <c r="N262" i="20"/>
  <c r="N260" i="20"/>
  <c r="N258" i="20"/>
  <c r="N256" i="20"/>
  <c r="N254" i="20"/>
  <c r="N252" i="20"/>
  <c r="N250" i="20"/>
  <c r="N248" i="20"/>
  <c r="N5" i="20"/>
  <c r="N58" i="20"/>
  <c r="N246" i="20"/>
  <c r="N244" i="20"/>
  <c r="N242" i="20"/>
  <c r="N240" i="20"/>
  <c r="N238" i="20"/>
  <c r="N236" i="20"/>
  <c r="N234" i="20"/>
  <c r="N230" i="20"/>
  <c r="N228" i="20"/>
  <c r="N224" i="20"/>
  <c r="N222" i="20"/>
  <c r="N220" i="20"/>
  <c r="N218" i="20"/>
  <c r="N216" i="20"/>
  <c r="N214" i="20"/>
  <c r="N212" i="20"/>
  <c r="N210" i="20"/>
  <c r="N208" i="20"/>
  <c r="N206" i="20"/>
  <c r="N204" i="20"/>
  <c r="N202" i="20"/>
  <c r="N197" i="20"/>
  <c r="N193" i="20"/>
  <c r="N191" i="20"/>
  <c r="N189" i="20"/>
  <c r="N187" i="20"/>
  <c r="N185" i="20"/>
  <c r="N183" i="20"/>
  <c r="N181" i="20"/>
  <c r="N179" i="20"/>
  <c r="N420" i="20"/>
  <c r="N418" i="20"/>
  <c r="N413" i="20"/>
  <c r="N411" i="20"/>
  <c r="N409" i="20"/>
  <c r="N407" i="20"/>
  <c r="N405" i="20"/>
  <c r="N403" i="20"/>
  <c r="N401" i="20"/>
  <c r="N399" i="20"/>
  <c r="N397" i="20"/>
  <c r="N395" i="20"/>
  <c r="N393" i="20"/>
  <c r="N391" i="20"/>
  <c r="N389" i="20"/>
  <c r="N387" i="20"/>
  <c r="N385" i="20"/>
  <c r="N383" i="20"/>
  <c r="N381" i="20"/>
  <c r="N379" i="20"/>
  <c r="N377" i="20"/>
  <c r="N375" i="20"/>
  <c r="N373" i="20"/>
  <c r="N371" i="20"/>
  <c r="N369" i="20"/>
  <c r="N367" i="20"/>
  <c r="N365" i="20"/>
  <c r="N363" i="20"/>
  <c r="N361" i="20"/>
  <c r="N359" i="20"/>
  <c r="N357" i="20"/>
  <c r="N355" i="20"/>
  <c r="N353" i="20"/>
  <c r="N351" i="20"/>
  <c r="N347" i="20"/>
  <c r="N345" i="20"/>
  <c r="N343" i="20"/>
  <c r="N341" i="20"/>
  <c r="N339" i="20"/>
  <c r="N337" i="20"/>
  <c r="N335" i="20"/>
  <c r="N333" i="20"/>
  <c r="N331" i="20"/>
  <c r="N329" i="20"/>
  <c r="N327" i="20"/>
  <c r="N325" i="20"/>
  <c r="N323" i="20"/>
  <c r="N321" i="20"/>
  <c r="N319" i="20"/>
  <c r="N317" i="20"/>
  <c r="N315" i="20"/>
  <c r="N313" i="20"/>
  <c r="N311" i="20"/>
  <c r="N309" i="20"/>
  <c r="N307" i="20"/>
  <c r="N305" i="20"/>
  <c r="N303" i="20"/>
  <c r="N301" i="20"/>
  <c r="N297" i="20"/>
  <c r="N295" i="20"/>
  <c r="N293" i="20"/>
  <c r="N291" i="20"/>
  <c r="N289" i="20"/>
  <c r="N287" i="20"/>
  <c r="N285" i="20"/>
  <c r="N283" i="20"/>
  <c r="N281" i="20"/>
  <c r="N279" i="20"/>
  <c r="N277" i="20"/>
  <c r="N275" i="20"/>
  <c r="N273" i="20"/>
  <c r="N271" i="20"/>
  <c r="N265" i="20"/>
  <c r="N263" i="20"/>
  <c r="N261" i="20"/>
  <c r="N259" i="20"/>
  <c r="N257" i="20"/>
  <c r="N255" i="20"/>
  <c r="N253" i="20"/>
  <c r="N251" i="20"/>
  <c r="N249" i="20"/>
  <c r="N247" i="20"/>
  <c r="N245" i="20"/>
  <c r="N243" i="20"/>
  <c r="N241" i="20"/>
  <c r="N239" i="20"/>
  <c r="N237" i="20"/>
  <c r="N235" i="20"/>
  <c r="N231" i="20"/>
  <c r="N229" i="20"/>
  <c r="N225" i="20"/>
  <c r="N223" i="20"/>
  <c r="N221" i="20"/>
  <c r="N219" i="20"/>
  <c r="N217" i="20"/>
  <c r="N215" i="20"/>
  <c r="N211" i="20"/>
  <c r="N209" i="20"/>
  <c r="N207" i="20"/>
  <c r="N205" i="20"/>
  <c r="N203" i="20"/>
  <c r="N201" i="20"/>
  <c r="N198" i="20"/>
  <c r="N194" i="20"/>
  <c r="N192" i="20"/>
  <c r="N190" i="20"/>
  <c r="N188" i="20"/>
  <c r="N186" i="20"/>
  <c r="N184" i="20"/>
  <c r="N182" i="20"/>
  <c r="N6" i="20"/>
  <c r="O336" i="20"/>
  <c r="O316" i="20"/>
  <c r="O308" i="20"/>
  <c r="N176" i="20"/>
  <c r="N174" i="20"/>
  <c r="N172" i="20"/>
  <c r="N170" i="20"/>
  <c r="N168" i="20"/>
  <c r="N166" i="20"/>
  <c r="N164" i="20"/>
  <c r="N162" i="20"/>
  <c r="N160" i="20"/>
  <c r="N158" i="20"/>
  <c r="N156" i="20"/>
  <c r="N154" i="20"/>
  <c r="N152" i="20"/>
  <c r="N150" i="20"/>
  <c r="N148" i="20"/>
  <c r="N146" i="20"/>
  <c r="N144" i="20"/>
  <c r="N142" i="20"/>
  <c r="N138" i="20"/>
  <c r="N136" i="20"/>
  <c r="N134" i="20"/>
  <c r="N132" i="20"/>
  <c r="N130" i="20"/>
  <c r="N128" i="20"/>
  <c r="N126" i="20"/>
  <c r="N124" i="20"/>
  <c r="N122" i="20"/>
  <c r="N120" i="20"/>
  <c r="N118" i="20"/>
  <c r="N116" i="20"/>
  <c r="N114" i="20"/>
  <c r="N112" i="20"/>
  <c r="N110" i="20"/>
  <c r="N108" i="20"/>
  <c r="N106" i="20"/>
  <c r="N104" i="20"/>
  <c r="N102" i="20"/>
  <c r="N100" i="20"/>
  <c r="N98" i="20"/>
  <c r="N96" i="20"/>
  <c r="N94" i="20"/>
  <c r="N92" i="20"/>
  <c r="N90" i="20"/>
  <c r="N88" i="20"/>
  <c r="N86" i="20"/>
  <c r="N84" i="20"/>
  <c r="N82" i="20"/>
  <c r="N80" i="20"/>
  <c r="N78" i="20"/>
  <c r="N76" i="20"/>
  <c r="N74" i="20"/>
  <c r="N72" i="20"/>
  <c r="N70" i="20"/>
  <c r="N68" i="20"/>
  <c r="N66" i="20"/>
  <c r="N62" i="20"/>
  <c r="N55" i="20"/>
  <c r="N53" i="20"/>
  <c r="N51" i="20"/>
  <c r="N49" i="20"/>
  <c r="N47" i="20"/>
  <c r="N41" i="20"/>
  <c r="N39" i="20"/>
  <c r="N37" i="20"/>
  <c r="N35" i="20"/>
  <c r="N33" i="20"/>
  <c r="N31" i="20"/>
  <c r="N29" i="20"/>
  <c r="N27" i="20"/>
  <c r="N25" i="20"/>
  <c r="N23" i="20"/>
  <c r="N21" i="20"/>
  <c r="N19" i="20"/>
  <c r="N17" i="20"/>
  <c r="N12" i="20"/>
  <c r="N10" i="20"/>
  <c r="N8" i="20"/>
  <c r="N180" i="20"/>
  <c r="N175" i="20"/>
  <c r="N173" i="20"/>
  <c r="N171" i="20"/>
  <c r="N169" i="20"/>
  <c r="N167" i="20"/>
  <c r="N165" i="20"/>
  <c r="N163" i="20"/>
  <c r="N161" i="20"/>
  <c r="N159" i="20"/>
  <c r="N157" i="20"/>
  <c r="N155" i="20"/>
  <c r="N153" i="20"/>
  <c r="N151" i="20"/>
  <c r="N149" i="20"/>
  <c r="N147" i="20"/>
  <c r="N145" i="20"/>
  <c r="N143" i="20"/>
  <c r="N141" i="20"/>
  <c r="N139" i="20"/>
  <c r="N137" i="20"/>
  <c r="N135" i="20"/>
  <c r="N133" i="20"/>
  <c r="N131" i="20"/>
  <c r="N129" i="20"/>
  <c r="N127" i="20"/>
  <c r="N125" i="20"/>
  <c r="N123" i="20"/>
  <c r="N121" i="20"/>
  <c r="N119" i="20"/>
  <c r="N117" i="20"/>
  <c r="N115" i="20"/>
  <c r="N113" i="20"/>
  <c r="N111" i="20"/>
  <c r="N109" i="20"/>
  <c r="N107" i="20"/>
  <c r="N105" i="20"/>
  <c r="N103" i="20"/>
  <c r="N101" i="20"/>
  <c r="N99" i="20"/>
  <c r="N97" i="20"/>
  <c r="N95" i="20"/>
  <c r="N93" i="20"/>
  <c r="N91" i="20"/>
  <c r="N89" i="20"/>
  <c r="N87" i="20"/>
  <c r="N85" i="20"/>
  <c r="N83" i="20"/>
  <c r="N81" i="20"/>
  <c r="N79" i="20"/>
  <c r="N77" i="20"/>
  <c r="N75" i="20"/>
  <c r="N73" i="20"/>
  <c r="N71" i="20"/>
  <c r="N69" i="20"/>
  <c r="N67" i="20"/>
  <c r="N65" i="20"/>
  <c r="N63" i="20"/>
  <c r="N56" i="20"/>
  <c r="N54" i="20"/>
  <c r="N52" i="20"/>
  <c r="N50" i="20"/>
  <c r="N48" i="20"/>
  <c r="N46" i="20"/>
  <c r="N42" i="20"/>
  <c r="N40" i="20"/>
  <c r="N38" i="20"/>
  <c r="N36" i="20"/>
  <c r="N34" i="20"/>
  <c r="N32" i="20"/>
  <c r="N30" i="20"/>
  <c r="N28" i="20"/>
  <c r="N26" i="20"/>
  <c r="N24" i="20"/>
  <c r="N22" i="20"/>
  <c r="N20" i="20"/>
  <c r="N18" i="20"/>
  <c r="N16" i="20"/>
  <c r="N13" i="20"/>
  <c r="N11" i="20"/>
  <c r="N9" i="20"/>
  <c r="N7" i="20"/>
  <c r="O58" i="20"/>
  <c r="J480" i="20"/>
  <c r="J481" i="20" s="1"/>
  <c r="O59" i="20"/>
  <c r="M478" i="20"/>
  <c r="O5" i="20"/>
  <c r="O276" i="20"/>
  <c r="O417" i="20"/>
  <c r="O413" i="20"/>
  <c r="O409" i="20"/>
  <c r="O405" i="20"/>
  <c r="O401" i="20"/>
  <c r="O397" i="20"/>
  <c r="O393" i="20"/>
  <c r="O389" i="20"/>
  <c r="O385" i="20"/>
  <c r="O377" i="20"/>
  <c r="O373" i="20"/>
  <c r="O369" i="20"/>
  <c r="O361" i="20"/>
  <c r="O357" i="20"/>
  <c r="O353" i="20"/>
  <c r="O352" i="20"/>
  <c r="O350" i="20"/>
  <c r="O346" i="20"/>
  <c r="O344" i="20"/>
  <c r="O342" i="20"/>
  <c r="O340" i="20"/>
  <c r="O338" i="20"/>
  <c r="O334" i="20"/>
  <c r="O332" i="20"/>
  <c r="O326" i="20"/>
  <c r="O324" i="20"/>
  <c r="O322" i="20"/>
  <c r="O312" i="20"/>
  <c r="O381" i="20"/>
  <c r="O50" i="20"/>
  <c r="O54" i="20"/>
  <c r="O165" i="20"/>
  <c r="O169" i="20"/>
  <c r="O173" i="20"/>
  <c r="O177" i="20"/>
  <c r="O181" i="20"/>
  <c r="O333" i="20"/>
  <c r="O337" i="20"/>
  <c r="O341" i="20"/>
  <c r="O345" i="20"/>
  <c r="O8" i="20"/>
  <c r="O12" i="20"/>
  <c r="O171" i="20"/>
  <c r="O175" i="20"/>
  <c r="O179" i="20"/>
  <c r="O335" i="20"/>
  <c r="O339" i="20"/>
  <c r="O343" i="20"/>
  <c r="O347" i="20"/>
  <c r="O351" i="20"/>
  <c r="O280" i="20"/>
  <c r="O284" i="20"/>
  <c r="O288" i="20"/>
  <c r="O292" i="20"/>
  <c r="O296" i="20"/>
  <c r="O300" i="20"/>
  <c r="O304" i="20"/>
  <c r="O328" i="20"/>
  <c r="O63" i="20"/>
  <c r="O70" i="20"/>
  <c r="O74" i="20"/>
  <c r="O78" i="20"/>
  <c r="O82" i="20"/>
  <c r="O86" i="20"/>
  <c r="O90" i="20"/>
  <c r="O94" i="20"/>
  <c r="O98" i="20"/>
  <c r="O102" i="20"/>
  <c r="O106" i="20"/>
  <c r="O110" i="20"/>
  <c r="O113" i="20"/>
  <c r="O117" i="20"/>
  <c r="O121" i="20"/>
  <c r="O125" i="20"/>
  <c r="O129" i="20"/>
  <c r="O133" i="20"/>
  <c r="O331" i="20"/>
  <c r="O16" i="20"/>
  <c r="O20" i="20"/>
  <c r="O24" i="20"/>
  <c r="O28" i="20"/>
  <c r="O32" i="20"/>
  <c r="O36" i="20"/>
  <c r="O40" i="20"/>
  <c r="O48" i="20"/>
  <c r="O52" i="20"/>
  <c r="O56" i="20"/>
  <c r="O68" i="20"/>
  <c r="O72" i="20"/>
  <c r="O76" i="20"/>
  <c r="O80" i="20"/>
  <c r="O84" i="20"/>
  <c r="O88" i="20"/>
  <c r="O92" i="20"/>
  <c r="O96" i="20"/>
  <c r="O100" i="20"/>
  <c r="O104" i="20"/>
  <c r="O108" i="20"/>
  <c r="O112" i="20"/>
  <c r="O115" i="20"/>
  <c r="O119" i="20"/>
  <c r="O123" i="20"/>
  <c r="O127" i="20"/>
  <c r="O131" i="20"/>
  <c r="O9" i="20"/>
  <c r="O13" i="20"/>
  <c r="O17" i="20"/>
  <c r="O21" i="20"/>
  <c r="O25" i="20"/>
  <c r="O29" i="20"/>
  <c r="O33" i="20"/>
  <c r="O37" i="20"/>
  <c r="O14" i="20"/>
  <c r="O7" i="20"/>
  <c r="O11" i="20"/>
  <c r="O15" i="20"/>
  <c r="O41" i="20"/>
  <c r="O49" i="20"/>
  <c r="O53" i="20"/>
  <c r="O62" i="20"/>
  <c r="O65" i="20"/>
  <c r="O69" i="20"/>
  <c r="O73" i="20"/>
  <c r="O77" i="20"/>
  <c r="O81" i="20"/>
  <c r="O85" i="20"/>
  <c r="O89" i="20"/>
  <c r="O93" i="20"/>
  <c r="O97" i="20"/>
  <c r="O101" i="20"/>
  <c r="O105" i="20"/>
  <c r="O109" i="20"/>
  <c r="O134" i="20"/>
  <c r="O138" i="20"/>
  <c r="O142" i="20"/>
  <c r="O146" i="20"/>
  <c r="O150" i="20"/>
  <c r="O154" i="20"/>
  <c r="O158" i="20"/>
  <c r="O162" i="20"/>
  <c r="O166" i="20"/>
  <c r="O170" i="20"/>
  <c r="O174" i="20"/>
  <c r="O178" i="20"/>
  <c r="O182" i="20"/>
  <c r="O186" i="20"/>
  <c r="O190" i="20"/>
  <c r="O194" i="20"/>
  <c r="O198" i="20"/>
  <c r="O202" i="20"/>
  <c r="O206" i="20"/>
  <c r="O210" i="20"/>
  <c r="O214" i="20"/>
  <c r="O218" i="20"/>
  <c r="O222" i="20"/>
  <c r="O230" i="20"/>
  <c r="O234" i="20"/>
  <c r="O238" i="20"/>
  <c r="O242" i="20"/>
  <c r="O246" i="20"/>
  <c r="O250" i="20"/>
  <c r="O254" i="20"/>
  <c r="O258" i="20"/>
  <c r="O262" i="20"/>
  <c r="O277" i="20"/>
  <c r="O281" i="20"/>
  <c r="O285" i="20"/>
  <c r="O289" i="20"/>
  <c r="O293" i="20"/>
  <c r="O297" i="20"/>
  <c r="O301" i="20"/>
  <c r="O305" i="20"/>
  <c r="O309" i="20"/>
  <c r="O313" i="20"/>
  <c r="O317" i="20"/>
  <c r="O321" i="20"/>
  <c r="O325" i="20"/>
  <c r="O329" i="20"/>
  <c r="O330" i="20"/>
  <c r="O354" i="20"/>
  <c r="O358" i="20"/>
  <c r="O362" i="20"/>
  <c r="O366" i="20"/>
  <c r="O370" i="20"/>
  <c r="O374" i="20"/>
  <c r="O378" i="20"/>
  <c r="O382" i="20"/>
  <c r="O386" i="20"/>
  <c r="O390" i="20"/>
  <c r="O394" i="20"/>
  <c r="O398" i="20"/>
  <c r="O406" i="20"/>
  <c r="O410" i="20"/>
  <c r="O414" i="20"/>
  <c r="O418" i="20"/>
  <c r="O422" i="20"/>
  <c r="O19" i="20"/>
  <c r="O23" i="20"/>
  <c r="O27" i="20"/>
  <c r="O31" i="20"/>
  <c r="O35" i="20"/>
  <c r="O39" i="20"/>
  <c r="O47" i="20"/>
  <c r="O51" i="20"/>
  <c r="O55" i="20"/>
  <c r="O67" i="20"/>
  <c r="O71" i="20"/>
  <c r="O75" i="20"/>
  <c r="O79" i="20"/>
  <c r="O83" i="20"/>
  <c r="O87" i="20"/>
  <c r="O91" i="20"/>
  <c r="O95" i="20"/>
  <c r="O99" i="20"/>
  <c r="O103" i="20"/>
  <c r="O107" i="20"/>
  <c r="O111" i="20"/>
  <c r="O136" i="20"/>
  <c r="O144" i="20"/>
  <c r="O148" i="20"/>
  <c r="O152" i="20"/>
  <c r="O156" i="20"/>
  <c r="O160" i="20"/>
  <c r="O164" i="20"/>
  <c r="O168" i="20"/>
  <c r="O172" i="20"/>
  <c r="O176" i="20"/>
  <c r="O180" i="20"/>
  <c r="O184" i="20"/>
  <c r="O188" i="20"/>
  <c r="O192" i="20"/>
  <c r="O200" i="20"/>
  <c r="O204" i="20"/>
  <c r="O208" i="20"/>
  <c r="O212" i="20"/>
  <c r="O216" i="20"/>
  <c r="O220" i="20"/>
  <c r="O224" i="20"/>
  <c r="O228" i="20"/>
  <c r="O236" i="20"/>
  <c r="O240" i="20"/>
  <c r="O244" i="20"/>
  <c r="O264" i="20"/>
  <c r="O268" i="20"/>
  <c r="O272" i="20"/>
  <c r="O287" i="20"/>
  <c r="O315" i="20"/>
  <c r="O319" i="20"/>
  <c r="O323" i="20"/>
  <c r="O327" i="20"/>
  <c r="O183" i="20"/>
  <c r="O187" i="20"/>
  <c r="O191" i="20"/>
  <c r="O199" i="20"/>
  <c r="O203" i="20"/>
  <c r="O207" i="20"/>
  <c r="O211" i="20"/>
  <c r="O215" i="20"/>
  <c r="O219" i="20"/>
  <c r="O223" i="20"/>
  <c r="O231" i="20"/>
  <c r="O235" i="20"/>
  <c r="O239" i="20"/>
  <c r="O243" i="20"/>
  <c r="O247" i="20"/>
  <c r="O251" i="20"/>
  <c r="O255" i="20"/>
  <c r="O259" i="20"/>
  <c r="O263" i="20"/>
  <c r="O6" i="20"/>
  <c r="O185" i="20"/>
  <c r="O189" i="20"/>
  <c r="O193" i="20"/>
  <c r="O197" i="20"/>
  <c r="O201" i="20"/>
  <c r="O205" i="20"/>
  <c r="O209" i="20"/>
  <c r="O217" i="20"/>
  <c r="O221" i="20"/>
  <c r="O225" i="20"/>
  <c r="O229" i="20"/>
  <c r="O237" i="20"/>
  <c r="O249" i="20"/>
  <c r="O253" i="20"/>
  <c r="O257" i="20"/>
  <c r="O261" i="20"/>
  <c r="O265" i="20"/>
  <c r="O248" i="20"/>
  <c r="O252" i="20"/>
  <c r="O256" i="20"/>
  <c r="O260" i="20"/>
  <c r="O266" i="20"/>
  <c r="O270" i="20"/>
  <c r="O274" i="20"/>
  <c r="O278" i="20"/>
  <c r="O282" i="20"/>
  <c r="O286" i="20"/>
  <c r="O290" i="20"/>
  <c r="O294" i="20"/>
  <c r="O298" i="20"/>
  <c r="O302" i="20"/>
  <c r="O306" i="20"/>
  <c r="O310" i="20"/>
  <c r="O314" i="20"/>
  <c r="O318" i="20"/>
  <c r="O273" i="20"/>
  <c r="O320" i="20"/>
  <c r="O267" i="20"/>
  <c r="O271" i="20"/>
  <c r="O275" i="20"/>
  <c r="O279" i="20"/>
  <c r="O283" i="20"/>
  <c r="O291" i="20"/>
  <c r="O295" i="20"/>
  <c r="O303" i="20"/>
  <c r="O307" i="20"/>
  <c r="O311" i="20"/>
  <c r="O355" i="20"/>
  <c r="O359" i="20"/>
  <c r="O363" i="20"/>
  <c r="O367" i="20"/>
  <c r="O371" i="20"/>
  <c r="O375" i="20"/>
  <c r="O379" i="20"/>
  <c r="O383" i="20"/>
  <c r="O387" i="20"/>
  <c r="O391" i="20"/>
  <c r="O395" i="20"/>
  <c r="O399" i="20"/>
  <c r="O403" i="20"/>
  <c r="O407" i="20"/>
  <c r="O411" i="20"/>
  <c r="O415" i="20"/>
  <c r="O419" i="20"/>
  <c r="O356" i="20"/>
  <c r="O360" i="20"/>
  <c r="O364" i="20"/>
  <c r="O368" i="20"/>
  <c r="O372" i="20"/>
  <c r="O376" i="20"/>
  <c r="O380" i="20"/>
  <c r="O384" i="20"/>
  <c r="O388" i="20"/>
  <c r="O392" i="20"/>
  <c r="O400" i="20"/>
  <c r="O404" i="20"/>
  <c r="O408" i="20"/>
  <c r="O412" i="20"/>
  <c r="O416" i="20"/>
  <c r="O420" i="20"/>
  <c r="O424" i="20"/>
  <c r="C386" i="11"/>
  <c r="D386" i="11"/>
  <c r="C387" i="11"/>
  <c r="D387" i="11"/>
  <c r="M554" i="5" s="1"/>
  <c r="C388" i="11"/>
  <c r="L528" i="5" s="1"/>
  <c r="D388" i="11"/>
  <c r="C389" i="11"/>
  <c r="D389" i="11"/>
  <c r="L554" i="5"/>
  <c r="M527" i="5"/>
  <c r="M523" i="5"/>
  <c r="M525" i="5"/>
  <c r="M528" i="5"/>
  <c r="G574" i="5"/>
  <c r="N484" i="20" l="1"/>
  <c r="O484" i="20"/>
  <c r="M480" i="20"/>
  <c r="M481" i="20" s="1"/>
  <c r="L525" i="5"/>
  <c r="L523" i="5"/>
  <c r="L527" i="5"/>
  <c r="M526" i="5"/>
  <c r="M524" i="5"/>
  <c r="L526" i="5"/>
  <c r="L524" i="5"/>
  <c r="L219" i="5"/>
  <c r="L327" i="5"/>
  <c r="L330" i="5"/>
  <c r="L338" i="5"/>
  <c r="L339" i="5"/>
  <c r="L340" i="5"/>
  <c r="L343" i="5"/>
  <c r="L350" i="5"/>
  <c r="L14" i="5"/>
  <c r="L265" i="5"/>
  <c r="L366" i="5"/>
  <c r="L430" i="5"/>
  <c r="L417" i="5"/>
  <c r="L557" i="5"/>
  <c r="L47" i="5"/>
  <c r="L445" i="5"/>
  <c r="L511" i="5"/>
  <c r="L381" i="5"/>
  <c r="L48" i="5"/>
  <c r="L69" i="5"/>
  <c r="L252" i="5"/>
  <c r="L431" i="5"/>
  <c r="L306" i="5"/>
  <c r="L116" i="5"/>
  <c r="L117" i="5"/>
  <c r="L420" i="5"/>
  <c r="L15" i="5"/>
  <c r="L513" i="5"/>
  <c r="L398" i="5"/>
  <c r="L514" i="5"/>
  <c r="L297" i="5"/>
  <c r="L390" i="5"/>
  <c r="L436" i="5"/>
  <c r="L7" i="5"/>
  <c r="L391" i="5"/>
  <c r="L59" i="5"/>
  <c r="L464" i="5"/>
  <c r="L439" i="5"/>
  <c r="L213" i="5"/>
  <c r="L444" i="5"/>
  <c r="L31" i="5"/>
  <c r="L20" i="5"/>
  <c r="L12" i="5"/>
  <c r="L138" i="5"/>
  <c r="L56" i="5"/>
  <c r="L215" i="5"/>
  <c r="L80" i="5"/>
  <c r="L533" i="5"/>
  <c r="C360" i="11"/>
  <c r="C361" i="11"/>
  <c r="C362" i="11"/>
  <c r="C363" i="11"/>
  <c r="C364" i="11"/>
  <c r="L503" i="5" s="1"/>
  <c r="C365" i="11"/>
  <c r="L275" i="5" s="1"/>
  <c r="C366" i="11"/>
  <c r="C367" i="11"/>
  <c r="C368" i="11"/>
  <c r="C369" i="11"/>
  <c r="L6" i="5" s="1"/>
  <c r="C370" i="11"/>
  <c r="L406" i="5" s="1"/>
  <c r="C371" i="11"/>
  <c r="C372" i="11"/>
  <c r="L504" i="5" s="1"/>
  <c r="C373" i="11"/>
  <c r="C374" i="11"/>
  <c r="C375" i="11"/>
  <c r="C376" i="11"/>
  <c r="L407" i="5" s="1"/>
  <c r="C377" i="11"/>
  <c r="C378" i="11"/>
  <c r="C379" i="11"/>
  <c r="L105" i="5" s="1"/>
  <c r="C380" i="11"/>
  <c r="C381" i="11"/>
  <c r="C382" i="11"/>
  <c r="L38" i="5" s="1"/>
  <c r="C383" i="11"/>
  <c r="L471" i="5" s="1"/>
  <c r="C384" i="11"/>
  <c r="L85" i="5" s="1"/>
  <c r="C385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M30" i="5" s="1"/>
  <c r="D28" i="11"/>
  <c r="D29" i="11"/>
  <c r="D30" i="11"/>
  <c r="D31" i="11"/>
  <c r="D32" i="11"/>
  <c r="M185" i="5" s="1"/>
  <c r="D33" i="11"/>
  <c r="D34" i="11"/>
  <c r="D35" i="11"/>
  <c r="D36" i="11"/>
  <c r="D37" i="11"/>
  <c r="D38" i="11"/>
  <c r="D39" i="11"/>
  <c r="D40" i="11"/>
  <c r="D41" i="11"/>
  <c r="D42" i="11"/>
  <c r="D43" i="11"/>
  <c r="D44" i="11"/>
  <c r="M13" i="5" s="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M566" i="5" s="1"/>
  <c r="D60" i="11"/>
  <c r="D61" i="11"/>
  <c r="D62" i="11"/>
  <c r="D63" i="11"/>
  <c r="M385" i="5" s="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M329" i="5" s="1"/>
  <c r="D101" i="11"/>
  <c r="D102" i="11"/>
  <c r="D103" i="11"/>
  <c r="D104" i="11"/>
  <c r="D105" i="11"/>
  <c r="D106" i="11"/>
  <c r="D107" i="11"/>
  <c r="M484" i="5" s="1"/>
  <c r="D108" i="11"/>
  <c r="D109" i="11"/>
  <c r="D110" i="11"/>
  <c r="D111" i="11"/>
  <c r="D112" i="11"/>
  <c r="D113" i="11"/>
  <c r="D114" i="11"/>
  <c r="D115" i="11"/>
  <c r="M338" i="5" s="1"/>
  <c r="D116" i="11"/>
  <c r="M339" i="5" s="1"/>
  <c r="D117" i="11"/>
  <c r="D118" i="11"/>
  <c r="D119" i="11"/>
  <c r="D120" i="11"/>
  <c r="M559" i="5" s="1"/>
  <c r="D121" i="11"/>
  <c r="D122" i="11"/>
  <c r="D123" i="11"/>
  <c r="D124" i="11"/>
  <c r="D125" i="11"/>
  <c r="D126" i="11"/>
  <c r="D127" i="11"/>
  <c r="D128" i="11"/>
  <c r="M348" i="5" s="1"/>
  <c r="D129" i="11"/>
  <c r="D130" i="11"/>
  <c r="D131" i="11"/>
  <c r="M350" i="5" s="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M426" i="5" s="1"/>
  <c r="D145" i="11"/>
  <c r="D146" i="11"/>
  <c r="D147" i="11"/>
  <c r="D148" i="11"/>
  <c r="D149" i="11"/>
  <c r="D150" i="11"/>
  <c r="D151" i="11"/>
  <c r="D152" i="11"/>
  <c r="D153" i="11"/>
  <c r="D154" i="11"/>
  <c r="D155" i="11"/>
  <c r="M453" i="5" s="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M14" i="5" s="1"/>
  <c r="D193" i="11"/>
  <c r="D194" i="11"/>
  <c r="D195" i="11"/>
  <c r="M172" i="5" s="1"/>
  <c r="D196" i="11"/>
  <c r="M140" i="5" s="1"/>
  <c r="D197" i="11"/>
  <c r="D198" i="11"/>
  <c r="D199" i="11"/>
  <c r="D200" i="11"/>
  <c r="M267" i="5" s="1"/>
  <c r="D201" i="11"/>
  <c r="D202" i="11"/>
  <c r="D203" i="11"/>
  <c r="D204" i="11"/>
  <c r="D205" i="11"/>
  <c r="D206" i="11"/>
  <c r="D207" i="11"/>
  <c r="M295" i="5" s="1"/>
  <c r="D208" i="11"/>
  <c r="D209" i="11"/>
  <c r="D210" i="11"/>
  <c r="D211" i="11"/>
  <c r="D212" i="11"/>
  <c r="M534" i="5" s="1"/>
  <c r="D213" i="11"/>
  <c r="D214" i="11"/>
  <c r="D215" i="11"/>
  <c r="M10" i="5" s="1"/>
  <c r="D216" i="11"/>
  <c r="M114" i="5" s="1"/>
  <c r="D217" i="11"/>
  <c r="D218" i="11"/>
  <c r="D219" i="11"/>
  <c r="M181" i="5" s="1"/>
  <c r="D220" i="11"/>
  <c r="M547" i="5" s="1"/>
  <c r="D221" i="11"/>
  <c r="D222" i="11"/>
  <c r="D223" i="11"/>
  <c r="M395" i="5" s="1"/>
  <c r="D224" i="11"/>
  <c r="M396" i="5" s="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M540" i="5" s="1"/>
  <c r="D237" i="11"/>
  <c r="D238" i="11"/>
  <c r="D239" i="11"/>
  <c r="M278" i="5" s="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M69" i="5" s="1"/>
  <c r="D261" i="11"/>
  <c r="D262" i="11"/>
  <c r="D263" i="11"/>
  <c r="D264" i="11"/>
  <c r="D265" i="11"/>
  <c r="D266" i="11"/>
  <c r="D267" i="11"/>
  <c r="M208" i="5" s="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M386" i="5" s="1"/>
  <c r="D285" i="11"/>
  <c r="D286" i="11"/>
  <c r="D287" i="11"/>
  <c r="M398" i="5" s="1"/>
  <c r="D288" i="11"/>
  <c r="D289" i="11"/>
  <c r="D290" i="11"/>
  <c r="D291" i="11"/>
  <c r="M400" i="5" s="1"/>
  <c r="D292" i="11"/>
  <c r="D293" i="11"/>
  <c r="D294" i="11"/>
  <c r="D295" i="11"/>
  <c r="M434" i="5" s="1"/>
  <c r="D296" i="11"/>
  <c r="D297" i="11"/>
  <c r="D298" i="11"/>
  <c r="D299" i="11"/>
  <c r="D300" i="11"/>
  <c r="D301" i="11"/>
  <c r="D302" i="11"/>
  <c r="M7" i="5" s="1"/>
  <c r="D303" i="11"/>
  <c r="M391" i="5" s="1"/>
  <c r="D304" i="11"/>
  <c r="M59" i="5" s="1"/>
  <c r="D305" i="11"/>
  <c r="D306" i="11"/>
  <c r="D307" i="11"/>
  <c r="D308" i="11"/>
  <c r="M438" i="5" s="1"/>
  <c r="D309" i="11"/>
  <c r="D310" i="11"/>
  <c r="D311" i="11"/>
  <c r="D312" i="11"/>
  <c r="M413" i="5" s="1"/>
  <c r="D313" i="11"/>
  <c r="D314" i="11"/>
  <c r="D315" i="11"/>
  <c r="D316" i="11"/>
  <c r="D317" i="11"/>
  <c r="D318" i="11"/>
  <c r="D319" i="11"/>
  <c r="M118" i="5" s="1"/>
  <c r="D320" i="11"/>
  <c r="D321" i="11"/>
  <c r="D322" i="11"/>
  <c r="D323" i="11"/>
  <c r="M251" i="5" s="1"/>
  <c r="D324" i="11"/>
  <c r="M212" i="5" s="1"/>
  <c r="D325" i="11"/>
  <c r="D326" i="11"/>
  <c r="D327" i="11"/>
  <c r="D328" i="11"/>
  <c r="M443" i="5" s="1"/>
  <c r="D329" i="11"/>
  <c r="D330" i="11"/>
  <c r="D331" i="11"/>
  <c r="D332" i="11"/>
  <c r="D333" i="11"/>
  <c r="D334" i="11"/>
  <c r="D335" i="11"/>
  <c r="D336" i="11"/>
  <c r="M11" i="5" s="1"/>
  <c r="D337" i="11"/>
  <c r="D338" i="11"/>
  <c r="D339" i="11"/>
  <c r="M409" i="5" s="1"/>
  <c r="D340" i="11"/>
  <c r="D341" i="11"/>
  <c r="D342" i="11"/>
  <c r="D343" i="11"/>
  <c r="D344" i="11"/>
  <c r="M214" i="5" s="1"/>
  <c r="D345" i="11"/>
  <c r="D346" i="11"/>
  <c r="D347" i="11"/>
  <c r="M183" i="5" s="1"/>
  <c r="D348" i="11"/>
  <c r="M192" i="5" s="1"/>
  <c r="D349" i="11"/>
  <c r="D350" i="11"/>
  <c r="D351" i="11"/>
  <c r="D352" i="11"/>
  <c r="D353" i="11"/>
  <c r="D354" i="11"/>
  <c r="M80" i="5" s="1"/>
  <c r="D355" i="11"/>
  <c r="D356" i="11"/>
  <c r="D357" i="11"/>
  <c r="D358" i="11"/>
  <c r="D359" i="11"/>
  <c r="D360" i="11"/>
  <c r="D361" i="11"/>
  <c r="D362" i="11"/>
  <c r="D363" i="11"/>
  <c r="D364" i="11"/>
  <c r="M503" i="5" s="1"/>
  <c r="D365" i="11"/>
  <c r="D366" i="11"/>
  <c r="D367" i="11"/>
  <c r="M149" i="5" s="1"/>
  <c r="D368" i="11"/>
  <c r="D369" i="11"/>
  <c r="D370" i="11"/>
  <c r="M406" i="5" s="1"/>
  <c r="D371" i="11"/>
  <c r="M539" i="5" s="1"/>
  <c r="D372" i="11"/>
  <c r="D373" i="11"/>
  <c r="D374" i="11"/>
  <c r="D375" i="11"/>
  <c r="D376" i="11"/>
  <c r="M407" i="5" s="1"/>
  <c r="D377" i="11"/>
  <c r="D378" i="11"/>
  <c r="D379" i="11"/>
  <c r="M105" i="5" s="1"/>
  <c r="D380" i="11"/>
  <c r="D381" i="11"/>
  <c r="D382" i="11"/>
  <c r="M38" i="5" s="1"/>
  <c r="D383" i="11"/>
  <c r="M471" i="5" s="1"/>
  <c r="D384" i="11"/>
  <c r="D385" i="11"/>
  <c r="M470" i="5" l="1"/>
  <c r="M296" i="5"/>
  <c r="M364" i="5"/>
  <c r="M362" i="5"/>
  <c r="M351" i="5"/>
  <c r="M344" i="5"/>
  <c r="L25" i="5"/>
  <c r="L371" i="5"/>
  <c r="L97" i="5"/>
  <c r="M294" i="5"/>
  <c r="M367" i="5"/>
  <c r="M346" i="5"/>
  <c r="L70" i="5"/>
  <c r="M6" i="5"/>
  <c r="M20" i="5"/>
  <c r="M420" i="5"/>
  <c r="L241" i="5"/>
  <c r="L492" i="5"/>
  <c r="L233" i="5"/>
  <c r="L539" i="5"/>
  <c r="L295" i="5"/>
  <c r="L294" i="5"/>
  <c r="L172" i="5"/>
  <c r="L293" i="5"/>
  <c r="L177" i="5"/>
  <c r="L341" i="5"/>
  <c r="L328" i="5"/>
  <c r="L262" i="5"/>
  <c r="L192" i="5"/>
  <c r="L214" i="5"/>
  <c r="L11" i="5"/>
  <c r="L443" i="5"/>
  <c r="L212" i="5"/>
  <c r="L413" i="5"/>
  <c r="L438" i="5"/>
  <c r="L386" i="5"/>
  <c r="L474" i="5"/>
  <c r="L540" i="5"/>
  <c r="L296" i="5"/>
  <c r="L267" i="5"/>
  <c r="L364" i="5"/>
  <c r="M186" i="5"/>
  <c r="M381" i="5"/>
  <c r="M366" i="5"/>
  <c r="L455" i="5"/>
  <c r="M297" i="5"/>
  <c r="M15" i="5"/>
  <c r="M48" i="5"/>
  <c r="M557" i="5"/>
  <c r="L278" i="5"/>
  <c r="L395" i="5"/>
  <c r="L181" i="5"/>
  <c r="L385" i="5"/>
  <c r="M275" i="5"/>
  <c r="M533" i="5"/>
  <c r="M215" i="5"/>
  <c r="M56" i="5"/>
  <c r="M47" i="5"/>
  <c r="M293" i="5"/>
  <c r="L396" i="5"/>
  <c r="L547" i="5"/>
  <c r="L114" i="5"/>
  <c r="L534" i="5"/>
  <c r="L140" i="5"/>
  <c r="L362" i="5"/>
  <c r="L459" i="5"/>
  <c r="L454" i="5"/>
  <c r="L426" i="5"/>
  <c r="L561" i="5"/>
  <c r="L351" i="5"/>
  <c r="L348" i="5"/>
  <c r="L344" i="5"/>
  <c r="L559" i="5"/>
  <c r="L329" i="5"/>
  <c r="L555" i="5"/>
  <c r="L529" i="5"/>
  <c r="L13" i="5"/>
  <c r="L185" i="5"/>
  <c r="M373" i="5"/>
  <c r="M104" i="5"/>
  <c r="M549" i="5"/>
  <c r="M410" i="5"/>
  <c r="M517" i="5"/>
  <c r="M71" i="5"/>
  <c r="M142" i="5"/>
  <c r="M433" i="5"/>
  <c r="M472" i="5"/>
  <c r="M279" i="5"/>
  <c r="M301" i="5"/>
  <c r="M532" i="5"/>
  <c r="M394" i="5"/>
  <c r="M507" i="5"/>
  <c r="M570" i="5"/>
  <c r="M233" i="5"/>
  <c r="M327" i="5"/>
  <c r="M39" i="5"/>
  <c r="M121" i="5"/>
  <c r="L149" i="5"/>
  <c r="L183" i="5"/>
  <c r="L409" i="5"/>
  <c r="L251" i="5"/>
  <c r="L118" i="5"/>
  <c r="L434" i="5"/>
  <c r="L400" i="5"/>
  <c r="L542" i="5"/>
  <c r="L10" i="5"/>
  <c r="L119" i="5"/>
  <c r="M119" i="5"/>
  <c r="M138" i="5"/>
  <c r="M12" i="5"/>
  <c r="M444" i="5"/>
  <c r="M213" i="5"/>
  <c r="M439" i="5"/>
  <c r="M436" i="5"/>
  <c r="M514" i="5"/>
  <c r="M513" i="5"/>
  <c r="M117" i="5"/>
  <c r="M431" i="5"/>
  <c r="M511" i="5"/>
  <c r="M445" i="5"/>
  <c r="M430" i="5"/>
  <c r="M25" i="5"/>
  <c r="M371" i="5"/>
  <c r="M241" i="5"/>
  <c r="M455" i="5"/>
  <c r="L373" i="5"/>
  <c r="L549" i="5"/>
  <c r="L410" i="5"/>
  <c r="L519" i="5"/>
  <c r="L77" i="5"/>
  <c r="L517" i="5"/>
  <c r="L71" i="5"/>
  <c r="L142" i="5"/>
  <c r="L433" i="5"/>
  <c r="L472" i="5"/>
  <c r="L279" i="5"/>
  <c r="L301" i="5"/>
  <c r="L532" i="5"/>
  <c r="L394" i="5"/>
  <c r="L507" i="5"/>
  <c r="L94" i="5"/>
  <c r="L570" i="5"/>
  <c r="L568" i="5"/>
  <c r="M306" i="5"/>
  <c r="M446" i="5"/>
  <c r="M328" i="5"/>
  <c r="M262" i="5"/>
  <c r="M85" i="5"/>
  <c r="L104" i="5"/>
  <c r="M464" i="5"/>
  <c r="M417" i="5"/>
  <c r="M265" i="5"/>
  <c r="M340" i="5"/>
  <c r="M330" i="5"/>
  <c r="L367" i="5"/>
  <c r="L266" i="5"/>
  <c r="L238" i="5"/>
  <c r="L186" i="5"/>
  <c r="L346" i="5"/>
  <c r="M235" i="5"/>
  <c r="M313" i="5"/>
  <c r="L208" i="5"/>
  <c r="L446" i="5"/>
  <c r="L360" i="5"/>
  <c r="L121" i="5"/>
  <c r="L221" i="5"/>
  <c r="M567" i="5"/>
  <c r="M440" i="5"/>
  <c r="M124" i="5"/>
  <c r="M137" i="5"/>
  <c r="M298" i="5"/>
  <c r="M432" i="5"/>
  <c r="M504" i="5"/>
  <c r="M93" i="5"/>
  <c r="M390" i="5"/>
  <c r="M435" i="5"/>
  <c r="M389" i="5"/>
  <c r="M515" i="5"/>
  <c r="M64" i="5"/>
  <c r="M250" i="5"/>
  <c r="M401" i="5"/>
  <c r="M474" i="5"/>
  <c r="M209" i="5"/>
  <c r="M399" i="5"/>
  <c r="M384" i="5"/>
  <c r="M139" i="5"/>
  <c r="M272" i="5"/>
  <c r="M88" i="5"/>
  <c r="M31" i="5"/>
  <c r="M79" i="5"/>
  <c r="M516" i="5"/>
  <c r="M442" i="5"/>
  <c r="M70" i="5"/>
  <c r="M191" i="5"/>
  <c r="M210" i="5"/>
  <c r="M211" i="5"/>
  <c r="M563" i="5"/>
  <c r="M564" i="5"/>
  <c r="M542" i="5"/>
  <c r="M541" i="5"/>
  <c r="M451" i="5"/>
  <c r="M552" i="5"/>
  <c r="M553" i="5"/>
  <c r="M538" i="5"/>
  <c r="M148" i="5"/>
  <c r="M519" i="5"/>
  <c r="M518" i="5"/>
  <c r="M78" i="5"/>
  <c r="M77" i="5"/>
  <c r="M125" i="5"/>
  <c r="M441" i="5"/>
  <c r="M422" i="5"/>
  <c r="M136" i="5"/>
  <c r="M522" i="5"/>
  <c r="M252" i="5"/>
  <c r="M253" i="5"/>
  <c r="M393" i="5"/>
  <c r="M392" i="5"/>
  <c r="M179" i="5"/>
  <c r="M363" i="5"/>
  <c r="M99" i="5"/>
  <c r="M98" i="5"/>
  <c r="M170" i="5"/>
  <c r="M178" i="5"/>
  <c r="M96" i="5"/>
  <c r="M97" i="5"/>
  <c r="M359" i="5"/>
  <c r="M242" i="5"/>
  <c r="M357" i="5"/>
  <c r="M218" i="5"/>
  <c r="M495" i="5"/>
  <c r="M372" i="5"/>
  <c r="M257" i="5"/>
  <c r="M256" i="5"/>
  <c r="M461" i="5"/>
  <c r="M352" i="5"/>
  <c r="M189" i="5"/>
  <c r="M345" i="5"/>
  <c r="M370" i="5"/>
  <c r="M145" i="5"/>
  <c r="M236" i="5"/>
  <c r="M336" i="5"/>
  <c r="M490" i="5"/>
  <c r="M491" i="5"/>
  <c r="M288" i="5"/>
  <c r="M332" i="5"/>
  <c r="M479" i="5"/>
  <c r="M480" i="5"/>
  <c r="M326" i="5"/>
  <c r="M161" i="5"/>
  <c r="M195" i="5"/>
  <c r="M157" i="5"/>
  <c r="M324" i="5"/>
  <c r="M320" i="5"/>
  <c r="M548" i="5"/>
  <c r="M230" i="5"/>
  <c r="M199" i="5"/>
  <c r="M229" i="5"/>
  <c r="M225" i="5"/>
  <c r="M132" i="5"/>
  <c r="M221" i="5"/>
  <c r="M188" i="5"/>
  <c r="M237" i="5"/>
  <c r="M380" i="5"/>
  <c r="M143" i="5"/>
  <c r="M414" i="5"/>
  <c r="M308" i="5"/>
  <c r="M285" i="5"/>
  <c r="M128" i="5"/>
  <c r="M129" i="5"/>
  <c r="M154" i="5"/>
  <c r="M126" i="5"/>
  <c r="M127" i="5"/>
  <c r="M151" i="5"/>
  <c r="M184" i="5"/>
  <c r="M281" i="5"/>
  <c r="L384" i="5"/>
  <c r="L139" i="5"/>
  <c r="L272" i="5"/>
  <c r="L88" i="5"/>
  <c r="L516" i="5"/>
  <c r="L442" i="5"/>
  <c r="L210" i="5"/>
  <c r="L211" i="5"/>
  <c r="L564" i="5"/>
  <c r="L563" i="5"/>
  <c r="L122" i="5"/>
  <c r="L249" i="5"/>
  <c r="L246" i="5"/>
  <c r="L247" i="5"/>
  <c r="L45" i="5"/>
  <c r="L171" i="5"/>
  <c r="L24" i="5"/>
  <c r="L147" i="5"/>
  <c r="L52" i="5"/>
  <c r="L51" i="5"/>
  <c r="L358" i="5"/>
  <c r="L355" i="5"/>
  <c r="L146" i="5"/>
  <c r="L89" i="5"/>
  <c r="L90" i="5"/>
  <c r="L463" i="5"/>
  <c r="L354" i="5"/>
  <c r="L347" i="5"/>
  <c r="L334" i="5"/>
  <c r="L368" i="5"/>
  <c r="L369" i="5"/>
  <c r="L485" i="5"/>
  <c r="L483" i="5"/>
  <c r="L167" i="5"/>
  <c r="L166" i="5"/>
  <c r="L28" i="5"/>
  <c r="L388" i="5"/>
  <c r="L163" i="5"/>
  <c r="L159" i="5"/>
  <c r="L322" i="5"/>
  <c r="L232" i="5"/>
  <c r="L227" i="5"/>
  <c r="L223" i="5"/>
  <c r="L544" i="5"/>
  <c r="L217" i="5"/>
  <c r="L315" i="5"/>
  <c r="L311" i="5"/>
  <c r="L412" i="5"/>
  <c r="L310" i="5"/>
  <c r="L261" i="5"/>
  <c r="L156" i="5"/>
  <c r="L152" i="5"/>
  <c r="L284" i="5"/>
  <c r="L305" i="5"/>
  <c r="L258" i="5"/>
  <c r="L35" i="5"/>
  <c r="L30" i="5"/>
  <c r="L566" i="5"/>
  <c r="M37" i="5"/>
  <c r="M115" i="5"/>
  <c r="M29" i="5"/>
  <c r="M565" i="5"/>
  <c r="L253" i="5"/>
  <c r="L545" i="5"/>
  <c r="L452" i="5"/>
  <c r="L65" i="5"/>
  <c r="L269" i="5"/>
  <c r="L188" i="5"/>
  <c r="L435" i="5"/>
  <c r="M478" i="5"/>
  <c r="M508" i="5"/>
  <c r="M473" i="5"/>
  <c r="M180" i="5"/>
  <c r="M408" i="5"/>
  <c r="M16" i="5"/>
  <c r="M248" i="5"/>
  <c r="M46" i="5"/>
  <c r="M397" i="5"/>
  <c r="M402" i="5"/>
  <c r="M365" i="5"/>
  <c r="M505" i="5"/>
  <c r="M292" i="5"/>
  <c r="M245" i="5"/>
  <c r="M459" i="5"/>
  <c r="M458" i="5"/>
  <c r="M291" i="5"/>
  <c r="M361" i="5"/>
  <c r="M240" i="5"/>
  <c r="M299" i="5"/>
  <c r="M356" i="5"/>
  <c r="M234" i="5"/>
  <c r="M427" i="5"/>
  <c r="M429" i="5"/>
  <c r="M428" i="5"/>
  <c r="M425" i="5"/>
  <c r="M169" i="5"/>
  <c r="M187" i="5"/>
  <c r="M562" i="5"/>
  <c r="M561" i="5"/>
  <c r="M302" i="5"/>
  <c r="M560" i="5"/>
  <c r="M335" i="5"/>
  <c r="M168" i="5"/>
  <c r="M325" i="5"/>
  <c r="M280" i="5"/>
  <c r="M164" i="5"/>
  <c r="M160" i="5"/>
  <c r="M134" i="5"/>
  <c r="M263" i="5"/>
  <c r="M108" i="5"/>
  <c r="M323" i="5"/>
  <c r="M42" i="5"/>
  <c r="M41" i="5"/>
  <c r="M319" i="5"/>
  <c r="M182" i="5"/>
  <c r="M318" i="5"/>
  <c r="M228" i="5"/>
  <c r="M224" i="5"/>
  <c r="M130" i="5"/>
  <c r="M131" i="5"/>
  <c r="M220" i="5"/>
  <c r="M55" i="5"/>
  <c r="M316" i="5"/>
  <c r="M312" i="5"/>
  <c r="M193" i="5"/>
  <c r="M194" i="5"/>
  <c r="M175" i="5"/>
  <c r="M307" i="5"/>
  <c r="M111" i="5"/>
  <c r="M255" i="5"/>
  <c r="M153" i="5"/>
  <c r="M150" i="5"/>
  <c r="M196" i="5"/>
  <c r="M304" i="5"/>
  <c r="L451" i="5"/>
  <c r="L552" i="5"/>
  <c r="L538" i="5"/>
  <c r="L148" i="5"/>
  <c r="L125" i="5"/>
  <c r="L441" i="5"/>
  <c r="L422" i="5"/>
  <c r="L136" i="5"/>
  <c r="L421" i="5"/>
  <c r="L475" i="5"/>
  <c r="L123" i="5"/>
  <c r="L135" i="5"/>
  <c r="L254" i="5"/>
  <c r="L276" i="5"/>
  <c r="L277" i="5"/>
  <c r="L58" i="5"/>
  <c r="L26" i="5"/>
  <c r="L27" i="5"/>
  <c r="L264" i="5"/>
  <c r="L23" i="5"/>
  <c r="L72" i="5"/>
  <c r="L141" i="5"/>
  <c r="L300" i="5"/>
  <c r="L303" i="5"/>
  <c r="L460" i="5"/>
  <c r="L244" i="5"/>
  <c r="L243" i="5"/>
  <c r="L290" i="5"/>
  <c r="L95" i="5"/>
  <c r="L462" i="5"/>
  <c r="L353" i="5"/>
  <c r="L349" i="5"/>
  <c r="L493" i="5"/>
  <c r="L494" i="5"/>
  <c r="L342" i="5"/>
  <c r="L569" i="5"/>
  <c r="L289" i="5"/>
  <c r="L558" i="5"/>
  <c r="L556" i="5"/>
  <c r="L337" i="5"/>
  <c r="L176" i="5"/>
  <c r="L333" i="5"/>
  <c r="L287" i="5"/>
  <c r="L481" i="5"/>
  <c r="L482" i="5"/>
  <c r="L331" i="5"/>
  <c r="L477" i="5"/>
  <c r="L165" i="5"/>
  <c r="L40" i="5"/>
  <c r="L162" i="5"/>
  <c r="L158" i="5"/>
  <c r="L387" i="5"/>
  <c r="L321" i="5"/>
  <c r="L87" i="5"/>
  <c r="L231" i="5"/>
  <c r="L317" i="5"/>
  <c r="L546" i="5"/>
  <c r="L226" i="5"/>
  <c r="L133" i="5"/>
  <c r="L222" i="5"/>
  <c r="L286" i="5"/>
  <c r="L216" i="5"/>
  <c r="L54" i="5"/>
  <c r="L53" i="5"/>
  <c r="L314" i="5"/>
  <c r="L144" i="5"/>
  <c r="L57" i="5"/>
  <c r="L309" i="5"/>
  <c r="L260" i="5"/>
  <c r="L155" i="5"/>
  <c r="L259" i="5"/>
  <c r="L283" i="5"/>
  <c r="L282" i="5"/>
  <c r="L36" i="5"/>
  <c r="L39" i="5"/>
  <c r="L191" i="5"/>
  <c r="M529" i="5"/>
  <c r="M35" i="5"/>
  <c r="M116" i="5"/>
  <c r="L239" i="5"/>
  <c r="L476" i="5"/>
  <c r="L508" i="5"/>
  <c r="L473" i="5"/>
  <c r="L453" i="5"/>
  <c r="L66" i="5"/>
  <c r="L268" i="5"/>
  <c r="L79" i="5"/>
  <c r="L458" i="5"/>
  <c r="M512" i="5"/>
  <c r="M424" i="5"/>
  <c r="M122" i="5"/>
  <c r="M249" i="5"/>
  <c r="M246" i="5"/>
  <c r="M247" i="5"/>
  <c r="M45" i="5"/>
  <c r="M171" i="5"/>
  <c r="M24" i="5"/>
  <c r="M147" i="5"/>
  <c r="M51" i="5"/>
  <c r="M52" i="5"/>
  <c r="M177" i="5"/>
  <c r="M457" i="5"/>
  <c r="M358" i="5"/>
  <c r="M452" i="5"/>
  <c r="M355" i="5"/>
  <c r="M239" i="5"/>
  <c r="M146" i="5"/>
  <c r="M90" i="5"/>
  <c r="M89" i="5"/>
  <c r="M463" i="5"/>
  <c r="M190" i="5"/>
  <c r="M354" i="5"/>
  <c r="M347" i="5"/>
  <c r="M269" i="5"/>
  <c r="M343" i="5"/>
  <c r="M66" i="5"/>
  <c r="M65" i="5"/>
  <c r="M341" i="5"/>
  <c r="M268" i="5"/>
  <c r="M334" i="5"/>
  <c r="M368" i="5"/>
  <c r="M369" i="5"/>
  <c r="M485" i="5"/>
  <c r="M483" i="5"/>
  <c r="M167" i="5"/>
  <c r="M166" i="5"/>
  <c r="M28" i="5"/>
  <c r="M388" i="5"/>
  <c r="M163" i="5"/>
  <c r="M159" i="5"/>
  <c r="M322" i="5"/>
  <c r="M232" i="5"/>
  <c r="M227" i="5"/>
  <c r="M223" i="5"/>
  <c r="M544" i="5"/>
  <c r="M217" i="5"/>
  <c r="M315" i="5"/>
  <c r="M311" i="5"/>
  <c r="M412" i="5"/>
  <c r="M310" i="5"/>
  <c r="M261" i="5"/>
  <c r="M156" i="5"/>
  <c r="M152" i="5"/>
  <c r="M284" i="5"/>
  <c r="M305" i="5"/>
  <c r="M258" i="5"/>
  <c r="L567" i="5"/>
  <c r="L440" i="5"/>
  <c r="L124" i="5"/>
  <c r="L137" i="5"/>
  <c r="L298" i="5"/>
  <c r="L432" i="5"/>
  <c r="L522" i="5"/>
  <c r="L393" i="5"/>
  <c r="L392" i="5"/>
  <c r="L179" i="5"/>
  <c r="L363" i="5"/>
  <c r="L99" i="5"/>
  <c r="L170" i="5"/>
  <c r="L178" i="5"/>
  <c r="L96" i="5"/>
  <c r="L359" i="5"/>
  <c r="L242" i="5"/>
  <c r="L357" i="5"/>
  <c r="L218" i="5"/>
  <c r="L495" i="5"/>
  <c r="L235" i="5"/>
  <c r="L372" i="5"/>
  <c r="L256" i="5"/>
  <c r="L257" i="5"/>
  <c r="L461" i="5"/>
  <c r="L352" i="5"/>
  <c r="L345" i="5"/>
  <c r="L370" i="5"/>
  <c r="L145" i="5"/>
  <c r="L236" i="5"/>
  <c r="L336" i="5"/>
  <c r="L490" i="5"/>
  <c r="L491" i="5"/>
  <c r="L288" i="5"/>
  <c r="L332" i="5"/>
  <c r="L479" i="5"/>
  <c r="L480" i="5"/>
  <c r="L326" i="5"/>
  <c r="L161" i="5"/>
  <c r="L195" i="5"/>
  <c r="L157" i="5"/>
  <c r="L324" i="5"/>
  <c r="L320" i="5"/>
  <c r="L548" i="5"/>
  <c r="L230" i="5"/>
  <c r="L199" i="5"/>
  <c r="L229" i="5"/>
  <c r="L225" i="5"/>
  <c r="L132" i="5"/>
  <c r="L237" i="5"/>
  <c r="L380" i="5"/>
  <c r="L313" i="5"/>
  <c r="L143" i="5"/>
  <c r="L414" i="5"/>
  <c r="L308" i="5"/>
  <c r="L285" i="5"/>
  <c r="L128" i="5"/>
  <c r="L129" i="5"/>
  <c r="L154" i="5"/>
  <c r="L126" i="5"/>
  <c r="L127" i="5"/>
  <c r="L151" i="5"/>
  <c r="L184" i="5"/>
  <c r="L281" i="5"/>
  <c r="L86" i="5"/>
  <c r="L437" i="5"/>
  <c r="M36" i="5"/>
  <c r="M454" i="5"/>
  <c r="L478" i="5"/>
  <c r="L512" i="5"/>
  <c r="L541" i="5"/>
  <c r="L424" i="5"/>
  <c r="L456" i="5"/>
  <c r="L189" i="5"/>
  <c r="L78" i="5"/>
  <c r="L98" i="5"/>
  <c r="M492" i="5"/>
  <c r="M543" i="5"/>
  <c r="M423" i="5"/>
  <c r="M456" i="5"/>
  <c r="M421" i="5"/>
  <c r="M475" i="5"/>
  <c r="M123" i="5"/>
  <c r="M135" i="5"/>
  <c r="M254" i="5"/>
  <c r="M277" i="5"/>
  <c r="M276" i="5"/>
  <c r="M266" i="5"/>
  <c r="M120" i="5"/>
  <c r="M58" i="5"/>
  <c r="M26" i="5"/>
  <c r="M27" i="5"/>
  <c r="M264" i="5"/>
  <c r="M23" i="5"/>
  <c r="M72" i="5"/>
  <c r="M141" i="5"/>
  <c r="M300" i="5"/>
  <c r="M303" i="5"/>
  <c r="M460" i="5"/>
  <c r="M238" i="5"/>
  <c r="M244" i="5"/>
  <c r="M243" i="5"/>
  <c r="M360" i="5"/>
  <c r="M290" i="5"/>
  <c r="M95" i="5"/>
  <c r="M94" i="5"/>
  <c r="M462" i="5"/>
  <c r="M353" i="5"/>
  <c r="M349" i="5"/>
  <c r="M494" i="5"/>
  <c r="M493" i="5"/>
  <c r="M342" i="5"/>
  <c r="M569" i="5"/>
  <c r="M568" i="5"/>
  <c r="M289" i="5"/>
  <c r="M556" i="5"/>
  <c r="M558" i="5"/>
  <c r="M337" i="5"/>
  <c r="M176" i="5"/>
  <c r="M333" i="5"/>
  <c r="M287" i="5"/>
  <c r="M482" i="5"/>
  <c r="M481" i="5"/>
  <c r="M331" i="5"/>
  <c r="M477" i="5"/>
  <c r="M165" i="5"/>
  <c r="M40" i="5"/>
  <c r="M162" i="5"/>
  <c r="M158" i="5"/>
  <c r="M387" i="5"/>
  <c r="M321" i="5"/>
  <c r="M87" i="5"/>
  <c r="M231" i="5"/>
  <c r="M317" i="5"/>
  <c r="M546" i="5"/>
  <c r="M226" i="5"/>
  <c r="M133" i="5"/>
  <c r="M222" i="5"/>
  <c r="M286" i="5"/>
  <c r="M216" i="5"/>
  <c r="M54" i="5"/>
  <c r="M53" i="5"/>
  <c r="M314" i="5"/>
  <c r="M144" i="5"/>
  <c r="M57" i="5"/>
  <c r="M309" i="5"/>
  <c r="M260" i="5"/>
  <c r="M155" i="5"/>
  <c r="M259" i="5"/>
  <c r="M283" i="5"/>
  <c r="M282" i="5"/>
  <c r="L470" i="5"/>
  <c r="L389" i="5"/>
  <c r="L515" i="5"/>
  <c r="L64" i="5"/>
  <c r="L250" i="5"/>
  <c r="L401" i="5"/>
  <c r="L209" i="5"/>
  <c r="L399" i="5"/>
  <c r="L180" i="5"/>
  <c r="L408" i="5"/>
  <c r="L16" i="5"/>
  <c r="L248" i="5"/>
  <c r="L46" i="5"/>
  <c r="L397" i="5"/>
  <c r="L402" i="5"/>
  <c r="L365" i="5"/>
  <c r="L506" i="5"/>
  <c r="L505" i="5"/>
  <c r="L292" i="5"/>
  <c r="L245" i="5"/>
  <c r="L291" i="5"/>
  <c r="L361" i="5"/>
  <c r="L240" i="5"/>
  <c r="L356" i="5"/>
  <c r="L234" i="5"/>
  <c r="L429" i="5"/>
  <c r="L427" i="5"/>
  <c r="L428" i="5"/>
  <c r="L169" i="5"/>
  <c r="L187" i="5"/>
  <c r="L562" i="5"/>
  <c r="L302" i="5"/>
  <c r="L560" i="5"/>
  <c r="L335" i="5"/>
  <c r="L168" i="5"/>
  <c r="L325" i="5"/>
  <c r="L280" i="5"/>
  <c r="L164" i="5"/>
  <c r="L160" i="5"/>
  <c r="L134" i="5"/>
  <c r="L263" i="5"/>
  <c r="L108" i="5"/>
  <c r="L323" i="5"/>
  <c r="L41" i="5"/>
  <c r="L42" i="5"/>
  <c r="L319" i="5"/>
  <c r="L182" i="5"/>
  <c r="L318" i="5"/>
  <c r="L228" i="5"/>
  <c r="L224" i="5"/>
  <c r="L130" i="5"/>
  <c r="L131" i="5"/>
  <c r="L220" i="5"/>
  <c r="L55" i="5"/>
  <c r="L316" i="5"/>
  <c r="L312" i="5"/>
  <c r="L194" i="5"/>
  <c r="L193" i="5"/>
  <c r="L175" i="5"/>
  <c r="L307" i="5"/>
  <c r="L111" i="5"/>
  <c r="L255" i="5"/>
  <c r="L153" i="5"/>
  <c r="L150" i="5"/>
  <c r="L196" i="5"/>
  <c r="L304" i="5"/>
  <c r="L37" i="5"/>
  <c r="L115" i="5"/>
  <c r="L29" i="5"/>
  <c r="L565" i="5"/>
  <c r="M86" i="5"/>
  <c r="M437" i="5"/>
  <c r="L299" i="5"/>
  <c r="L484" i="5"/>
  <c r="L518" i="5"/>
  <c r="L543" i="5"/>
  <c r="L553" i="5"/>
  <c r="L423" i="5"/>
  <c r="L425" i="5"/>
  <c r="L457" i="5"/>
  <c r="L120" i="5"/>
  <c r="L190" i="5"/>
  <c r="L93" i="5"/>
  <c r="M476" i="5"/>
  <c r="M506" i="5"/>
  <c r="M545" i="5"/>
  <c r="M555" i="5"/>
  <c r="M110" i="5"/>
  <c r="M109" i="5"/>
  <c r="M374" i="5"/>
  <c r="M376" i="5"/>
  <c r="M378" i="5"/>
  <c r="M375" i="5"/>
  <c r="M377" i="5"/>
  <c r="M379" i="5"/>
  <c r="M82" i="5"/>
  <c r="M81" i="5"/>
  <c r="M501" i="5"/>
  <c r="M500" i="5"/>
  <c r="M502" i="5"/>
  <c r="M274" i="5"/>
  <c r="M273" i="5"/>
  <c r="M33" i="5"/>
  <c r="M34" i="5"/>
  <c r="M449" i="5"/>
  <c r="M450" i="5"/>
  <c r="M270" i="5"/>
  <c r="M271" i="5"/>
  <c r="M198" i="5"/>
  <c r="M197" i="5"/>
  <c r="M419" i="5"/>
  <c r="M418" i="5"/>
  <c r="M497" i="5"/>
  <c r="M496" i="5"/>
  <c r="M204" i="5"/>
  <c r="M205" i="5"/>
  <c r="M202" i="5"/>
  <c r="M203" i="5"/>
  <c r="M200" i="5"/>
  <c r="M201" i="5"/>
  <c r="L489" i="5"/>
  <c r="L488" i="5"/>
  <c r="L469" i="5"/>
  <c r="L468" i="5"/>
  <c r="L22" i="5"/>
  <c r="L21" i="5"/>
  <c r="L571" i="5"/>
  <c r="L92" i="5"/>
  <c r="L91" i="5"/>
  <c r="L206" i="5"/>
  <c r="L207" i="5"/>
  <c r="L18" i="5"/>
  <c r="L17" i="5"/>
  <c r="L19" i="5"/>
  <c r="L535" i="5"/>
  <c r="L100" i="5"/>
  <c r="L102" i="5"/>
  <c r="L101" i="5"/>
  <c r="L103" i="5"/>
  <c r="M84" i="5"/>
  <c r="M83" i="5"/>
  <c r="M4" i="5"/>
  <c r="M5" i="5"/>
  <c r="M382" i="5"/>
  <c r="M383" i="5"/>
  <c r="M465" i="5"/>
  <c r="M467" i="5"/>
  <c r="M466" i="5"/>
  <c r="M550" i="5"/>
  <c r="M551" i="5"/>
  <c r="M112" i="5"/>
  <c r="M113" i="5"/>
  <c r="M174" i="5"/>
  <c r="M173" i="5"/>
  <c r="M531" i="5"/>
  <c r="M530" i="5"/>
  <c r="M68" i="5"/>
  <c r="M67" i="5"/>
  <c r="M76" i="5"/>
  <c r="M75" i="5"/>
  <c r="M74" i="5"/>
  <c r="M73" i="5"/>
  <c r="M8" i="5"/>
  <c r="M9" i="5"/>
  <c r="M32" i="5"/>
  <c r="M487" i="5"/>
  <c r="M486" i="5"/>
  <c r="M447" i="5"/>
  <c r="M448" i="5"/>
  <c r="M415" i="5"/>
  <c r="M416" i="5"/>
  <c r="L84" i="5"/>
  <c r="L83" i="5"/>
  <c r="L536" i="5"/>
  <c r="L537" i="5"/>
  <c r="L3" i="5"/>
  <c r="L2" i="5"/>
  <c r="L44" i="5"/>
  <c r="L43" i="5"/>
  <c r="L521" i="5"/>
  <c r="L520" i="5"/>
  <c r="L499" i="5"/>
  <c r="L498" i="5"/>
  <c r="L50" i="5"/>
  <c r="L49" i="5"/>
  <c r="L106" i="5"/>
  <c r="L107" i="5"/>
  <c r="L404" i="5"/>
  <c r="L403" i="5"/>
  <c r="L405" i="5"/>
  <c r="L411" i="5"/>
  <c r="L60" i="5"/>
  <c r="L62" i="5"/>
  <c r="L61" i="5"/>
  <c r="L63" i="5"/>
  <c r="L509" i="5"/>
  <c r="L510" i="5"/>
  <c r="M489" i="5"/>
  <c r="M488" i="5"/>
  <c r="M469" i="5"/>
  <c r="M468" i="5"/>
  <c r="M22" i="5"/>
  <c r="M21" i="5"/>
  <c r="M571" i="5"/>
  <c r="M92" i="5"/>
  <c r="M91" i="5"/>
  <c r="M206" i="5"/>
  <c r="M207" i="5"/>
  <c r="M18" i="5"/>
  <c r="M17" i="5"/>
  <c r="M19" i="5"/>
  <c r="M535" i="5"/>
  <c r="M100" i="5"/>
  <c r="M102" i="5"/>
  <c r="M101" i="5"/>
  <c r="M103" i="5"/>
  <c r="L110" i="5"/>
  <c r="L109" i="5"/>
  <c r="L374" i="5"/>
  <c r="L376" i="5"/>
  <c r="L378" i="5"/>
  <c r="L375" i="5"/>
  <c r="L377" i="5"/>
  <c r="L379" i="5"/>
  <c r="L82" i="5"/>
  <c r="L81" i="5"/>
  <c r="L501" i="5"/>
  <c r="L500" i="5"/>
  <c r="L502" i="5"/>
  <c r="L274" i="5"/>
  <c r="L273" i="5"/>
  <c r="L33" i="5"/>
  <c r="L34" i="5"/>
  <c r="L449" i="5"/>
  <c r="L450" i="5"/>
  <c r="L270" i="5"/>
  <c r="L271" i="5"/>
  <c r="L198" i="5"/>
  <c r="L197" i="5"/>
  <c r="L419" i="5"/>
  <c r="L418" i="5"/>
  <c r="L497" i="5"/>
  <c r="L496" i="5"/>
  <c r="L204" i="5"/>
  <c r="L205" i="5"/>
  <c r="L202" i="5"/>
  <c r="L203" i="5"/>
  <c r="L200" i="5"/>
  <c r="L201" i="5"/>
  <c r="M536" i="5"/>
  <c r="M537" i="5"/>
  <c r="M3" i="5"/>
  <c r="M2" i="5"/>
  <c r="M44" i="5"/>
  <c r="M43" i="5"/>
  <c r="M521" i="5"/>
  <c r="M520" i="5"/>
  <c r="M499" i="5"/>
  <c r="M498" i="5"/>
  <c r="M50" i="5"/>
  <c r="M49" i="5"/>
  <c r="M106" i="5"/>
  <c r="M107" i="5"/>
  <c r="M404" i="5"/>
  <c r="M403" i="5"/>
  <c r="M405" i="5"/>
  <c r="M411" i="5"/>
  <c r="M60" i="5"/>
  <c r="M62" i="5"/>
  <c r="M61" i="5"/>
  <c r="M63" i="5"/>
  <c r="M509" i="5"/>
  <c r="M510" i="5"/>
  <c r="L4" i="5"/>
  <c r="L5" i="5"/>
  <c r="L382" i="5"/>
  <c r="L383" i="5"/>
  <c r="L465" i="5"/>
  <c r="L467" i="5"/>
  <c r="L466" i="5"/>
  <c r="L550" i="5"/>
  <c r="L551" i="5"/>
  <c r="L112" i="5"/>
  <c r="L113" i="5"/>
  <c r="L174" i="5"/>
  <c r="L173" i="5"/>
  <c r="L531" i="5"/>
  <c r="L530" i="5"/>
  <c r="L68" i="5"/>
  <c r="L67" i="5"/>
  <c r="L76" i="5"/>
  <c r="L75" i="5"/>
  <c r="L74" i="5"/>
  <c r="L73" i="5"/>
  <c r="L8" i="5"/>
  <c r="L9" i="5"/>
  <c r="L32" i="5"/>
  <c r="L487" i="5"/>
  <c r="L486" i="5"/>
  <c r="L447" i="5"/>
  <c r="L448" i="5"/>
  <c r="L415" i="5"/>
  <c r="L416" i="5"/>
  <c r="K29" i="16"/>
  <c r="N10" i="16"/>
  <c r="L4" i="20" s="1"/>
  <c r="N6" i="16"/>
  <c r="L3" i="20" s="1"/>
  <c r="N14" i="16"/>
  <c r="L196" i="20" s="1"/>
  <c r="N22" i="16"/>
  <c r="L349" i="20" s="1"/>
  <c r="N13" i="16"/>
  <c r="L195" i="20" s="1"/>
  <c r="N21" i="16"/>
  <c r="L348" i="20" s="1"/>
  <c r="N5" i="16"/>
  <c r="L45" i="20" s="1"/>
  <c r="N8" i="16"/>
  <c r="L60" i="20" s="1"/>
  <c r="N12" i="16"/>
  <c r="L140" i="20" s="1"/>
  <c r="N20" i="16"/>
  <c r="L299" i="20" s="1"/>
  <c r="N18" i="16"/>
  <c r="L232" i="20" s="1"/>
  <c r="N24" i="16"/>
  <c r="L402" i="20" s="1"/>
  <c r="N17" i="16"/>
  <c r="L227" i="20" s="1"/>
  <c r="N19" i="16"/>
  <c r="L233" i="20" s="1"/>
  <c r="N15" i="16"/>
  <c r="L213" i="20" s="1"/>
  <c r="N7" i="16"/>
  <c r="L57" i="20" s="1"/>
  <c r="N9" i="16"/>
  <c r="L61" i="20" s="1"/>
  <c r="N25" i="16"/>
  <c r="L421" i="20" s="1"/>
  <c r="N3" i="16"/>
  <c r="L43" i="20" s="1"/>
  <c r="N4" i="16"/>
  <c r="L44" i="20" s="1"/>
  <c r="N11" i="16"/>
  <c r="L64" i="20" s="1"/>
  <c r="N16" i="16"/>
  <c r="L226" i="20" s="1"/>
  <c r="N23" i="16"/>
  <c r="L396" i="20" s="1"/>
  <c r="N27" i="16"/>
  <c r="L425" i="20" s="1"/>
  <c r="N26" i="16"/>
  <c r="L423" i="20" s="1"/>
  <c r="N396" i="20" l="1"/>
  <c r="O396" i="20"/>
  <c r="N213" i="20"/>
  <c r="O213" i="20"/>
  <c r="N425" i="20"/>
  <c r="O425" i="20"/>
  <c r="N44" i="20"/>
  <c r="O44" i="20"/>
  <c r="N57" i="20"/>
  <c r="O57" i="20"/>
  <c r="O402" i="20"/>
  <c r="N402" i="20"/>
  <c r="O60" i="20"/>
  <c r="N60" i="20"/>
  <c r="N349" i="20"/>
  <c r="O349" i="20"/>
  <c r="O43" i="20"/>
  <c r="N43" i="20"/>
  <c r="O196" i="20"/>
  <c r="N196" i="20"/>
  <c r="O45" i="20"/>
  <c r="N45" i="20"/>
  <c r="N421" i="20"/>
  <c r="O421" i="20"/>
  <c r="O3" i="20"/>
  <c r="L483" i="20"/>
  <c r="L485" i="20" s="1"/>
  <c r="N3" i="20"/>
  <c r="L478" i="20"/>
  <c r="L480" i="20" s="1"/>
  <c r="L481" i="20" s="1"/>
  <c r="O232" i="20"/>
  <c r="N232" i="20"/>
  <c r="O226" i="20"/>
  <c r="N226" i="20"/>
  <c r="O233" i="20"/>
  <c r="N233" i="20"/>
  <c r="N299" i="20"/>
  <c r="O299" i="20"/>
  <c r="N348" i="20"/>
  <c r="O348" i="20"/>
  <c r="N423" i="20"/>
  <c r="O423" i="20"/>
  <c r="O64" i="20"/>
  <c r="N64" i="20"/>
  <c r="O61" i="20"/>
  <c r="N61" i="20"/>
  <c r="N227" i="20"/>
  <c r="O227" i="20"/>
  <c r="N140" i="20"/>
  <c r="O140" i="20"/>
  <c r="N195" i="20"/>
  <c r="O195" i="20"/>
  <c r="O4" i="20"/>
  <c r="N4" i="20"/>
  <c r="N29" i="16"/>
  <c r="N483" i="20" l="1"/>
  <c r="N485" i="20" s="1"/>
  <c r="N478" i="20"/>
  <c r="N480" i="20" s="1"/>
  <c r="N481" i="20" s="1"/>
  <c r="O483" i="20"/>
  <c r="O485" i="20" s="1"/>
  <c r="O478" i="20"/>
  <c r="O480" i="20" s="1"/>
  <c r="O481" i="20" s="1"/>
  <c r="E69" i="12"/>
  <c r="D4" i="11" l="1"/>
  <c r="M219" i="5" s="1"/>
</calcChain>
</file>

<file path=xl/sharedStrings.xml><?xml version="1.0" encoding="utf-8"?>
<sst xmlns="http://schemas.openxmlformats.org/spreadsheetml/2006/main" count="6510" uniqueCount="1169">
  <si>
    <t>act_amt</t>
  </si>
  <si>
    <t>enc_amt</t>
  </si>
  <si>
    <t>contract</t>
  </si>
  <si>
    <t>AM WOO CONSTRUCTION INC</t>
  </si>
  <si>
    <t>WJ ROBINSON &amp; ASSOCIATES INC</t>
  </si>
  <si>
    <t>SALLY SWANSON ARCHITECTS INC</t>
  </si>
  <si>
    <t>10401223-11</t>
  </si>
  <si>
    <t>320XXCM</t>
  </si>
  <si>
    <t>324XSPC</t>
  </si>
  <si>
    <t>GROSSMANN DESIGN GROUP</t>
  </si>
  <si>
    <t>500XXBB</t>
  </si>
  <si>
    <t>420OSVC</t>
  </si>
  <si>
    <t>10401223-16</t>
  </si>
  <si>
    <t>316XAOR</t>
  </si>
  <si>
    <t>RGA ENVIRONMENTAL INCORPORATED</t>
  </si>
  <si>
    <t>10810038-00</t>
  </si>
  <si>
    <t>10810045-01</t>
  </si>
  <si>
    <t>516TECH</t>
  </si>
  <si>
    <t>CDW GOVERNMENT INC</t>
  </si>
  <si>
    <t>THE SEVILLE GROUP INC</t>
  </si>
  <si>
    <t>AE3 PARTNERS INC</t>
  </si>
  <si>
    <t>344XHAZ</t>
  </si>
  <si>
    <t>11001612-03</t>
  </si>
  <si>
    <t>348XOPL</t>
  </si>
  <si>
    <t>HUNG CONSTRUCTION BUILDER INC</t>
  </si>
  <si>
    <t>11001612-06</t>
  </si>
  <si>
    <t>STREAMLINE BUILDERS</t>
  </si>
  <si>
    <t>11010045-01</t>
  </si>
  <si>
    <t>DAVILLIER SLOAN</t>
  </si>
  <si>
    <t>APPLIED WATER RESOURCES CORPORATION</t>
  </si>
  <si>
    <t>SMITH EMERY</t>
  </si>
  <si>
    <t>FIRST STUDENT INC</t>
  </si>
  <si>
    <t>NATIONAL CONSTRUCTION RENTALS</t>
  </si>
  <si>
    <t>ERA CONSTRUCTION INC</t>
  </si>
  <si>
    <t>TRINET CONSTRUCTION INC</t>
  </si>
  <si>
    <t>WATER ROCK RESTORATION</t>
  </si>
  <si>
    <t>SUBTRONIC CORPORATION</t>
  </si>
  <si>
    <t>KLEINFELDER INC</t>
  </si>
  <si>
    <t>MOBILE MODULAR MANAGEMENT CORP</t>
  </si>
  <si>
    <t>WLC ARCHITECTS INC</t>
  </si>
  <si>
    <t>LATHROP CONSTRUCTION ASSOCIATES INC</t>
  </si>
  <si>
    <t>508XCTC</t>
  </si>
  <si>
    <t>11201341-00</t>
  </si>
  <si>
    <t>204XGEO</t>
  </si>
  <si>
    <t>RMA GROUP OF NORTHERN CALIFORNIA</t>
  </si>
  <si>
    <t>300XBPM</t>
  </si>
  <si>
    <t>SECURITY BY DESIGN INC</t>
  </si>
  <si>
    <t>JAMES MACNAIR</t>
  </si>
  <si>
    <t>OMTRAK</t>
  </si>
  <si>
    <t>MULTIVISTA NORTHERN CALIFORNIA</t>
  </si>
  <si>
    <t>404IDSA</t>
  </si>
  <si>
    <t>412INSP</t>
  </si>
  <si>
    <t>3QC</t>
  </si>
  <si>
    <t>11201341-01</t>
  </si>
  <si>
    <t>408LBRC</t>
  </si>
  <si>
    <t>512XFFE</t>
  </si>
  <si>
    <t>520XXTH</t>
  </si>
  <si>
    <t>11201341-04</t>
  </si>
  <si>
    <t>400XMAT</t>
  </si>
  <si>
    <t>SANDIS HUMBER JONES</t>
  </si>
  <si>
    <t>UNITED SITE SERVICES OF CALIFORNIA INC</t>
  </si>
  <si>
    <t>COMMUNITY PLAYGROUNDS</t>
  </si>
  <si>
    <t>HIBSER YAMAUCHI ARCHITECTS INC</t>
  </si>
  <si>
    <t>MATRISCOPE</t>
  </si>
  <si>
    <t>COR O VAN MOVING AND STORAGE</t>
  </si>
  <si>
    <t>V.E.M. GENERAL ENGINEERING, INC.</t>
  </si>
  <si>
    <t>11501201-00</t>
  </si>
  <si>
    <t>11501201-01</t>
  </si>
  <si>
    <t>D &amp; D SECURITY ENTERPRISES</t>
  </si>
  <si>
    <t>11501201-03</t>
  </si>
  <si>
    <t>ARTHULIA INC</t>
  </si>
  <si>
    <t>NWN CORPORATION</t>
  </si>
  <si>
    <t>11501201-04</t>
  </si>
  <si>
    <t>11501201-05</t>
  </si>
  <si>
    <t>EVRA CONSTRUCTION INC</t>
  </si>
  <si>
    <t>CONESTOGA-ROVERS &amp; ASSOCIATES, INC</t>
  </si>
  <si>
    <t>BUNTON CLIFFORD ASSOCIATES</t>
  </si>
  <si>
    <t>11601223-01</t>
  </si>
  <si>
    <t>11601223-02</t>
  </si>
  <si>
    <t>11601224-01</t>
  </si>
  <si>
    <t>MAGGIORA &amp; GHILOTTI INC.</t>
  </si>
  <si>
    <t>117????</t>
  </si>
  <si>
    <t>11701223-12</t>
  </si>
  <si>
    <t>11701223-13</t>
  </si>
  <si>
    <t>11710045-01</t>
  </si>
  <si>
    <t>QUATTROCCHI KWOK ARCHITECTS</t>
  </si>
  <si>
    <t>12201357-04</t>
  </si>
  <si>
    <t>200XSRV</t>
  </si>
  <si>
    <t>KC PIERCE AND ASSOC</t>
  </si>
  <si>
    <t>A3GEO</t>
  </si>
  <si>
    <t>12301349-00</t>
  </si>
  <si>
    <t>12310045-01</t>
  </si>
  <si>
    <t>EMPLOYERS ADVOCATE INC</t>
  </si>
  <si>
    <t>12401203-00</t>
  </si>
  <si>
    <t>PACIFIC GAS AND ELECTRIC</t>
  </si>
  <si>
    <t>CALIFORNIA CONSTRUCTORS</t>
  </si>
  <si>
    <t>12401221-00</t>
  </si>
  <si>
    <t>COMMUNICATION SERVICE COMPANY</t>
  </si>
  <si>
    <t>MILLENNIUM CONSULTING ASSOC</t>
  </si>
  <si>
    <t>HAMILTON AND AITKEN ARCHITECTS</t>
  </si>
  <si>
    <t>BBJ ELECTRIC INC</t>
  </si>
  <si>
    <t>12501612-00</t>
  </si>
  <si>
    <t>12501612-04</t>
  </si>
  <si>
    <t>DELL COMPUTER CORPORATION</t>
  </si>
  <si>
    <t>12501612-13</t>
  </si>
  <si>
    <t>12501612-14</t>
  </si>
  <si>
    <t>CONSOLIDATED ENGINEERING LABORATORIES</t>
  </si>
  <si>
    <t>12601223-03</t>
  </si>
  <si>
    <t>12601612-00</t>
  </si>
  <si>
    <t>MATTA PRODUCTS</t>
  </si>
  <si>
    <t>12610045-01</t>
  </si>
  <si>
    <t>DEEMS LEWIS MCKINLEY</t>
  </si>
  <si>
    <t>12701223-02</t>
  </si>
  <si>
    <t>12701223-04</t>
  </si>
  <si>
    <t>12701223-05</t>
  </si>
  <si>
    <t>12710045-01</t>
  </si>
  <si>
    <t>12810045-01</t>
  </si>
  <si>
    <t>13001223-17</t>
  </si>
  <si>
    <t>13001223-18</t>
  </si>
  <si>
    <t>13010045-01</t>
  </si>
  <si>
    <t>BETHEL ELECTRIC</t>
  </si>
  <si>
    <t>13201204-00</t>
  </si>
  <si>
    <t>13201204-01</t>
  </si>
  <si>
    <t>HMC ARCHITECTS</t>
  </si>
  <si>
    <t>13401612-00</t>
  </si>
  <si>
    <t>13401612-04</t>
  </si>
  <si>
    <t>13410039-00</t>
  </si>
  <si>
    <t>13501223-01</t>
  </si>
  <si>
    <t>13510060-00</t>
  </si>
  <si>
    <t>13510083-00</t>
  </si>
  <si>
    <t>13701215-00</t>
  </si>
  <si>
    <t>13710045-01</t>
  </si>
  <si>
    <t>LUK &amp; ASSOCIATES</t>
  </si>
  <si>
    <t>13901215-02</t>
  </si>
  <si>
    <t>STELLAR ENVIRONMENTAL SOLUTIONS INC.</t>
  </si>
  <si>
    <t>13901223-18</t>
  </si>
  <si>
    <t>13910045-01</t>
  </si>
  <si>
    <t>BAKER VILAR ARCHITECTS</t>
  </si>
  <si>
    <t>ENGEO INCORPORATED</t>
  </si>
  <si>
    <t>14001347-00</t>
  </si>
  <si>
    <t>ENVIRONMENTAL TECHNICAL SERVICES INC</t>
  </si>
  <si>
    <t>W.A. THOMAS CO INC</t>
  </si>
  <si>
    <t>14201223-14</t>
  </si>
  <si>
    <t>14201223-18</t>
  </si>
  <si>
    <t>14210045-01</t>
  </si>
  <si>
    <t>INTERACTIVE RESOURCES</t>
  </si>
  <si>
    <t>CES CONTROLLED ENVIRONMENTAL SERVICES INC</t>
  </si>
  <si>
    <t>ALTEN CONSTRUCTION INC</t>
  </si>
  <si>
    <t>HILL ZION SERVICES INC.</t>
  </si>
  <si>
    <t>14401205-00</t>
  </si>
  <si>
    <t>14401205-01</t>
  </si>
  <si>
    <t>14401205-02</t>
  </si>
  <si>
    <t>PACIFIC MUNICIPAL CONSULTANTS</t>
  </si>
  <si>
    <t>416XSEC</t>
  </si>
  <si>
    <t>14401205-09</t>
  </si>
  <si>
    <t>14401205-11</t>
  </si>
  <si>
    <t>14501612-00</t>
  </si>
  <si>
    <t>14501612-04</t>
  </si>
  <si>
    <t>14501612-13</t>
  </si>
  <si>
    <t>CORNERSTONE STRUCTURAL ENGINEERING GROUP INC</t>
  </si>
  <si>
    <t>14501612-15</t>
  </si>
  <si>
    <t>14510045-01</t>
  </si>
  <si>
    <t>POWELL AND PARTNERS</t>
  </si>
  <si>
    <t>ZOVICH CONSTRUCTION</t>
  </si>
  <si>
    <t>14601206-00</t>
  </si>
  <si>
    <t>SCA ENVIRONMENTAL</t>
  </si>
  <si>
    <t>14601206-02</t>
  </si>
  <si>
    <t>14601206-03</t>
  </si>
  <si>
    <t>14601206-04</t>
  </si>
  <si>
    <t>CROWN WORLDWIDE MOVING AND STORAGE</t>
  </si>
  <si>
    <t>ALAN KROPP AND ASSOCIATES INC</t>
  </si>
  <si>
    <t>14701390-00</t>
  </si>
  <si>
    <t>14701390-01</t>
  </si>
  <si>
    <t>W-TRANS</t>
  </si>
  <si>
    <t>15010037-00</t>
  </si>
  <si>
    <t>KISTER SAVIO AND REI INC</t>
  </si>
  <si>
    <t>15401223-00</t>
  </si>
  <si>
    <t>15401223-03</t>
  </si>
  <si>
    <t>15410042-00</t>
  </si>
  <si>
    <t>15410045-01</t>
  </si>
  <si>
    <t>15501223-20</t>
  </si>
  <si>
    <t>15510045-01</t>
  </si>
  <si>
    <t>15701381-02</t>
  </si>
  <si>
    <t>15810045-01</t>
  </si>
  <si>
    <t>15910045-01</t>
  </si>
  <si>
    <t>16001382-01</t>
  </si>
  <si>
    <t>16001382-02</t>
  </si>
  <si>
    <t>16001382-03</t>
  </si>
  <si>
    <t>16201223-07</t>
  </si>
  <si>
    <t>16201223-14</t>
  </si>
  <si>
    <t>16210028-00</t>
  </si>
  <si>
    <t>CLARK CIVIL ENGINEERING</t>
  </si>
  <si>
    <t>FEHR AND PEERS</t>
  </si>
  <si>
    <t>16301223-09</t>
  </si>
  <si>
    <t>16501384-03</t>
  </si>
  <si>
    <t>16501384-04</t>
  </si>
  <si>
    <t>HMR ARCHITECTS INC</t>
  </si>
  <si>
    <t>20601612-06</t>
  </si>
  <si>
    <t>20610045-01</t>
  </si>
  <si>
    <t>THORNTON TOMASETTI INC</t>
  </si>
  <si>
    <t>WILLIAMSON INSPECTION SERVICES CO</t>
  </si>
  <si>
    <t>ROBERT A BOTHMAN INC</t>
  </si>
  <si>
    <t>21001101-00</t>
  </si>
  <si>
    <t>21001101-04</t>
  </si>
  <si>
    <t>RUTHERFORD &amp; CHEKENE INC</t>
  </si>
  <si>
    <t>21001101-08</t>
  </si>
  <si>
    <t>FRG WASTE RESOURCES INC</t>
  </si>
  <si>
    <t>21001101-09</t>
  </si>
  <si>
    <t>ACUMEN INDUSTRIAL HYGENE INC</t>
  </si>
  <si>
    <t>AURORA ENVIRONMENTAL SERVICES INC</t>
  </si>
  <si>
    <t>21001101-12</t>
  </si>
  <si>
    <t>21001101-16</t>
  </si>
  <si>
    <t>ROEBBELEN CONTRACTING INC</t>
  </si>
  <si>
    <t>21010068-00</t>
  </si>
  <si>
    <t>21201102-00</t>
  </si>
  <si>
    <t>21201102-01</t>
  </si>
  <si>
    <t>21201102-06</t>
  </si>
  <si>
    <t>21201102-09</t>
  </si>
  <si>
    <t>21210045-01</t>
  </si>
  <si>
    <t>ARNTZ BUILDERS</t>
  </si>
  <si>
    <t>BUMGARDNER BIOLOGICAL CONSULTING</t>
  </si>
  <si>
    <t>BPXPRESS REPROGRAPHICS</t>
  </si>
  <si>
    <t>21401103-00</t>
  </si>
  <si>
    <t>21401103-04</t>
  </si>
  <si>
    <t>21401103-06</t>
  </si>
  <si>
    <t>21401103-07</t>
  </si>
  <si>
    <t>21401103-08</t>
  </si>
  <si>
    <t>21401103-09</t>
  </si>
  <si>
    <t>21410045-01</t>
  </si>
  <si>
    <t>ENOVITY INC</t>
  </si>
  <si>
    <t>WRIGHT CONTRACTING INC</t>
  </si>
  <si>
    <t>ROTO ROOTER</t>
  </si>
  <si>
    <t>35201208-00</t>
  </si>
  <si>
    <t>MILLER PACIFIC ENGINEERING GROUP</t>
  </si>
  <si>
    <t>35201208-01</t>
  </si>
  <si>
    <t>FITGUARD</t>
  </si>
  <si>
    <t>FISHMAN SUPPLY CO</t>
  </si>
  <si>
    <t>CONTRAX FURNISHINGS</t>
  </si>
  <si>
    <t>35201208-02</t>
  </si>
  <si>
    <t>35201208-05</t>
  </si>
  <si>
    <t>35201208-12</t>
  </si>
  <si>
    <t>OPTONY INC</t>
  </si>
  <si>
    <t>BAYSIDE PEST CONTROL</t>
  </si>
  <si>
    <t>35401104-00</t>
  </si>
  <si>
    <t>35401348-00</t>
  </si>
  <si>
    <t>35410055-00</t>
  </si>
  <si>
    <t>BELL PRODUCTS INC</t>
  </si>
  <si>
    <t>NINYO AND MOORE GEOTECHNICAL AND</t>
  </si>
  <si>
    <t>35801366-00</t>
  </si>
  <si>
    <t>35801366-02</t>
  </si>
  <si>
    <t>35801366-05</t>
  </si>
  <si>
    <t>35810019-00</t>
  </si>
  <si>
    <t>BHM CONSTRUCTION, INC</t>
  </si>
  <si>
    <t>ARCHITECTS MA</t>
  </si>
  <si>
    <t>36001211-00</t>
  </si>
  <si>
    <t>36001211-02</t>
  </si>
  <si>
    <t>W BRADLEY ELECTRIC INC</t>
  </si>
  <si>
    <t>36001211-10</t>
  </si>
  <si>
    <t>36001211-12</t>
  </si>
  <si>
    <t>36001211-13</t>
  </si>
  <si>
    <t>36001211-14</t>
  </si>
  <si>
    <t>36001211-18</t>
  </si>
  <si>
    <t>36001211-19</t>
  </si>
  <si>
    <t>36001364-01</t>
  </si>
  <si>
    <t>ESSEL TECHNOLOGY SERVICES INC</t>
  </si>
  <si>
    <t>36001364-06</t>
  </si>
  <si>
    <t>36001612-00</t>
  </si>
  <si>
    <t>36201377-00</t>
  </si>
  <si>
    <t>36201377-01</t>
  </si>
  <si>
    <t>BAY CITIES PAVING AND GRADING INC</t>
  </si>
  <si>
    <t>36201377-02</t>
  </si>
  <si>
    <t>THE CONSULTING GROUP</t>
  </si>
  <si>
    <t>JUV, INC</t>
  </si>
  <si>
    <t>DOLANS LUMBER OF PINOLE</t>
  </si>
  <si>
    <t>36201377-03</t>
  </si>
  <si>
    <t>36201377-05</t>
  </si>
  <si>
    <t>36201377-06</t>
  </si>
  <si>
    <t>36201377-10</t>
  </si>
  <si>
    <t>VALLIER DESIGN ASSOCIATES</t>
  </si>
  <si>
    <t>36401210-00</t>
  </si>
  <si>
    <t>36401210-02</t>
  </si>
  <si>
    <t>36401380-00</t>
  </si>
  <si>
    <t>36401380-07</t>
  </si>
  <si>
    <t>36401380-08</t>
  </si>
  <si>
    <t>36401380-13</t>
  </si>
  <si>
    <t>36401612-01</t>
  </si>
  <si>
    <t>36410084-00</t>
  </si>
  <si>
    <t>WHM INC</t>
  </si>
  <si>
    <t>36910045-01</t>
  </si>
  <si>
    <t>37301223-09</t>
  </si>
  <si>
    <t>37310019-00</t>
  </si>
  <si>
    <t>37310045-01</t>
  </si>
  <si>
    <t>MCPEAK ELECTRIC INC</t>
  </si>
  <si>
    <t>37601108-00</t>
  </si>
  <si>
    <t>37601356-00</t>
  </si>
  <si>
    <t>37610045-01</t>
  </si>
  <si>
    <t>40810045-01</t>
  </si>
  <si>
    <t>41010045-01</t>
  </si>
  <si>
    <t>60310045-01</t>
  </si>
  <si>
    <t>836TECH</t>
  </si>
  <si>
    <t>60310045-02</t>
  </si>
  <si>
    <t>MARY LARSEN</t>
  </si>
  <si>
    <t>SCHOOL FACILITY CONSULTANTS</t>
  </si>
  <si>
    <t>JEFFREY E FRATES</t>
  </si>
  <si>
    <t>DP SECURITY CO</t>
  </si>
  <si>
    <t>PMI CONSULTING INC</t>
  </si>
  <si>
    <t>J MAJORS AND ASSOCIATES</t>
  </si>
  <si>
    <t>ORACLE AMERICA INC</t>
  </si>
  <si>
    <t>61501215-00</t>
  </si>
  <si>
    <t>712MPLN</t>
  </si>
  <si>
    <t>61501219-00</t>
  </si>
  <si>
    <t>312XXDM</t>
  </si>
  <si>
    <t>708XXGC</t>
  </si>
  <si>
    <t>756XSEC</t>
  </si>
  <si>
    <t>764OSVC</t>
  </si>
  <si>
    <t>61501396-00</t>
  </si>
  <si>
    <t>700XBPM</t>
  </si>
  <si>
    <t>728OPSC</t>
  </si>
  <si>
    <t>732LBRC</t>
  </si>
  <si>
    <t>736XSPC</t>
  </si>
  <si>
    <t>752PRNT</t>
  </si>
  <si>
    <t>61501396-01</t>
  </si>
  <si>
    <t>AEKO CONSULTING SOLUTIONS INTEGRATORS</t>
  </si>
  <si>
    <t>AMERICAN REPROGRAPHICS CO. LLC</t>
  </si>
  <si>
    <t>SOUND AND SIGNAL INC</t>
  </si>
  <si>
    <t>720TECH</t>
  </si>
  <si>
    <t>748LGAD</t>
  </si>
  <si>
    <t>61510054-00</t>
  </si>
  <si>
    <t>61510057-00</t>
  </si>
  <si>
    <t>DRMCNATTY &amp; ASSOCIATES INC</t>
  </si>
  <si>
    <t>WEST COUNTY TIMES</t>
  </si>
  <si>
    <t>REED BROTHERS</t>
  </si>
  <si>
    <t>66901219-00</t>
  </si>
  <si>
    <t>840XCON</t>
  </si>
  <si>
    <t>66901396-00</t>
  </si>
  <si>
    <t>66901396-01</t>
  </si>
  <si>
    <t>868XSVC</t>
  </si>
  <si>
    <t>66910054-00</t>
  </si>
  <si>
    <t>760XCTC</t>
  </si>
  <si>
    <t>67001396-01</t>
  </si>
  <si>
    <t>852XLGL</t>
  </si>
  <si>
    <t>KRONICK MOSKOVITZ TIEDEMANN AND GIRARD</t>
  </si>
  <si>
    <t>68610045-01</t>
  </si>
  <si>
    <t>TROXELL COMMUNICATIONS INC</t>
  </si>
  <si>
    <t>14510041-00</t>
  </si>
  <si>
    <t>SENSIBLE ENVIRONMENTAL SOLUTIONS INC.</t>
  </si>
  <si>
    <t>LOKESH BALI</t>
  </si>
  <si>
    <t>68610045-00</t>
  </si>
  <si>
    <t>68610045-02</t>
  </si>
  <si>
    <t>68610045-03</t>
  </si>
  <si>
    <t>OJO TECHNOLOGY</t>
  </si>
  <si>
    <t>10410087-00</t>
  </si>
  <si>
    <t>10510086-00</t>
  </si>
  <si>
    <t>11601002-06</t>
  </si>
  <si>
    <t>13201204-12</t>
  </si>
  <si>
    <t>MAN WAH CHENG</t>
  </si>
  <si>
    <t>14401205-13</t>
  </si>
  <si>
    <t>CONCEPTS SCHOOL AND OFFICE FURNISHINGS</t>
  </si>
  <si>
    <t>14601206-13</t>
  </si>
  <si>
    <t>15001001-02</t>
  </si>
  <si>
    <t>15910085-00</t>
  </si>
  <si>
    <t>20601108-00</t>
  </si>
  <si>
    <t>35401104-13</t>
  </si>
  <si>
    <t>VACC INC</t>
  </si>
  <si>
    <t>SIGNET TESTING LABORATORIES INC</t>
  </si>
  <si>
    <t>EXCELLENT GUARD SERVICE INC</t>
  </si>
  <si>
    <t>BKJM MOVING SERVICES</t>
  </si>
  <si>
    <t>36401108-00</t>
  </si>
  <si>
    <t>13410039-01</t>
  </si>
  <si>
    <t>Row Labels</t>
  </si>
  <si>
    <t>Grand Total</t>
  </si>
  <si>
    <t>Sum of enc_amt</t>
  </si>
  <si>
    <t>Seg No</t>
  </si>
  <si>
    <t>Seg Desc</t>
  </si>
  <si>
    <t>Code</t>
  </si>
  <si>
    <t>Description</t>
  </si>
  <si>
    <t>Descrip 2</t>
  </si>
  <si>
    <t>Obligation</t>
  </si>
  <si>
    <t>Used</t>
  </si>
  <si>
    <t>List</t>
  </si>
  <si>
    <t>City</t>
  </si>
  <si>
    <t>Type</t>
  </si>
  <si>
    <t>5</t>
  </si>
  <si>
    <t>Site</t>
  </si>
  <si>
    <t>000</t>
  </si>
  <si>
    <t>UNDISTRIBUTED</t>
  </si>
  <si>
    <t>Undistributed</t>
  </si>
  <si>
    <t>Central</t>
  </si>
  <si>
    <t>Elementary</t>
  </si>
  <si>
    <t>100</t>
  </si>
  <si>
    <t>CENTRAL K-8</t>
  </si>
  <si>
    <t>Central K-8</t>
  </si>
  <si>
    <t>104</t>
  </si>
  <si>
    <t>BAYVIEW</t>
  </si>
  <si>
    <t>Bayview</t>
  </si>
  <si>
    <t>San Pablo</t>
  </si>
  <si>
    <t>105</t>
  </si>
  <si>
    <t>CHAVEZ</t>
  </si>
  <si>
    <t>Chavez</t>
  </si>
  <si>
    <t>Richmond</t>
  </si>
  <si>
    <t>108</t>
  </si>
  <si>
    <t>CAMERON</t>
  </si>
  <si>
    <t>Cameron</t>
  </si>
  <si>
    <t>El Cerrito</t>
  </si>
  <si>
    <t>109</t>
  </si>
  <si>
    <t>CASTRO</t>
  </si>
  <si>
    <t>Castro</t>
  </si>
  <si>
    <t>110</t>
  </si>
  <si>
    <t>COLLINS</t>
  </si>
  <si>
    <t>Collins</t>
  </si>
  <si>
    <t>Pinole</t>
  </si>
  <si>
    <t>112</t>
  </si>
  <si>
    <t>CORONADO</t>
  </si>
  <si>
    <t>Coronado</t>
  </si>
  <si>
    <t>115</t>
  </si>
  <si>
    <t>DOVER</t>
  </si>
  <si>
    <t>Dover</t>
  </si>
  <si>
    <t>116</t>
  </si>
  <si>
    <t>DOWNER</t>
  </si>
  <si>
    <t>Downer</t>
  </si>
  <si>
    <t>117</t>
  </si>
  <si>
    <t>ELLERHORST</t>
  </si>
  <si>
    <t>Ellerhorst</t>
  </si>
  <si>
    <t>120</t>
  </si>
  <si>
    <t>EL SOBRANTE</t>
  </si>
  <si>
    <t>El Sobrante</t>
  </si>
  <si>
    <t>122</t>
  </si>
  <si>
    <t>HIGHLAND</t>
  </si>
  <si>
    <t>Highland</t>
  </si>
  <si>
    <t>123</t>
  </si>
  <si>
    <t>FAIRMONT</t>
  </si>
  <si>
    <t>Fairmont</t>
  </si>
  <si>
    <t>124</t>
  </si>
  <si>
    <t>FORD</t>
  </si>
  <si>
    <t>Ford</t>
  </si>
  <si>
    <t>125</t>
  </si>
  <si>
    <t>GRANT</t>
  </si>
  <si>
    <t>Grant</t>
  </si>
  <si>
    <t>126</t>
  </si>
  <si>
    <t>LUPINE HILLS</t>
  </si>
  <si>
    <t>Lupine Hills</t>
  </si>
  <si>
    <t>Hercules</t>
  </si>
  <si>
    <t>127</t>
  </si>
  <si>
    <t>HARDING</t>
  </si>
  <si>
    <t>Harding</t>
  </si>
  <si>
    <t>128</t>
  </si>
  <si>
    <t>HANNA RANCH</t>
  </si>
  <si>
    <t>Hanna Ranch</t>
  </si>
  <si>
    <t>130</t>
  </si>
  <si>
    <t>KENSINGTON</t>
  </si>
  <si>
    <t>Kensington</t>
  </si>
  <si>
    <t>131</t>
  </si>
  <si>
    <t>TRANS LEARNING CENTER</t>
  </si>
  <si>
    <t>Trans Learning Center</t>
  </si>
  <si>
    <t>132</t>
  </si>
  <si>
    <t>KING</t>
  </si>
  <si>
    <t>King</t>
  </si>
  <si>
    <t>134</t>
  </si>
  <si>
    <t>LAKE</t>
  </si>
  <si>
    <t>Lake</t>
  </si>
  <si>
    <t>135</t>
  </si>
  <si>
    <t>LINCOLN</t>
  </si>
  <si>
    <t>Lincoln</t>
  </si>
  <si>
    <t>137</t>
  </si>
  <si>
    <t>MADERA</t>
  </si>
  <si>
    <t>Madera</t>
  </si>
  <si>
    <t>139</t>
  </si>
  <si>
    <t>MIRA VISTA</t>
  </si>
  <si>
    <t>Mira Vista</t>
  </si>
  <si>
    <t>140</t>
  </si>
  <si>
    <t>MONTALVIN</t>
  </si>
  <si>
    <t>Montalvin</t>
  </si>
  <si>
    <t>Unincorporated</t>
  </si>
  <si>
    <t>142</t>
  </si>
  <si>
    <t>MURPHY</t>
  </si>
  <si>
    <t>Murphy</t>
  </si>
  <si>
    <t>144</t>
  </si>
  <si>
    <t>NYSTROM</t>
  </si>
  <si>
    <t>Nystrom</t>
  </si>
  <si>
    <t>145</t>
  </si>
  <si>
    <t>OLINDA</t>
  </si>
  <si>
    <t>Olinda</t>
  </si>
  <si>
    <t>146</t>
  </si>
  <si>
    <t>OHLONE</t>
  </si>
  <si>
    <t>Ohlone</t>
  </si>
  <si>
    <t>147</t>
  </si>
  <si>
    <t>PERES</t>
  </si>
  <si>
    <t>Peres</t>
  </si>
  <si>
    <t>150</t>
  </si>
  <si>
    <t>RIVERSIDE</t>
  </si>
  <si>
    <t>Riverside</t>
  </si>
  <si>
    <t>152</t>
  </si>
  <si>
    <t>SEAVIEW</t>
  </si>
  <si>
    <t>Seaview</t>
  </si>
  <si>
    <t>154</t>
  </si>
  <si>
    <t>SHANNON</t>
  </si>
  <si>
    <t>Shannon</t>
  </si>
  <si>
    <t>155</t>
  </si>
  <si>
    <t>SHELDON</t>
  </si>
  <si>
    <t>Sheldon</t>
  </si>
  <si>
    <t>157</t>
  </si>
  <si>
    <t>STEGE</t>
  </si>
  <si>
    <t>Stege</t>
  </si>
  <si>
    <t>158</t>
  </si>
  <si>
    <t>STEWART</t>
  </si>
  <si>
    <t>Stewart</t>
  </si>
  <si>
    <t>159</t>
  </si>
  <si>
    <t>TARA HILLS</t>
  </si>
  <si>
    <t>Tara Hills</t>
  </si>
  <si>
    <t>160</t>
  </si>
  <si>
    <t>VALLEY VIEW</t>
  </si>
  <si>
    <t>Valley View</t>
  </si>
  <si>
    <t>162</t>
  </si>
  <si>
    <t>VERDE</t>
  </si>
  <si>
    <t>Verde</t>
  </si>
  <si>
    <t>163</t>
  </si>
  <si>
    <t>VISTA HILLS</t>
  </si>
  <si>
    <t>Vista Hills</t>
  </si>
  <si>
    <t>164</t>
  </si>
  <si>
    <t>WASHINGTON</t>
  </si>
  <si>
    <t>Washington</t>
  </si>
  <si>
    <t>165</t>
  </si>
  <si>
    <t>WILSON</t>
  </si>
  <si>
    <t>Wilson</t>
  </si>
  <si>
    <t>170</t>
  </si>
  <si>
    <t>ELEMENTARY HOME INSTRUCTN</t>
  </si>
  <si>
    <t>Elementary Home Instructn</t>
  </si>
  <si>
    <t>180</t>
  </si>
  <si>
    <t>WEST HERCULES ELEMENTARY</t>
  </si>
  <si>
    <t>West Hercules Elementary</t>
  </si>
  <si>
    <t>191</t>
  </si>
  <si>
    <t>HARBOUR WAY  COM DAY</t>
  </si>
  <si>
    <t>Harbour Way  Com Day</t>
  </si>
  <si>
    <t>Other</t>
  </si>
  <si>
    <t>200</t>
  </si>
  <si>
    <t>CENTRAL 7-8</t>
  </si>
  <si>
    <t>Central 7-8</t>
  </si>
  <si>
    <t>Middle School</t>
  </si>
  <si>
    <t>202</t>
  </si>
  <si>
    <t>Adams MS</t>
  </si>
  <si>
    <t>206</t>
  </si>
  <si>
    <t>CRESPI JR HIGH</t>
  </si>
  <si>
    <t>Crespi Jr High</t>
  </si>
  <si>
    <t>208</t>
  </si>
  <si>
    <t>DEJEAN MIDDLE</t>
  </si>
  <si>
    <t>Dejean Middle</t>
  </si>
  <si>
    <t>210</t>
  </si>
  <si>
    <t>HELMS MIDDLE</t>
  </si>
  <si>
    <t>Helms Middle</t>
  </si>
  <si>
    <t>211</t>
  </si>
  <si>
    <t>HERCULES MIDDLE</t>
  </si>
  <si>
    <t>Hercules Middle</t>
  </si>
  <si>
    <t>212</t>
  </si>
  <si>
    <t>PINOLE JR HIGH</t>
  </si>
  <si>
    <t>Pinole Jr High</t>
  </si>
  <si>
    <t>214</t>
  </si>
  <si>
    <t>PORTOLA JR HIGH</t>
  </si>
  <si>
    <t>Portola Jr High</t>
  </si>
  <si>
    <t>300</t>
  </si>
  <si>
    <t>CENTRAL 9-12</t>
  </si>
  <si>
    <t>Central 9-12</t>
  </si>
  <si>
    <t>High School</t>
  </si>
  <si>
    <t>352</t>
  </si>
  <si>
    <t>DE ANZA HIGH</t>
  </si>
  <si>
    <t>De Anza High</t>
  </si>
  <si>
    <t>354</t>
  </si>
  <si>
    <t>EL CERRITO HIGH</t>
  </si>
  <si>
    <t>El Cerrito High</t>
  </si>
  <si>
    <t>358</t>
  </si>
  <si>
    <t>GOMPERS CONT HIGH</t>
  </si>
  <si>
    <t>Gompers Cont High</t>
  </si>
  <si>
    <t>360</t>
  </si>
  <si>
    <t>KENNEDY HIGH</t>
  </si>
  <si>
    <t>Kennedy High</t>
  </si>
  <si>
    <t>362</t>
  </si>
  <si>
    <t>PINOLE VALLEY HIGH</t>
  </si>
  <si>
    <t>Pinole Valley High</t>
  </si>
  <si>
    <t>364</t>
  </si>
  <si>
    <t>RICHMOND HIGH</t>
  </si>
  <si>
    <t>Richmond High</t>
  </si>
  <si>
    <t>369</t>
  </si>
  <si>
    <t>MID COLLEGE HIGH</t>
  </si>
  <si>
    <t>Mid College High</t>
  </si>
  <si>
    <t>370</t>
  </si>
  <si>
    <t>TRANSITION CONTRA COSTA COL</t>
  </si>
  <si>
    <t>Transition Contra Costa Col</t>
  </si>
  <si>
    <t>373</t>
  </si>
  <si>
    <t>IND STUDY VISTA HIGH</t>
  </si>
  <si>
    <t>Ind Study Vista High</t>
  </si>
  <si>
    <t>374</t>
  </si>
  <si>
    <t>NORTH CAMPUS</t>
  </si>
  <si>
    <t>North Campus</t>
  </si>
  <si>
    <t>376</t>
  </si>
  <si>
    <t>HERCULES SR HIGH</t>
  </si>
  <si>
    <t>Hercules Sr High</t>
  </si>
  <si>
    <t>381</t>
  </si>
  <si>
    <t>SECONDARY CDS AT GOMPERS</t>
  </si>
  <si>
    <t>Secondary Cds At Gompers</t>
  </si>
  <si>
    <t>391</t>
  </si>
  <si>
    <t xml:space="preserve">Delta NSS </t>
  </si>
  <si>
    <t>393</t>
  </si>
  <si>
    <t xml:space="preserve">Kappa NSS </t>
  </si>
  <si>
    <t>395</t>
  </si>
  <si>
    <t xml:space="preserve">Omega NSS </t>
  </si>
  <si>
    <t>396</t>
  </si>
  <si>
    <t xml:space="preserve">Sigma NSS </t>
  </si>
  <si>
    <t>408</t>
  </si>
  <si>
    <t>SERRA ADULT ED</t>
  </si>
  <si>
    <t>Serra Adult Ed</t>
  </si>
  <si>
    <t>410</t>
  </si>
  <si>
    <t>ALVARADO ADULT ED</t>
  </si>
  <si>
    <t>Alvarado Adult Ed</t>
  </si>
  <si>
    <t>512</t>
  </si>
  <si>
    <t>RICHMOND COLLEGE PREP CHARTER</t>
  </si>
  <si>
    <t>Richmond College Prep Charter</t>
  </si>
  <si>
    <t>517</t>
  </si>
  <si>
    <t>MAKING WAVES CHARTER SCHOOL</t>
  </si>
  <si>
    <t>Making Waves Charter School</t>
  </si>
  <si>
    <t>531</t>
  </si>
  <si>
    <t>LEADERSHIP HIGH SCHOOL</t>
  </si>
  <si>
    <t>Leadership High School</t>
  </si>
  <si>
    <t>544</t>
  </si>
  <si>
    <t>NYSTROM CMMUNITY PROJECT</t>
  </si>
  <si>
    <t>Nystrom Cmmunity Project</t>
  </si>
  <si>
    <t>555</t>
  </si>
  <si>
    <t>UNDISTRIBUTED SUBS-NO ACTIVITY</t>
  </si>
  <si>
    <t>Undistributed Subs-No Activity</t>
  </si>
  <si>
    <t>556</t>
  </si>
  <si>
    <t>ON LEAVE WITHOUT PAY</t>
  </si>
  <si>
    <t>On Leave Without Pay</t>
  </si>
  <si>
    <t>602</t>
  </si>
  <si>
    <t>HOMELESS NEGLECTED PROGRAMS</t>
  </si>
  <si>
    <t>Homeless Neglected Programs</t>
  </si>
  <si>
    <t>Administration</t>
  </si>
  <si>
    <t>603</t>
  </si>
  <si>
    <t>EXECUTIVE ADMIN SUPT OFFICE</t>
  </si>
  <si>
    <t>Executive Admin Supt Office</t>
  </si>
  <si>
    <t>605</t>
  </si>
  <si>
    <t>INSTRUCTIONAL SUPPORT</t>
  </si>
  <si>
    <t>Instructional Support</t>
  </si>
  <si>
    <t>606</t>
  </si>
  <si>
    <t>FISCALSERVICES CENTRAL SUPPORT</t>
  </si>
  <si>
    <t>Fiscalservices Central Support</t>
  </si>
  <si>
    <t>609</t>
  </si>
  <si>
    <t>TITLE I ASSISTANCE TO SCHOOLS</t>
  </si>
  <si>
    <t>Title I Assistance To Schools</t>
  </si>
  <si>
    <t>610</t>
  </si>
  <si>
    <t>TITLE I - HOMELESS</t>
  </si>
  <si>
    <t>Title I - Homeless</t>
  </si>
  <si>
    <t>611</t>
  </si>
  <si>
    <t>TITLE I - NEGLECTED</t>
  </si>
  <si>
    <t>Title I - Neglected</t>
  </si>
  <si>
    <t>612</t>
  </si>
  <si>
    <t>MAINTENANCE DISTRICTWIDE</t>
  </si>
  <si>
    <t>Maintenance Districtwide</t>
  </si>
  <si>
    <t>613</t>
  </si>
  <si>
    <t>GROUNDS DISTRICTWIDE</t>
  </si>
  <si>
    <t>Grounds Districtwide</t>
  </si>
  <si>
    <t>614</t>
  </si>
  <si>
    <t>CUSTODIAL DISTRICTWIDE</t>
  </si>
  <si>
    <t>Custodial Districtwide</t>
  </si>
  <si>
    <t>615</t>
  </si>
  <si>
    <t>OPERATIONAL SUPPT SRVS CENTRAL</t>
  </si>
  <si>
    <t>Operational Suppt Srvs Central</t>
  </si>
  <si>
    <t>616</t>
  </si>
  <si>
    <t>MAINTENANCE OPERATIONS-CENTRAL</t>
  </si>
  <si>
    <t>Maintenance Operations-Central</t>
  </si>
  <si>
    <t>618</t>
  </si>
  <si>
    <t>COMMUNICATIONS PUBLIC INFORMAT</t>
  </si>
  <si>
    <t>Communications Public Informat</t>
  </si>
  <si>
    <t>620</t>
  </si>
  <si>
    <t>SPECIAL ED INFANTS &amp; PRESCHOOL</t>
  </si>
  <si>
    <t>Special Ed Infants &amp; Preschool</t>
  </si>
  <si>
    <t>621</t>
  </si>
  <si>
    <t>ALTERNATIVE ED - CENTRAL</t>
  </si>
  <si>
    <t>Alternative Ed - Central</t>
  </si>
  <si>
    <t>622</t>
  </si>
  <si>
    <t>SPECIAL EDUCATION - CENTRAL</t>
  </si>
  <si>
    <t>Special Education - Central</t>
  </si>
  <si>
    <t>623</t>
  </si>
  <si>
    <t>SP ED - LOW INCIDENCE INFANT</t>
  </si>
  <si>
    <t>Sp Ed - Low Incidence Infant</t>
  </si>
  <si>
    <t>624</t>
  </si>
  <si>
    <t>ELD(ENG LANG DEVELOP - CENTRAL</t>
  </si>
  <si>
    <t>Eld(Eng Lang Develop - Central</t>
  </si>
  <si>
    <t>626</t>
  </si>
  <si>
    <t>SECTION 504</t>
  </si>
  <si>
    <t>Section 504</t>
  </si>
  <si>
    <t>627</t>
  </si>
  <si>
    <t>TITLE I - STAFF DEVELOPMENT</t>
  </si>
  <si>
    <t>Title I - Staff Development</t>
  </si>
  <si>
    <t>629</t>
  </si>
  <si>
    <t>TITLE I - CAPITAL EXPENDITURES</t>
  </si>
  <si>
    <t>Title I - Capital Expenditures</t>
  </si>
  <si>
    <t>630</t>
  </si>
  <si>
    <t>LIBRARY - DISTRICTWIDE</t>
  </si>
  <si>
    <t>Library - Districtwide</t>
  </si>
  <si>
    <t>633</t>
  </si>
  <si>
    <t>TITLE I - SUPPLEMENTAL SERVICE</t>
  </si>
  <si>
    <t>Title I - Supplemental Service</t>
  </si>
  <si>
    <t>635</t>
  </si>
  <si>
    <t>STATE FEDERAL-CENTRAL RESTRICT</t>
  </si>
  <si>
    <t>State Federal-Central Restrict</t>
  </si>
  <si>
    <t>637</t>
  </si>
  <si>
    <t>ASSESSMENT TESTING - CENTRAL</t>
  </si>
  <si>
    <t>Assessment Testing - Central</t>
  </si>
  <si>
    <t>638</t>
  </si>
  <si>
    <t>INTERVEN COLAB TRSSP-CENTRAL</t>
  </si>
  <si>
    <t>Interven Colab Trssp-Central</t>
  </si>
  <si>
    <t>639</t>
  </si>
  <si>
    <t>AFTER SCHOOL - CENTRAL</t>
  </si>
  <si>
    <t>After School - Central</t>
  </si>
  <si>
    <t>640</t>
  </si>
  <si>
    <t>EDUCATIONAL SERVICS-ASST SUPT</t>
  </si>
  <si>
    <t>Educational Servics-Asst Supt</t>
  </si>
  <si>
    <t>641</t>
  </si>
  <si>
    <t>INSTRUCTIONAL TECHNOLOGY - CTR</t>
  </si>
  <si>
    <t>Instructional Technology - Ctr</t>
  </si>
  <si>
    <t>642</t>
  </si>
  <si>
    <t>SITE SUPERVISION</t>
  </si>
  <si>
    <t>Site Supervision</t>
  </si>
  <si>
    <t>643</t>
  </si>
  <si>
    <t>ED SERVCS-ELEM SEC-ASSOC SUPT</t>
  </si>
  <si>
    <t>Ed Servcs-Elem Sec-Assoc Supt</t>
  </si>
  <si>
    <t>644</t>
  </si>
  <si>
    <t>EXD-RHS PVHS FAMILY OF SCHOOLS</t>
  </si>
  <si>
    <t>Exd-Rhs Pvhs Family Of Schools</t>
  </si>
  <si>
    <t>645</t>
  </si>
  <si>
    <t>EXD-KHS ECHS-FAMILY OF SCHOOLS</t>
  </si>
  <si>
    <t>Exd-Khs Echs-Family Of Schools</t>
  </si>
  <si>
    <t>646</t>
  </si>
  <si>
    <t>EXD-DAHS HHS-FAMILY OF SCHOOLS</t>
  </si>
  <si>
    <t>Exd-Dahs Hhs-Family Of Schools</t>
  </si>
  <si>
    <t>647</t>
  </si>
  <si>
    <t>TRANS &amp; SCH-CAREER &amp; ROP</t>
  </si>
  <si>
    <t>Trans &amp; Sch-Career &amp; Rop</t>
  </si>
  <si>
    <t>648</t>
  </si>
  <si>
    <t>CURRICULUM INSTRUCTION-CENTRAL</t>
  </si>
  <si>
    <t>Curriculum Instruction-Central</t>
  </si>
  <si>
    <t>649</t>
  </si>
  <si>
    <t>CURRICULUM INSTRUCTION-COORD#1</t>
  </si>
  <si>
    <t>Curriculum Instruction-Coord#1</t>
  </si>
  <si>
    <t>650</t>
  </si>
  <si>
    <t>CURRICULUM INSTRUCTION-COORD#2</t>
  </si>
  <si>
    <t>Curriculum Instruction-Coord#2</t>
  </si>
  <si>
    <t>651</t>
  </si>
  <si>
    <t>CENTRAL KITCHEN - FUND 13</t>
  </si>
  <si>
    <t>Central Kitchen - Fund 13</t>
  </si>
  <si>
    <t>652</t>
  </si>
  <si>
    <t>ADMIN-FOOD SERVICES FUND 13</t>
  </si>
  <si>
    <t>Admin-Food Services Fund 13</t>
  </si>
  <si>
    <t>653</t>
  </si>
  <si>
    <t>CHILD DEVELOP-ALL PRGS FD 12</t>
  </si>
  <si>
    <t>Child Develop-All Prgs Fd 12</t>
  </si>
  <si>
    <t>655</t>
  </si>
  <si>
    <t>FACILITY MOVES</t>
  </si>
  <si>
    <t>Facility Moves</t>
  </si>
  <si>
    <t>656</t>
  </si>
  <si>
    <t>WASC CPM-CENTRAL COSTS</t>
  </si>
  <si>
    <t>Wasc Cpm-Central Costs</t>
  </si>
  <si>
    <t>657</t>
  </si>
  <si>
    <t>CO-CURRICULAR ACTIVITIES-CTRL</t>
  </si>
  <si>
    <t>Co-Curricular Activities-Ctrl</t>
  </si>
  <si>
    <t>658</t>
  </si>
  <si>
    <t>Unidentified</t>
  </si>
  <si>
    <t>659</t>
  </si>
  <si>
    <t>HEALTH - CENTRAL</t>
  </si>
  <si>
    <t>Health - Central</t>
  </si>
  <si>
    <t>660</t>
  </si>
  <si>
    <t>ATHLETICS - CENTRAL</t>
  </si>
  <si>
    <t>Athletics - Central</t>
  </si>
  <si>
    <t>661</t>
  </si>
  <si>
    <t>MUSIC BAND-DISTRICTWIDE</t>
  </si>
  <si>
    <t>Music Band-Districtwide</t>
  </si>
  <si>
    <t>667</t>
  </si>
  <si>
    <t>DIRECTOR - FACILITIES</t>
  </si>
  <si>
    <t>Director - Facilities</t>
  </si>
  <si>
    <t>669</t>
  </si>
  <si>
    <t>FACILIT-PLANG ENGINEERING-OFFC</t>
  </si>
  <si>
    <t>Facilit-Plang Engineering-Offc</t>
  </si>
  <si>
    <t>670</t>
  </si>
  <si>
    <t>DIRECTOR - BOND PROGRAM</t>
  </si>
  <si>
    <t>Director - Bond Program</t>
  </si>
  <si>
    <t>674</t>
  </si>
  <si>
    <t>FISCAL CENTRAL RESERVE</t>
  </si>
  <si>
    <t>Fiscal Central Reserve</t>
  </si>
  <si>
    <t>677</t>
  </si>
  <si>
    <t>FISCAL SERVICES-CENTRAL OFFICE</t>
  </si>
  <si>
    <t>Fiscal Services-Central Office</t>
  </si>
  <si>
    <t>678</t>
  </si>
  <si>
    <t>FACILITIES USE</t>
  </si>
  <si>
    <t>Facilities Use</t>
  </si>
  <si>
    <t>679</t>
  </si>
  <si>
    <t>HUMAN RESC-CERT ALL STAFF DEV</t>
  </si>
  <si>
    <t>Human Resc-Cert All Staff Dev</t>
  </si>
  <si>
    <t>680</t>
  </si>
  <si>
    <t>HUMAN RESOURCES-CLASS CERT OFF</t>
  </si>
  <si>
    <t>Human Resources-Class Cert Off</t>
  </si>
  <si>
    <t>682</t>
  </si>
  <si>
    <t>HUMAN RESOURCES-STAFF REL NEG</t>
  </si>
  <si>
    <t>Human Resources-Staff Rel Neg</t>
  </si>
  <si>
    <t>683</t>
  </si>
  <si>
    <t>WAREHOUSE - FUND 13 CHILD NUTR</t>
  </si>
  <si>
    <t>Warehouse - Fund 13 Child Nutr</t>
  </si>
  <si>
    <t>684</t>
  </si>
  <si>
    <t>GENSRV WH PRTSHP INV EQUIP REP</t>
  </si>
  <si>
    <t>Gensrv Wh Prtshp Inv Equip Rep</t>
  </si>
  <si>
    <t>686</t>
  </si>
  <si>
    <t>TECHNOLOGY - OPERATIONAL</t>
  </si>
  <si>
    <t>Technology - Operational</t>
  </si>
  <si>
    <t>687</t>
  </si>
  <si>
    <t>VEHICLE MAINTENANCE</t>
  </si>
  <si>
    <t>Vehicle Maintenance</t>
  </si>
  <si>
    <t>689</t>
  </si>
  <si>
    <t>RISK MANAGEMENT</t>
  </si>
  <si>
    <t>Risk Management</t>
  </si>
  <si>
    <t>691</t>
  </si>
  <si>
    <t>SUMMER EXTENDED LEARNING SPED</t>
  </si>
  <si>
    <t>Summer Extended Learning Sped</t>
  </si>
  <si>
    <t>692</t>
  </si>
  <si>
    <t>TRANSFER OFFICE</t>
  </si>
  <si>
    <t>Transfer Office</t>
  </si>
  <si>
    <t>702</t>
  </si>
  <si>
    <t>SALESIAN HIGH</t>
  </si>
  <si>
    <t>Salesian High</t>
  </si>
  <si>
    <t>703</t>
  </si>
  <si>
    <t>EL SOBRANTE CHRISTIAN SCHOOL</t>
  </si>
  <si>
    <t>El Sobrante Christian School</t>
  </si>
  <si>
    <t>705</t>
  </si>
  <si>
    <t>ST CORNELIUS SCHOOL</t>
  </si>
  <si>
    <t>St Cornelius School</t>
  </si>
  <si>
    <t>706</t>
  </si>
  <si>
    <t>ST PAUL SCHOOL</t>
  </si>
  <si>
    <t>St Paul School</t>
  </si>
  <si>
    <t>707</t>
  </si>
  <si>
    <t>ST DAVID SCHOOL</t>
  </si>
  <si>
    <t>St David School</t>
  </si>
  <si>
    <t>708</t>
  </si>
  <si>
    <t>ST JEROME SCHOOL</t>
  </si>
  <si>
    <t>St Jerome School</t>
  </si>
  <si>
    <t>709</t>
  </si>
  <si>
    <t>ST JOHN SCHOOL</t>
  </si>
  <si>
    <t>St John School</t>
  </si>
  <si>
    <t>710</t>
  </si>
  <si>
    <t>ST JOSEPH SCHOOL</t>
  </si>
  <si>
    <t>St Joseph School</t>
  </si>
  <si>
    <t>722</t>
  </si>
  <si>
    <t>TEHIYAH DAY</t>
  </si>
  <si>
    <t>Tehiyah Day</t>
  </si>
  <si>
    <t>723</t>
  </si>
  <si>
    <t>PROSPECT SIERRA SCHOOL</t>
  </si>
  <si>
    <t>Prospect Sierra School</t>
  </si>
  <si>
    <t>725</t>
  </si>
  <si>
    <t>CALVARY CHRISTIAN ACADEMY</t>
  </si>
  <si>
    <t>Calvary Christian Academy</t>
  </si>
  <si>
    <t>738</t>
  </si>
  <si>
    <t>EAST BAY WALDORF SCHOOL</t>
  </si>
  <si>
    <t>East Bay Waldorf School</t>
  </si>
  <si>
    <t>758</t>
  </si>
  <si>
    <t>WM BROWN ACADAMY</t>
  </si>
  <si>
    <t>Wm Brown Acadamy</t>
  </si>
  <si>
    <t>922</t>
  </si>
  <si>
    <t>MENTAL HEALTH SVCS SPEC ED</t>
  </si>
  <si>
    <t>Mental Health Svcs Spec Ed</t>
  </si>
  <si>
    <t>Vendor</t>
  </si>
  <si>
    <t>Big</t>
  </si>
  <si>
    <t>3581366-05</t>
  </si>
  <si>
    <t>PINOLE VALLEY DESIGN CONTRACT</t>
  </si>
  <si>
    <t>01377</t>
  </si>
  <si>
    <t>WLC ARCHITECTS INC(11041)</t>
  </si>
  <si>
    <t>CORONADO ES DESIGN SERVICES</t>
  </si>
  <si>
    <t>01341</t>
  </si>
  <si>
    <t>EL CERRITO HS - DESIGN SERVICES</t>
  </si>
  <si>
    <t>01104</t>
  </si>
  <si>
    <t>CENTRAL FACILITIES PROGRAM COORDINATION CONTRACT</t>
  </si>
  <si>
    <t>01215</t>
  </si>
  <si>
    <t>VISTA HILLS DESIGN CONTRACT</t>
  </si>
  <si>
    <t>01223</t>
  </si>
  <si>
    <t>SALLY SWANSON ARCHITECTS INC(11506)</t>
  </si>
  <si>
    <t>HIGHLAND - SCHEMATIC DESIGN SERVICES</t>
  </si>
  <si>
    <t>01357</t>
  </si>
  <si>
    <t>QUATTROCCHI KWOK ARCHITECTS(10074)</t>
  </si>
  <si>
    <t>DESIGN CONTRACT - MASTER PLANNING SHANNON ES</t>
  </si>
  <si>
    <t>10042</t>
  </si>
  <si>
    <t>STEGE DESIGN CONTRACT</t>
  </si>
  <si>
    <t>01381</t>
  </si>
  <si>
    <t>POWELL AND PARTNERS(11277)</t>
  </si>
  <si>
    <t>KENNEDY DESIGN CONTRACT</t>
  </si>
  <si>
    <t>01211</t>
  </si>
  <si>
    <t>OHLONE - DESIGN SERVICES</t>
  </si>
  <si>
    <t>01206</t>
  </si>
  <si>
    <t>TARA HILLS RENOVATION - FEASIBILITY STUDY</t>
  </si>
  <si>
    <t>10085</t>
  </si>
  <si>
    <t>CHAVEZ - NEEDS ASSESSMENT</t>
  </si>
  <si>
    <t>10086</t>
  </si>
  <si>
    <t>WILSON DESIGN CONTRACT</t>
  </si>
  <si>
    <t>01384</t>
  </si>
  <si>
    <t>INTERACTIVE RESOURCES(11035)</t>
  </si>
  <si>
    <t>NYSTROM MODERNIZATION - DESIGN SERVICES</t>
  </si>
  <si>
    <t>01205</t>
  </si>
  <si>
    <t>HERCULES PARKING - DSA CERTIFICATION</t>
  </si>
  <si>
    <t>01356</t>
  </si>
  <si>
    <t>KENNEDY - DESIGN CONTRACT</t>
  </si>
  <si>
    <t>HMR ARCHITECTS INC(10258)</t>
  </si>
  <si>
    <t>GOMPERS/LPS - DESIGN SERVICES</t>
  </si>
  <si>
    <t>01366</t>
  </si>
  <si>
    <t>HMC ARCHITECTS(10410)</t>
  </si>
  <si>
    <t>LAKE DESIGN CONTRACT - MASTER PLANNING</t>
  </si>
  <si>
    <t>10039</t>
  </si>
  <si>
    <t>GOMPERS/LPS - CONSTRUCTION ADMIN SERVICES</t>
  </si>
  <si>
    <t>FAIRMONT - DESIGN SERVICES</t>
  </si>
  <si>
    <t>01349</t>
  </si>
  <si>
    <t>HIBSER YAMAUCHI ARCHITECTS INC(10631)</t>
  </si>
  <si>
    <t>HERCULES SCI AND CULINARY  BLDG - SCHEMATIC DESIGN</t>
  </si>
  <si>
    <t>KOREMATSU - DESIGN CONTRACT</t>
  </si>
  <si>
    <t>01103</t>
  </si>
  <si>
    <t>DOVER DESIGN CONTRACT</t>
  </si>
  <si>
    <t>01201</t>
  </si>
  <si>
    <t>PERES DESIGN CONTRACT</t>
  </si>
  <si>
    <t>01390</t>
  </si>
  <si>
    <t>OHLONE NEW CAMPUS - FF&amp;E DESIGN AND PLANNING</t>
  </si>
  <si>
    <t>CENTRAL FACILITIES DESIGN CONTRACT</t>
  </si>
  <si>
    <t>KENSINGTON DESIGN CONTRACT</t>
  </si>
  <si>
    <t>DESIGN SERVICES - KENSINGTON ES MOISTURE ABATEMENT</t>
  </si>
  <si>
    <t>LINCOLN ES - OPSC HARDSHIP APPLICATION</t>
  </si>
  <si>
    <t>10060</t>
  </si>
  <si>
    <t>CAMERON - MASTER PLANNING</t>
  </si>
  <si>
    <t>10038</t>
  </si>
  <si>
    <t>HAMILTON AND AITKEN ARCHITECTS(11309)</t>
  </si>
  <si>
    <t>ELLERHORST NEEDS ASSESSMENT</t>
  </si>
  <si>
    <t/>
  </si>
  <si>
    <t>LAKE DESIGN CONTRACT</t>
  </si>
  <si>
    <t>01612</t>
  </si>
  <si>
    <t>GRANT DESIGN CONTRACT</t>
  </si>
  <si>
    <t>MADERA DESIGN CONTRACT</t>
  </si>
  <si>
    <t>VALLEY VIEW CAMPUS REPLACEMENT - DESIGN SERVICES</t>
  </si>
  <si>
    <t>01382</t>
  </si>
  <si>
    <t>DEEMS LEWIS MCKINLEY(10060)</t>
  </si>
  <si>
    <t>DE ANZA DESIGN CONTRACT</t>
  </si>
  <si>
    <t>01208</t>
  </si>
  <si>
    <t>OLINDA ES MASTER PLANNING</t>
  </si>
  <si>
    <t>10041</t>
  </si>
  <si>
    <t>MIRA VISTA ADA RAMP - DESIGN SERVICES</t>
  </si>
  <si>
    <t>BAYVIEW - DESIGN CONTRACT</t>
  </si>
  <si>
    <t>10087</t>
  </si>
  <si>
    <t>VALLEY VIEW DESIGN CONTRACT</t>
  </si>
  <si>
    <t>DOWNER DESIGN CONTRACT</t>
  </si>
  <si>
    <t>01224</t>
  </si>
  <si>
    <t>BUNTON CLIFFORD ASSOCIATES(11427)</t>
  </si>
  <si>
    <t>DOWNER - RESTROOM DESIGN CONTRACT</t>
  </si>
  <si>
    <t>RICHMOND HS - DESIGN SERVICES</t>
  </si>
  <si>
    <t>01210</t>
  </si>
  <si>
    <t>BAKER VILAR ARCHITECTS(11310)</t>
  </si>
  <si>
    <t>HELMS DESIGN CONTRACT</t>
  </si>
  <si>
    <t>01101</t>
  </si>
  <si>
    <t>MONTALVIN DESIGN CONTRACT</t>
  </si>
  <si>
    <t>01347</t>
  </si>
  <si>
    <t>HELMS SPORTS FIELD - DESIGN SERVICES</t>
  </si>
  <si>
    <t>HELMS MS - DENTAL CLINIC FEASIBILITY &amp; MASTER PLAN</t>
  </si>
  <si>
    <t>10068</t>
  </si>
  <si>
    <t>01364</t>
  </si>
  <si>
    <t>ARCHITECTS MA(10530)</t>
  </si>
  <si>
    <t>FOC-SEAVIEW - DESIGN SERVICES</t>
  </si>
  <si>
    <t>10054</t>
  </si>
  <si>
    <t>AE3 PARTNERS INC(12152)</t>
  </si>
  <si>
    <t>COLLINS DESIGN CONTRACT</t>
  </si>
  <si>
    <t>OLINDA DESIGN CONTRACT</t>
  </si>
  <si>
    <t>MIRA VISTA DESIGN CONTRACT</t>
  </si>
  <si>
    <t>SHANNON DESIGN CONTRACT</t>
  </si>
  <si>
    <t>MURPHY DESIGN CONTRACT</t>
  </si>
  <si>
    <t>SHELDON DESIGN CONTRACT</t>
  </si>
  <si>
    <t>Balance</t>
  </si>
  <si>
    <t>Project</t>
  </si>
  <si>
    <t>Contract</t>
  </si>
  <si>
    <t>Contract Balance as of 6/30/2014</t>
  </si>
  <si>
    <t>Main Contractors</t>
  </si>
  <si>
    <t>AOR</t>
  </si>
  <si>
    <t>Total</t>
  </si>
  <si>
    <t>Bond Construction Contract Balances as of June 30, 2014</t>
  </si>
  <si>
    <t>Project #</t>
  </si>
  <si>
    <t>Contract #</t>
  </si>
  <si>
    <t>DSA#</t>
  </si>
  <si>
    <t>Contractor</t>
  </si>
  <si>
    <t>NTP</t>
  </si>
  <si>
    <t>Original Award</t>
  </si>
  <si>
    <t>Change Orders
as of 6/30/2014</t>
  </si>
  <si>
    <t>Contract Balance with values paid
as of 6/30/2014</t>
  </si>
  <si>
    <t>Final FY 13/14 Invoice</t>
  </si>
  <si>
    <t>Contract Balance 
with values invoiced
as of 6/30/2014</t>
  </si>
  <si>
    <t>DeAnza HS</t>
  </si>
  <si>
    <t>Main Campus &amp; Utilities</t>
  </si>
  <si>
    <t>3521208-01</t>
  </si>
  <si>
    <t>J068194
1 000 000 696</t>
  </si>
  <si>
    <t>01-109377</t>
  </si>
  <si>
    <t>Wright Contracting, Inc.</t>
  </si>
  <si>
    <t>Ohlone ES</t>
  </si>
  <si>
    <t>Phase 1&amp;2 Campus Replacement</t>
  </si>
  <si>
    <t>1461206-04</t>
  </si>
  <si>
    <t>J068272
1 000 000 729</t>
  </si>
  <si>
    <t>01-111365</t>
  </si>
  <si>
    <t>Zovich &amp; Sons, Inc.</t>
  </si>
  <si>
    <t>$193,006.40 invoiced 6/30/2014</t>
  </si>
  <si>
    <t xml:space="preserve">Ohlone ES </t>
  </si>
  <si>
    <t xml:space="preserve">Interim Housing </t>
  </si>
  <si>
    <t>1461206-02</t>
  </si>
  <si>
    <t>1 000 001 375</t>
  </si>
  <si>
    <t>01-113830</t>
  </si>
  <si>
    <t>Trinet Construction</t>
  </si>
  <si>
    <t>$160,651 invoiced 6/30/2014</t>
  </si>
  <si>
    <t>Gompers/LPS</t>
  </si>
  <si>
    <t>New Gompers/LPS Schools</t>
  </si>
  <si>
    <t>1 000 000 634</t>
  </si>
  <si>
    <t>01-112197</t>
  </si>
  <si>
    <t>Lathrop Construction Assoc.</t>
  </si>
  <si>
    <t>$2,307,600.80 invoiced 6/30/2014</t>
  </si>
  <si>
    <t>Kennedy HS</t>
  </si>
  <si>
    <t>Science Wing Renovation</t>
  </si>
  <si>
    <t>3601211-13</t>
  </si>
  <si>
    <t>1 000 000 518</t>
  </si>
  <si>
    <t>01-112500</t>
  </si>
  <si>
    <t>BHM Construction</t>
  </si>
  <si>
    <t>$108,615 invoiced 6/30/2014</t>
  </si>
  <si>
    <t>Richmond Swim Center</t>
  </si>
  <si>
    <t>3601364-01</t>
  </si>
  <si>
    <t>1 000 000 406</t>
  </si>
  <si>
    <t>01-112940</t>
  </si>
  <si>
    <t>Arntz Builders</t>
  </si>
  <si>
    <t>Korematsu MS
(Portola)</t>
  </si>
  <si>
    <t>New School</t>
  </si>
  <si>
    <t>2141103-06</t>
  </si>
  <si>
    <t>1 000 000 357</t>
  </si>
  <si>
    <t>01-111965</t>
  </si>
  <si>
    <t>$2,149,390.46 invoiced 6/30/2014</t>
  </si>
  <si>
    <t>El Cerrito HS</t>
  </si>
  <si>
    <t>Stadium</t>
  </si>
  <si>
    <t>3541348-00</t>
  </si>
  <si>
    <t>1 000 000 480</t>
  </si>
  <si>
    <t>01-112434</t>
  </si>
  <si>
    <t>$601,927 invoiced 6/26/2014;
$1,097,134 invoiced 7/1/2014</t>
  </si>
  <si>
    <t>Air Conditioning for Dance Studios
and Classrooms</t>
  </si>
  <si>
    <t>1 000 001 334</t>
  </si>
  <si>
    <t>01-113606</t>
  </si>
  <si>
    <t>Bell Products, Inc.</t>
  </si>
  <si>
    <t>Pinole Valley HS</t>
  </si>
  <si>
    <t>Detention Basin, Utilities &amp; Paving</t>
  </si>
  <si>
    <t>3621377-01</t>
  </si>
  <si>
    <t>1 000 000 570</t>
  </si>
  <si>
    <t>01-112609</t>
  </si>
  <si>
    <t>Bay Cities Paving &amp; Grading, Inc.</t>
  </si>
  <si>
    <t>$159,391.24 invoiced 6/30/2014</t>
  </si>
  <si>
    <t>Interim Campus Site Work</t>
  </si>
  <si>
    <t>3621377-02</t>
  </si>
  <si>
    <t>1 000 001 299</t>
  </si>
  <si>
    <t>01-113821</t>
  </si>
  <si>
    <t>JUV, Inc.</t>
  </si>
  <si>
    <t>$671,252 invoiced 6/30/2014</t>
  </si>
  <si>
    <t>Off-Site Parking &amp; Traffic Signal</t>
  </si>
  <si>
    <t>3621377-10</t>
  </si>
  <si>
    <t>1 000 001 359</t>
  </si>
  <si>
    <t>NA</t>
  </si>
  <si>
    <t>Maggiora &amp; Ghilotti</t>
  </si>
  <si>
    <t>$130,175 invoiced 6/30/2014</t>
  </si>
  <si>
    <t>Coronado ES</t>
  </si>
  <si>
    <t>Reconstruction</t>
  </si>
  <si>
    <t>1121341-00</t>
  </si>
  <si>
    <t>1 000 000 977</t>
  </si>
  <si>
    <t>01-111757</t>
  </si>
  <si>
    <t>$779,194.39 invoiced 6/30/2014</t>
  </si>
  <si>
    <t>Montalvin ES</t>
  </si>
  <si>
    <t>New Classroom Building</t>
  </si>
  <si>
    <t>1401347-00</t>
  </si>
  <si>
    <t>1 000 000 965</t>
  </si>
  <si>
    <t>01-113044</t>
  </si>
  <si>
    <t>W.A. Thomas Company</t>
  </si>
  <si>
    <t>$313,350.34 invoiced 6/30/2014</t>
  </si>
  <si>
    <t>Downer ES</t>
  </si>
  <si>
    <t>Playfield Renovations</t>
  </si>
  <si>
    <t>1161224-01</t>
  </si>
  <si>
    <t>1 000 001 332</t>
  </si>
  <si>
    <t>01-112878</t>
  </si>
  <si>
    <t>$142,950 invoiced 6/23/2014</t>
  </si>
  <si>
    <t>Pinole MS</t>
  </si>
  <si>
    <t>Soccer &amp; Football Field</t>
  </si>
  <si>
    <t>2121102-06</t>
  </si>
  <si>
    <t>1 000 000 481</t>
  </si>
  <si>
    <t>01-112672</t>
  </si>
  <si>
    <t>Roebbelen Contracting</t>
  </si>
  <si>
    <t>$777,980 invoiced 6/30/2014</t>
  </si>
  <si>
    <t>Dover ES</t>
  </si>
  <si>
    <t>Parking Improvements &amp; Site Work</t>
  </si>
  <si>
    <t>1151201-05</t>
  </si>
  <si>
    <t>1 000 001 360</t>
  </si>
  <si>
    <t>01-113840</t>
  </si>
  <si>
    <t>EVRA Construction</t>
  </si>
  <si>
    <t>Olinda ES
Shannon ES</t>
  </si>
  <si>
    <t>Fire Alarm Replacement</t>
  </si>
  <si>
    <t>1451612-04
1541223-00</t>
  </si>
  <si>
    <t>1 000 001 343</t>
  </si>
  <si>
    <t>01-112999
01-113000</t>
  </si>
  <si>
    <t>BBJ Electric</t>
  </si>
  <si>
    <t>$92,678 invoiced 6/30/2014;
$158,337 invoiced 6/30/2014</t>
  </si>
  <si>
    <t>Murpy ES</t>
  </si>
  <si>
    <t>Skylight Replacement</t>
  </si>
  <si>
    <t>1421223-14</t>
  </si>
  <si>
    <t>1 000 001 357</t>
  </si>
  <si>
    <t>Arthulia, Inc.</t>
  </si>
  <si>
    <t>$6,300 invoiced 6/23/2014</t>
  </si>
  <si>
    <t>Collins ES</t>
  </si>
  <si>
    <t>Restroom Renovations</t>
  </si>
  <si>
    <t>1101612-06</t>
  </si>
  <si>
    <t>1 000 001 367</t>
  </si>
  <si>
    <t>Streamline Builders</t>
  </si>
  <si>
    <t>Floor, Door &amp; Hardware Replacement</t>
  </si>
  <si>
    <t>1101612-03</t>
  </si>
  <si>
    <t>1 000 001 366</t>
  </si>
  <si>
    <t>Hung Construction</t>
  </si>
  <si>
    <t>$31,500 invoiced 6/30/2014</t>
  </si>
  <si>
    <t xml:space="preserve">Olinda ES  </t>
  </si>
  <si>
    <t>Miscellaneous Repairs</t>
  </si>
  <si>
    <t>1451612-15</t>
  </si>
  <si>
    <t>1 000 001 368</t>
  </si>
  <si>
    <t>6/9/20147</t>
  </si>
  <si>
    <t>Shannon ES</t>
  </si>
  <si>
    <t>1541223-03</t>
  </si>
  <si>
    <t>1 000 001 371</t>
  </si>
  <si>
    <t>$44,950 invoiced 6/30/2014</t>
  </si>
  <si>
    <t>Helms MS</t>
  </si>
  <si>
    <t>Environment &amp; Recycling Center</t>
  </si>
  <si>
    <t>2101101-08</t>
  </si>
  <si>
    <t>1 000 001 397</t>
  </si>
  <si>
    <t>01-107854</t>
  </si>
  <si>
    <t>NOA 6/11/2014</t>
  </si>
  <si>
    <t>Harding ES</t>
  </si>
  <si>
    <t>Exterior Repairs &amp;
Select Roofing Replacement</t>
  </si>
  <si>
    <t>1271223-02</t>
  </si>
  <si>
    <t>1 000 001 399</t>
  </si>
  <si>
    <t>BEST Contracting, Inc.</t>
  </si>
  <si>
    <t>NOA 6/17/2014</t>
  </si>
  <si>
    <t>Contr#</t>
  </si>
  <si>
    <t>vend_num</t>
  </si>
  <si>
    <t>vend_name</t>
  </si>
  <si>
    <t>JACK SCHREDER AND ASSOCIATES, INC</t>
  </si>
  <si>
    <t>resc</t>
  </si>
  <si>
    <t>site</t>
  </si>
  <si>
    <t>object</t>
  </si>
  <si>
    <t>Bond</t>
  </si>
  <si>
    <t>FALSE</t>
  </si>
  <si>
    <t>Proj #</t>
  </si>
  <si>
    <t>cost code</t>
  </si>
  <si>
    <t>Neg?</t>
  </si>
  <si>
    <t>Small</t>
  </si>
  <si>
    <t>Vendor Name</t>
  </si>
  <si>
    <t>Purchase Orders</t>
  </si>
  <si>
    <t>BEST CONTRACTING, INC.</t>
  </si>
  <si>
    <t>Total Contracts</t>
  </si>
  <si>
    <t>Total PO's</t>
  </si>
  <si>
    <t>Increase</t>
  </si>
  <si>
    <t>Amount frm Munis</t>
  </si>
  <si>
    <t>Contracts</t>
  </si>
  <si>
    <t>vend num</t>
  </si>
  <si>
    <t>x</t>
  </si>
  <si>
    <t>(Multiple Items)</t>
  </si>
  <si>
    <t xml:space="preserve">Total </t>
  </si>
  <si>
    <t>2010D</t>
  </si>
  <si>
    <t>2012E</t>
  </si>
  <si>
    <t>Measure 2010D</t>
  </si>
  <si>
    <t>Measure 2012E</t>
  </si>
  <si>
    <t>Column Labels</t>
  </si>
  <si>
    <t>Only construction and architect contracts were evaluated for multi-year encumbrances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</si>
</sst>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</cellStyleXfs>
  <cellXfs count="85">
    <xf numFmtId="0" fontId="0" fillId="0" borderId="0" xfId="0"/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39" fontId="0" fillId="0" borderId="0" xfId="0" applyNumberFormat="1"/>
    <xf numFmtId="0" fontId="0" fillId="0" borderId="0" xfId="0" applyAlignment="1">
      <alignment horizontal="center"/>
    </xf>
    <xf numFmtId="0" fontId="6" fillId="0" borderId="0" xfId="49" applyFill="1"/>
    <xf numFmtId="0" fontId="6" fillId="0" borderId="0" xfId="49" applyFill="1" applyAlignment="1">
      <alignment horizontal="center"/>
    </xf>
    <xf numFmtId="0" fontId="8" fillId="0" borderId="0" xfId="49" applyFont="1" applyFill="1"/>
    <xf numFmtId="0" fontId="8" fillId="0" borderId="0" xfId="49" applyFont="1" applyFill="1" applyAlignment="1">
      <alignment horizontal="center"/>
    </xf>
    <xf numFmtId="0" fontId="7" fillId="0" borderId="0" xfId="49" applyFont="1" applyFill="1" applyAlignment="1">
      <alignment horizontal="center"/>
    </xf>
    <xf numFmtId="0" fontId="9" fillId="0" borderId="0" xfId="49" applyFont="1" applyFill="1"/>
    <xf numFmtId="0" fontId="10" fillId="0" borderId="0" xfId="49" applyFont="1" applyFill="1" applyAlignment="1">
      <alignment horizontal="right"/>
    </xf>
    <xf numFmtId="4" fontId="10" fillId="0" borderId="0" xfId="49" applyNumberFormat="1" applyFont="1" applyFill="1"/>
    <xf numFmtId="4" fontId="10" fillId="0" borderId="0" xfId="49" applyNumberFormat="1" applyFont="1" applyFill="1" applyAlignment="1">
      <alignment horizontal="right"/>
    </xf>
    <xf numFmtId="164" fontId="10" fillId="0" borderId="0" xfId="49" applyNumberFormat="1" applyFont="1" applyFill="1"/>
    <xf numFmtId="4" fontId="9" fillId="0" borderId="0" xfId="49" applyNumberFormat="1" applyFont="1" applyFill="1"/>
    <xf numFmtId="0" fontId="11" fillId="0" borderId="0" xfId="17" applyFont="1"/>
    <xf numFmtId="0" fontId="4" fillId="0" borderId="0" xfId="17"/>
    <xf numFmtId="0" fontId="4" fillId="0" borderId="0" xfId="17" applyAlignment="1">
      <alignment horizontal="left"/>
    </xf>
    <xf numFmtId="164" fontId="4" fillId="0" borderId="0" xfId="17" applyNumberFormat="1"/>
    <xf numFmtId="0" fontId="11" fillId="0" borderId="1" xfId="17" applyFont="1" applyBorder="1" applyAlignment="1">
      <alignment horizontal="center"/>
    </xf>
    <xf numFmtId="0" fontId="11" fillId="0" borderId="1" xfId="17" applyFont="1" applyBorder="1" applyAlignment="1">
      <alignment horizontal="right"/>
    </xf>
    <xf numFmtId="0" fontId="11" fillId="0" borderId="1" xfId="17" applyFont="1" applyBorder="1" applyAlignment="1">
      <alignment horizontal="center" wrapText="1"/>
    </xf>
    <xf numFmtId="0" fontId="11" fillId="0" borderId="1" xfId="17" applyFont="1" applyBorder="1" applyAlignment="1">
      <alignment horizontal="left"/>
    </xf>
    <xf numFmtId="0" fontId="4" fillId="0" borderId="2" xfId="17" applyBorder="1" applyAlignment="1">
      <alignment horizontal="center"/>
    </xf>
    <xf numFmtId="0" fontId="4" fillId="0" borderId="2" xfId="17" applyBorder="1" applyAlignment="1">
      <alignment horizontal="center" wrapText="1"/>
    </xf>
    <xf numFmtId="164" fontId="4" fillId="0" borderId="2" xfId="17" applyNumberFormat="1" applyBorder="1" applyAlignment="1">
      <alignment horizontal="right"/>
    </xf>
    <xf numFmtId="0" fontId="4" fillId="0" borderId="2" xfId="17" applyBorder="1" applyAlignment="1">
      <alignment horizontal="left"/>
    </xf>
    <xf numFmtId="164" fontId="4" fillId="0" borderId="3" xfId="17" applyNumberFormat="1" applyBorder="1" applyAlignment="1">
      <alignment horizontal="right"/>
    </xf>
    <xf numFmtId="0" fontId="4" fillId="0" borderId="4" xfId="17" applyBorder="1" applyAlignment="1">
      <alignment horizontal="center"/>
    </xf>
    <xf numFmtId="0" fontId="4" fillId="0" borderId="4" xfId="17" applyBorder="1" applyAlignment="1">
      <alignment horizontal="center" wrapText="1"/>
    </xf>
    <xf numFmtId="14" fontId="4" fillId="0" borderId="4" xfId="17" applyNumberFormat="1" applyBorder="1" applyAlignment="1">
      <alignment horizontal="center"/>
    </xf>
    <xf numFmtId="164" fontId="4" fillId="0" borderId="4" xfId="17" applyNumberFormat="1" applyBorder="1" applyAlignment="1">
      <alignment horizontal="right"/>
    </xf>
    <xf numFmtId="164" fontId="4" fillId="0" borderId="0" xfId="17" applyNumberFormat="1" applyAlignment="1">
      <alignment horizontal="center"/>
    </xf>
    <xf numFmtId="0" fontId="4" fillId="0" borderId="4" xfId="17" applyBorder="1" applyAlignment="1">
      <alignment horizontal="left"/>
    </xf>
    <xf numFmtId="0" fontId="4" fillId="0" borderId="0" xfId="17" applyAlignment="1">
      <alignment horizontal="center"/>
    </xf>
    <xf numFmtId="6" fontId="4" fillId="0" borderId="4" xfId="17" applyNumberFormat="1" applyBorder="1" applyAlignment="1">
      <alignment horizontal="left"/>
    </xf>
    <xf numFmtId="0" fontId="4" fillId="0" borderId="4" xfId="17" applyBorder="1" applyAlignment="1">
      <alignment horizontal="left" wrapText="1"/>
    </xf>
    <xf numFmtId="14" fontId="4" fillId="0" borderId="4" xfId="17" applyNumberFormat="1" applyFill="1" applyBorder="1" applyAlignment="1">
      <alignment horizontal="center"/>
    </xf>
    <xf numFmtId="164" fontId="4" fillId="0" borderId="4" xfId="17" applyNumberFormat="1" applyFill="1" applyBorder="1" applyAlignment="1">
      <alignment horizontal="right"/>
    </xf>
    <xf numFmtId="0" fontId="4" fillId="0" borderId="4" xfId="17" applyBorder="1" applyAlignment="1" applyProtection="1">
      <alignment horizontal="center"/>
    </xf>
    <xf numFmtId="164" fontId="4" fillId="0" borderId="0" xfId="17" applyNumberFormat="1" applyBorder="1" applyAlignment="1">
      <alignment horizontal="center"/>
    </xf>
    <xf numFmtId="0" fontId="4" fillId="0" borderId="0" xfId="17" applyBorder="1" applyAlignment="1">
      <alignment horizontal="center"/>
    </xf>
    <xf numFmtId="164" fontId="4" fillId="0" borderId="0" xfId="17" applyNumberFormat="1" applyBorder="1" applyAlignment="1">
      <alignment horizontal="right"/>
    </xf>
    <xf numFmtId="164" fontId="11" fillId="0" borderId="0" xfId="17" applyNumberFormat="1" applyFont="1" applyBorder="1" applyAlignment="1">
      <alignment horizontal="right"/>
    </xf>
    <xf numFmtId="0" fontId="4" fillId="0" borderId="0" xfId="17" applyAlignment="1">
      <alignment horizontal="right"/>
    </xf>
    <xf numFmtId="164" fontId="11" fillId="0" borderId="0" xfId="17" applyNumberFormat="1" applyFont="1" applyAlignment="1">
      <alignment horizontal="right"/>
    </xf>
    <xf numFmtId="164" fontId="4" fillId="0" borderId="0" xfId="17" applyNumberFormat="1" applyBorder="1"/>
    <xf numFmtId="0" fontId="4" fillId="0" borderId="0" xfId="17" applyBorder="1"/>
    <xf numFmtId="14" fontId="4" fillId="0" borderId="2" xfId="17" applyNumberFormat="1" applyBorder="1" applyAlignment="1">
      <alignment horizontal="center"/>
    </xf>
    <xf numFmtId="14" fontId="4" fillId="0" borderId="4" xfId="17" applyNumberFormat="1" applyBorder="1" applyAlignment="1">
      <alignment horizontal="center" wrapText="1"/>
    </xf>
    <xf numFmtId="164" fontId="4" fillId="0" borderId="0" xfId="17" applyNumberFormat="1" applyFill="1" applyBorder="1" applyAlignment="1">
      <alignment horizontal="right"/>
    </xf>
    <xf numFmtId="164" fontId="4" fillId="0" borderId="4" xfId="17" applyNumberFormat="1" applyBorder="1" applyAlignment="1">
      <alignment horizontal="center"/>
    </xf>
    <xf numFmtId="0" fontId="4" fillId="0" borderId="0" xfId="17" applyAlignment="1"/>
    <xf numFmtId="0" fontId="11" fillId="0" borderId="1" xfId="17" applyFont="1" applyBorder="1" applyAlignment="1"/>
    <xf numFmtId="0" fontId="4" fillId="0" borderId="2" xfId="17" applyBorder="1" applyAlignment="1"/>
    <xf numFmtId="0" fontId="4" fillId="0" borderId="4" xfId="17" applyBorder="1" applyAlignment="1"/>
    <xf numFmtId="0" fontId="4" fillId="0" borderId="4" xfId="17" applyFill="1" applyBorder="1" applyAlignment="1"/>
    <xf numFmtId="0" fontId="4" fillId="0" borderId="4" xfId="17" applyBorder="1" applyAlignment="1">
      <alignment wrapText="1"/>
    </xf>
    <xf numFmtId="0" fontId="4" fillId="0" borderId="0" xfId="17" applyBorder="1" applyAlignment="1"/>
    <xf numFmtId="0" fontId="0" fillId="0" borderId="0" xfId="0" applyFont="1"/>
    <xf numFmtId="0" fontId="0" fillId="0" borderId="0" xfId="0" applyFont="1" applyBorder="1"/>
    <xf numFmtId="0" fontId="0" fillId="0" borderId="0" xfId="1" applyNumberFormat="1" applyFont="1"/>
    <xf numFmtId="0" fontId="12" fillId="0" borderId="0" xfId="0" applyFont="1" applyAlignment="1">
      <alignment horizontal="center"/>
    </xf>
    <xf numFmtId="43" fontId="12" fillId="0" borderId="0" xfId="1" applyFont="1" applyAlignment="1">
      <alignment horizontal="center"/>
    </xf>
    <xf numFmtId="43" fontId="12" fillId="0" borderId="0" xfId="1" applyFont="1"/>
    <xf numFmtId="43" fontId="12" fillId="0" borderId="0" xfId="1" applyFont="1" applyAlignment="1">
      <alignment horizontal="center" wrapText="1"/>
    </xf>
    <xf numFmtId="0" fontId="12" fillId="0" borderId="3" xfId="0" applyFont="1" applyBorder="1"/>
    <xf numFmtId="43" fontId="0" fillId="0" borderId="1" xfId="1" applyFont="1" applyBorder="1"/>
    <xf numFmtId="0" fontId="0" fillId="0" borderId="0" xfId="0" applyFont="1" applyAlignment="1">
      <alignment horizontal="center"/>
    </xf>
    <xf numFmtId="43" fontId="12" fillId="0" borderId="0" xfId="1" applyFont="1" applyAlignment="1"/>
    <xf numFmtId="43" fontId="0" fillId="0" borderId="0" xfId="1" applyFont="1" applyAlignment="1"/>
    <xf numFmtId="0" fontId="0" fillId="0" borderId="0" xfId="0" applyBorder="1"/>
    <xf numFmtId="0" fontId="12" fillId="0" borderId="5" xfId="0" applyFont="1" applyBorder="1"/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43" fontId="12" fillId="0" borderId="5" xfId="1" applyFont="1" applyBorder="1" applyAlignment="1"/>
    <xf numFmtId="43" fontId="12" fillId="0" borderId="5" xfId="1" applyFont="1" applyBorder="1" applyAlignment="1">
      <alignment horizontal="center" wrapText="1"/>
    </xf>
    <xf numFmtId="43" fontId="12" fillId="0" borderId="5" xfId="1" applyFont="1" applyBorder="1"/>
    <xf numFmtId="43" fontId="12" fillId="0" borderId="5" xfId="1" applyFont="1" applyBorder="1" applyAlignment="1">
      <alignment horizontal="center"/>
    </xf>
    <xf numFmtId="0" fontId="0" fillId="0" borderId="0" xfId="1" applyNumberFormat="1" applyFont="1" applyAlignment="1"/>
    <xf numFmtId="0" fontId="0" fillId="0" borderId="0" xfId="0" applyFont="1" applyAlignment="1">
      <alignment horizontal="left"/>
    </xf>
    <xf numFmtId="0" fontId="0" fillId="0" borderId="0" xfId="0" pivotButton="1" applyFont="1"/>
    <xf numFmtId="37" fontId="0" fillId="0" borderId="0" xfId="0" applyNumberFormat="1" applyFont="1"/>
  </cellXfs>
  <cellStyles count="50">
    <cellStyle name="Comma" xfId="1" builtinId="3"/>
    <cellStyle name="Comma [0] 2" xfId="2"/>
    <cellStyle name="Comma 2" xfId="3"/>
    <cellStyle name="Comma 2 2" xfId="4"/>
    <cellStyle name="Comma 2 3" xfId="5"/>
    <cellStyle name="Comma 3" xfId="6"/>
    <cellStyle name="Comma 4" xfId="7"/>
    <cellStyle name="Comma 4 2" xfId="8"/>
    <cellStyle name="Comma 4 2 2" xfId="9"/>
    <cellStyle name="Comma 5" xfId="10"/>
    <cellStyle name="Comma 6" xfId="11"/>
    <cellStyle name="Currency [0] 2" xfId="12"/>
    <cellStyle name="Currency 2" xfId="13"/>
    <cellStyle name="Currency 3" xfId="14"/>
    <cellStyle name="Currency 4" xfId="15"/>
    <cellStyle name="Currency 5" xfId="16"/>
    <cellStyle name="Normal" xfId="0" builtinId="0"/>
    <cellStyle name="Normal 10" xfId="17"/>
    <cellStyle name="Normal 10 2" xfId="18"/>
    <cellStyle name="Normal 11" xfId="19"/>
    <cellStyle name="Normal 11 2" xfId="20"/>
    <cellStyle name="Normal 12" xfId="21"/>
    <cellStyle name="Normal 12 2" xfId="22"/>
    <cellStyle name="Normal 12 3" xfId="23"/>
    <cellStyle name="Normal 13" xfId="24"/>
    <cellStyle name="Normal 13 2" xfId="25"/>
    <cellStyle name="Normal 14" xfId="26"/>
    <cellStyle name="Normal 15" xfId="27"/>
    <cellStyle name="Normal 16" xfId="28"/>
    <cellStyle name="Normal 17" xfId="49"/>
    <cellStyle name="Normal 2" xfId="29"/>
    <cellStyle name="Normal 2 2" xfId="30"/>
    <cellStyle name="Normal 2 2 2" xfId="31"/>
    <cellStyle name="Normal 2 2 3" xfId="32"/>
    <cellStyle name="Normal 2 3" xfId="33"/>
    <cellStyle name="Normal 2 4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7 2" xfId="41"/>
    <cellStyle name="Normal 7 2 2" xfId="42"/>
    <cellStyle name="Normal 8" xfId="43"/>
    <cellStyle name="Normal 9" xfId="44"/>
    <cellStyle name="Normal 9 2" xfId="45"/>
    <cellStyle name="Percent 2" xfId="46"/>
    <cellStyle name="Percent 2 2" xfId="47"/>
    <cellStyle name="Percent 3" xfId="48"/>
  </cellStyles>
  <dxfs count="1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5" formatCode="#,##0_);\(#,##0\)"/>
    </dxf>
    <dxf>
      <font>
        <sz val="10"/>
      </font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ennis Clay" refreshedDate="41978.582463078703" createdVersion="4" refreshedVersion="4" minRefreshableVersion="3" recordCount="570">
  <cacheSource type="worksheet">
    <worksheetSource ref="A1:N571" sheet="Encumbered"/>
  </cacheSource>
  <cacheFields count="14">
    <cacheField name="resc" numFmtId="0">
      <sharedItems containsSemiMixedTypes="0" containsString="0" containsNumber="1" containsInteger="1" minValue="9745" maxValue="9748" count="3">
        <n v="9745"/>
        <n v="9748"/>
        <n v="9746"/>
      </sharedItems>
    </cacheField>
    <cacheField name="site" numFmtId="0">
      <sharedItems containsSemiMixedTypes="0" containsString="0" containsNumber="1" containsInteger="1" minValue="104" maxValue="686" count="59">
        <n v="146"/>
        <n v="214"/>
        <n v="112"/>
        <n v="157"/>
        <n v="139"/>
        <n v="123"/>
        <n v="122"/>
        <n v="210"/>
        <n v="615"/>
        <n v="669"/>
        <n v="145"/>
        <n v="142"/>
        <n v="155"/>
        <n v="110"/>
        <n v="154"/>
        <n v="212"/>
        <n v="354"/>
        <n v="364"/>
        <n v="116"/>
        <n v="104"/>
        <n v="373"/>
        <n v="352"/>
        <n v="117"/>
        <n v="360"/>
        <n v="140"/>
        <n v="105"/>
        <n v="362"/>
        <n v="132"/>
        <n v="144"/>
        <n v="127"/>
        <n v="206"/>
        <n v="162"/>
        <n v="126"/>
        <n v="358"/>
        <n v="147"/>
        <n v="115"/>
        <n v="134"/>
        <n v="150"/>
        <n v="160"/>
        <n v="124"/>
        <n v="165"/>
        <n v="135"/>
        <n v="125"/>
        <n v="137"/>
        <n v="108"/>
        <n v="130"/>
        <n v="376"/>
        <n v="670"/>
        <n v="686"/>
        <n v="159"/>
        <n v="163"/>
        <n v="369" u="1"/>
        <n v="677" u="1"/>
        <n v="410" u="1"/>
        <n v="128" u="1"/>
        <n v="374" u="1"/>
        <n v="603" u="1"/>
        <n v="158" u="1"/>
        <n v="408" u="1"/>
      </sharedItems>
    </cacheField>
    <cacheField name="object" numFmtId="0">
      <sharedItems containsSemiMixedTypes="0" containsString="0" containsNumber="1" containsInteger="1" minValue="4300" maxValue="6460" count="24">
        <n v="5890"/>
        <n v="6190"/>
        <n v="5860"/>
        <n v="6201"/>
        <n v="6207"/>
        <n v="6211"/>
        <n v="6219"/>
        <n v="5610"/>
        <n v="5895"/>
        <n v="6214"/>
        <n v="5620"/>
        <n v="6202"/>
        <n v="6217"/>
        <n v="6203"/>
        <n v="6205" u="1"/>
        <n v="6400" u="1"/>
        <n v="4460" u="1"/>
        <n v="4300" u="1"/>
        <n v="5210" u="1"/>
        <n v="6460" u="1"/>
        <n v="5220" u="1"/>
        <n v="4360" u="1"/>
        <n v="4400" u="1"/>
        <n v="5830" u="1"/>
      </sharedItems>
    </cacheField>
    <cacheField name="cost code" numFmtId="0">
      <sharedItems containsMixedTypes="1" containsNumber="1" containsInteger="1" minValue="0" maxValue="0" count="34">
        <s v="412INSP"/>
        <s v="420OSVC"/>
        <s v="204XGEO"/>
        <s v="324XSPC"/>
        <s v="316XAOR"/>
        <s v="348XOPL"/>
        <s v="500XXBB"/>
        <s v="508XCTC"/>
        <s v="720TECH"/>
        <s v="344XHAZ"/>
        <s v="752PRNT"/>
        <s v="760XCTC"/>
        <s v="200XSRV"/>
        <s v="764OSVC"/>
        <s v="868XSVC"/>
        <s v="400XMAT"/>
        <s v="732LBRC"/>
        <s v="756XSEC"/>
        <s v="736XSPC"/>
        <s v="408LBRC"/>
        <s v="416XSEC"/>
        <s v="728OPSC"/>
        <s v="852XLGL"/>
        <s v="840XCON"/>
        <s v="404IDSA"/>
        <s v="520XXTH"/>
        <s v="708XXGC"/>
        <s v="320XXCM"/>
        <s v="300XBPM"/>
        <s v="312XXDM"/>
        <s v="700XBPM"/>
        <s v="748LGAD"/>
        <s v="712MPLN"/>
        <n v="0" u="1"/>
      </sharedItems>
    </cacheField>
    <cacheField name="Proj #" numFmtId="0">
      <sharedItems count="220">
        <s v="14601206-00"/>
        <s v="21401103-00"/>
        <s v="11201341-00"/>
        <s v="15701381-02"/>
        <s v="13901215-02"/>
        <s v="12301349-00"/>
        <s v="12201357-04"/>
        <s v="21001101-09"/>
        <s v="61510054-00"/>
        <s v="66910054-00"/>
        <s v="14501612-13"/>
        <s v="14501612-04"/>
        <s v="14201223-18"/>
        <s v="15501223-20"/>
        <s v="13901223-18"/>
        <s v="11001612-03"/>
        <s v="11001612-06"/>
        <s v="15401223-00"/>
        <s v="61501396-01"/>
        <s v="21401103-09"/>
        <s v="21201102-01"/>
        <s v="35401348-00"/>
        <s v="21001101-16"/>
        <s v="36401380-08"/>
        <s v="11601224-01"/>
        <s v="21401103-04"/>
        <s v="10401223-16"/>
        <s v="37301223-09"/>
        <s v="35201208-01"/>
        <s v="11701223-13"/>
        <s v="36001364-01"/>
        <s v="21401103-06"/>
        <s v="14201223-14"/>
        <s v="36001211-19"/>
        <s v="36001211-18"/>
        <s v="36001211-13"/>
        <s v="21001101-00"/>
        <s v="36401210-00"/>
        <s v="14001347-00"/>
        <s v="21010068-00"/>
        <s v="10510086-00"/>
        <s v="36201377-01"/>
        <s v="35410055-00"/>
        <s v="13201204-01"/>
        <s v="36001364-06"/>
        <s v="36201377-02"/>
        <s v="14401205-02"/>
        <s v="11601223-01"/>
        <s v="21001101-04"/>
        <s v="12701223-02"/>
        <s v="14401205-09"/>
        <s v="20601108-00"/>
        <s v="36401108-00"/>
        <s v="16210028-00"/>
        <s v="15410042-00"/>
        <s v="35201208-05"/>
        <s v="36401380-13"/>
        <s v="14601206-04"/>
        <s v="12601612-00"/>
        <s v="36201377-03"/>
        <s v="35801366-05"/>
        <s v="14701390-00"/>
        <s v="21401103-08"/>
        <s v="37310019-00"/>
        <s v="11501201-01"/>
        <s v="36201377-05"/>
        <s v="11601002-06"/>
        <s v="13201204-12"/>
        <s v="13410039-01"/>
        <s v="14601206-13"/>
        <s v="15001001-02"/>
        <s v="35401104-13"/>
        <s v="14401205-13"/>
        <s v="61501396-00"/>
        <s v="16001382-02"/>
        <s v="61501215-00"/>
        <s v="35201208-00"/>
        <s v="16001382-03"/>
        <s v="14510041-00"/>
        <s v="10410087-00"/>
        <s v="61501219-00"/>
        <s v="61510057-00"/>
        <s v="12401203-00"/>
        <s v="13201204-00"/>
        <s v="21201102-06"/>
        <s v="11501201-00"/>
        <s v="11501201-05"/>
        <s v="36201377-10"/>
        <s v="36201377-00"/>
        <s v="13410039-00"/>
        <s v="11201341-01"/>
        <s v="16501384-03"/>
        <s v="10401223-11"/>
        <s v="12701223-05"/>
        <s v="13510083-00"/>
        <s v="14601206-03"/>
        <s v="11701223-12"/>
        <s v="35810019-00"/>
        <s v="12501612-14"/>
        <s v="13701215-00"/>
        <s v="13401612-04"/>
        <s v="12501612-04"/>
        <s v="12501612-13"/>
        <s v="10810038-00"/>
        <s v="14701390-01"/>
        <s v="13001223-17"/>
        <s v="37601356-00"/>
        <s v="13510060-00"/>
        <s v="13001223-18"/>
        <s v="15401223-03"/>
        <s v="14401205-11"/>
        <s v="16501384-04"/>
        <s v="14401205-00"/>
        <s v="14401205-01"/>
        <s v="67001396-01"/>
        <s v="68610045-00"/>
        <s v="21001101-12"/>
        <s v="13401612-00"/>
        <s v="12501612-00"/>
        <s v="14501612-00"/>
        <s v="36201377-06"/>
        <s v="35801366-02"/>
        <s v="68610045-03"/>
        <s v="35801366-00"/>
        <s v="36001211-00"/>
        <s v="36001211-12"/>
        <s v="15910085-00"/>
        <s v="12701223-04"/>
        <s v="36001612-00"/>
        <s v="20601612-06"/>
        <s v="11201341-04"/>
        <s v="11501201-04"/>
        <s v="36401380-00"/>
        <s v="16301223-09"/>
        <s v="12401221-00"/>
        <s v="16001382-01"/>
        <s v="21201102-09"/>
        <s v="66901219-00"/>
        <s v="11501201-03"/>
        <s v="36401380-07"/>
        <s v="21201102-00"/>
        <s v="36401210-02"/>
        <s v="36401612-01"/>
        <s v="36001211-14"/>
        <s v="36001211-10"/>
        <s v="21401103-07"/>
        <s v="37601108-00"/>
        <s v="13501223-01"/>
        <s v="14501612-15"/>
        <s v="16201223-14"/>
        <s v="11601223-02"/>
        <s v="35201208-02"/>
        <s v="14601206-02"/>
        <s v="36001211-02"/>
        <s v="15010037-00"/>
        <s v="66901396-00"/>
        <s v="36410084-00"/>
        <s v="35401104-00"/>
        <s v="12601223-03"/>
        <s v="16201223-07"/>
        <s v="35201208-12"/>
        <s v="12310045-01" u="1"/>
        <s v="14210045-01" u="1"/>
        <s v="615????" u="1"/>
        <s v="15901223-01" u="1"/>
        <s v="20601218-04" u="1"/>
        <s v="35401104-07" u="1"/>
        <s v="60310045-01" u="1"/>
        <s v="12610045-01" u="1"/>
        <s v="10810045-01" u="1"/>
        <s v="14510045-01" u="1"/>
        <s v="36910045-01" u="1"/>
        <s v="12710045-01" u="1"/>
        <s v="12810045-01" u="1"/>
        <s v="35401348-03" u="1"/>
        <s v="60310045-02" u="1"/>
        <s v="20610056-00" u="1"/>
        <s v="12401203-01" u="1"/>
        <s v="11501201-02" u="1"/>
        <s v="68610045-01" u="1"/>
        <s v="40810045-01" u="1"/>
        <s v="11010045-01" u="1"/>
        <s v="13010045-01" u="1"/>
        <s v="14401205-06" u="1"/>
        <s v="68610045-02" u="1"/>
        <s v="36001364-03" u="1"/>
        <s v="37310045-01" u="1"/>
        <s v="20610045-01" u="1"/>
        <s v="20610065-00" u="1"/>
        <s v="37410045-01" u="1"/>
        <s v="10401223-12" u="1"/>
        <s v="66901396-01" u="1"/>
        <s v="37610045-01" u="1"/>
        <s v="61510045-00" u="1"/>
        <s v="13901010-02" u="1"/>
        <s v="36001364-04" u="1"/>
        <s v="37601356-02" u="1"/>
        <s v="11710045-01" u="1"/>
        <s v="15410045-01" u="1"/>
        <s v="14701390-02" u="1"/>
        <s v="15510045-01" u="1"/>
        <s v="13710045-01" u="1"/>
        <s v="61510045-01" u="1"/>
        <s v="41010045-01" u="1"/>
        <s v="13910045-01" u="1"/>
        <s v="15810045-01" u="1"/>
        <s v="14601206-01" u="1"/>
        <s v="15910045-01" u="1"/>
        <s v="35401104-04" u="1"/>
        <s v="37601395-00" u="1"/>
        <s v="68610045-05" u="1"/>
        <s v="66910037-00" u="1"/>
        <s v="354????" u="1"/>
        <s v="112????" u="1"/>
        <s v="21210045-01" u="1"/>
        <s v="132????" u="1"/>
        <s v="68610045-06" u="1"/>
        <s v="66910057-00" u="1"/>
        <s v="21410045-01" u="1"/>
        <s v="67701396-01" u="1"/>
      </sharedItems>
    </cacheField>
    <cacheField name="act_amt" numFmtId="43">
      <sharedItems containsSemiMixedTypes="0" containsString="0" containsNumber="1" minValue="0" maxValue="22725726.620000001"/>
    </cacheField>
    <cacheField name="enc_amt" numFmtId="43">
      <sharedItems containsSemiMixedTypes="0" containsString="0" containsNumber="1" minValue="-9932992" maxValue="11463410"/>
    </cacheField>
    <cacheField name="vend_num" numFmtId="0">
      <sharedItems containsSemiMixedTypes="0" containsString="0" containsNumber="1" containsInteger="1" minValue="10011" maxValue="14790" count="203">
        <n v="10123"/>
        <n v="10419"/>
        <n v="12885"/>
        <n v="12152"/>
        <n v="10474"/>
        <n v="10066"/>
        <n v="10087"/>
        <n v="10416"/>
        <n v="14181"/>
        <n v="10514"/>
        <n v="10530"/>
        <n v="12829"/>
        <n v="10601"/>
        <n v="12335"/>
        <n v="11310"/>
        <n v="11194"/>
        <n v="12339"/>
        <n v="12955"/>
        <n v="14364"/>
        <n v="10641"/>
        <n v="13370"/>
        <n v="14790"/>
        <n v="12890"/>
        <n v="10231"/>
        <n v="11427"/>
        <n v="10323"/>
        <n v="13121"/>
        <n v="12826"/>
        <n v="12718"/>
        <n v="10216"/>
        <n v="13247"/>
        <n v="10809"/>
        <n v="10053"/>
        <n v="12891"/>
        <n v="11497"/>
        <n v="10939"/>
        <n v="10038"/>
        <n v="10060"/>
        <n v="11355"/>
        <n v="14388"/>
        <n v="11181"/>
        <n v="10098"/>
        <n v="10116"/>
        <n v="12892"/>
        <n v="10106"/>
        <n v="12887"/>
        <n v="14714"/>
        <n v="14544"/>
        <n v="10132"/>
        <n v="11765"/>
        <n v="10082"/>
        <n v="11470"/>
        <n v="11309"/>
        <n v="10631"/>
        <n v="13837"/>
        <n v="10410"/>
        <n v="10258"/>
        <n v="14682"/>
        <n v="11035"/>
        <n v="10466"/>
        <n v="12556"/>
        <n v="10054"/>
        <n v="12807"/>
        <n v="14304"/>
        <n v="10420"/>
        <n v="12629"/>
        <n v="12679"/>
        <n v="11859"/>
        <n v="12825"/>
        <n v="13795"/>
        <n v="11475"/>
        <n v="14169"/>
        <n v="14570"/>
        <n v="10457"/>
        <n v="11377"/>
        <n v="11279"/>
        <n v="12881"/>
        <n v="10619"/>
        <n v="11519"/>
        <n v="10873"/>
        <n v="10307"/>
        <n v="11388"/>
        <n v="10363"/>
        <n v="14441"/>
        <n v="10502"/>
        <n v="10281"/>
        <n v="10355"/>
        <n v="10104"/>
        <n v="12833"/>
        <n v="11277"/>
        <n v="10074"/>
        <n v="10799"/>
        <n v="12742"/>
        <n v="10315"/>
        <n v="10616"/>
        <n v="14073"/>
        <n v="12492"/>
        <n v="14451"/>
        <n v="11506"/>
        <n v="11465"/>
        <n v="10051"/>
        <n v="11589"/>
        <n v="12170"/>
        <n v="13822"/>
        <n v="14716"/>
        <n v="11378"/>
        <n v="11268"/>
        <n v="13747"/>
        <n v="10160"/>
        <n v="12725"/>
        <n v="14151"/>
        <n v="11231"/>
        <n v="10223"/>
        <n v="10156"/>
        <n v="10290"/>
        <n v="13365"/>
        <n v="14715"/>
        <n v="10897"/>
        <n v="14081"/>
        <n v="13447"/>
        <n v="14088"/>
        <n v="10608"/>
        <n v="12641"/>
        <n v="12827"/>
        <n v="10318"/>
        <n v="11428"/>
        <n v="11041"/>
        <n v="10294"/>
        <n v="10426"/>
        <n v="11815" u="1"/>
        <n v="10613" u="1"/>
        <n v="12317" u="1"/>
        <n v="12530" u="1"/>
        <n v="14031" u="1"/>
        <n v="13113" u="1"/>
        <n v="14249" u="1"/>
        <n v="14041" u="1"/>
        <n v="14051" u="1"/>
        <n v="12636" u="1"/>
        <n v="10866" u="1"/>
        <n v="12504" u="1"/>
        <n v="11657" u="1"/>
        <n v="10531" u="1"/>
        <n v="11454" u="1"/>
        <n v="10830" u="1"/>
        <n v="11190" u="1"/>
        <n v="12823" u="1"/>
        <n v="10840" u="1"/>
        <n v="11266" u="1"/>
        <n v="10277" u="1"/>
        <n v="11063" u="1"/>
        <n v="10571" u="1"/>
        <n v="12062" u="1"/>
        <n v="14476" u="1"/>
        <n v="11509" u="1"/>
        <n v="12721" u="1"/>
        <n v="13715" u="1"/>
        <n v="12665" u="1"/>
        <n v="10048" u="1"/>
        <n v="10758" u="1"/>
        <n v="12624" u="1"/>
        <n v="14186" u="1"/>
        <n v="14191" u="1"/>
        <n v="10149" u="1"/>
        <n v="11356" u="1"/>
        <n v="13141" u="1"/>
        <n v="12294" u="1"/>
        <n v="11376" u="1"/>
        <n v="11731" u="1"/>
        <n v="13364" u="1"/>
        <n v="11102" u="1"/>
        <n v="12522" u="1"/>
        <n v="11964" u="1"/>
        <n v="10549" u="1"/>
        <n v="10904" u="1"/>
        <n v="13176" u="1"/>
        <n v="10980" u="1"/>
        <n v="13186" u="1"/>
        <n v="14251" u="1"/>
        <n v="13120" u="1"/>
        <n v="13409" u="1"/>
        <n v="14048" u="1"/>
        <n v="10011" u="1"/>
        <n v="10295" u="1"/>
        <n v="11010" u="1"/>
        <n v="14063" u="1"/>
        <n v="12364" u="1"/>
        <n v="11091" u="1"/>
        <n v="13368" u="1"/>
        <n v="13652" u="1"/>
        <n v="10178" u="1"/>
        <n v="11177" u="1"/>
        <n v="13733" u="1"/>
        <n v="10401" u="1"/>
        <n v="10614" u="1"/>
        <n v="11841" u="1"/>
        <n v="10999" u="1"/>
        <n v="13986" u="1"/>
        <n v="10867" u="1"/>
        <n v="12074" u="1"/>
        <n v="14062" u="1"/>
        <n v="10882" u="1"/>
        <n v="11029" u="1"/>
      </sharedItems>
    </cacheField>
    <cacheField name="vend_name" numFmtId="0">
      <sharedItems count="203">
        <s v="3QC"/>
        <s v="A3GEO"/>
        <s v="ACUMEN INDUSTRIAL HYGENE INC"/>
        <s v="AE3 PARTNERS INC"/>
        <s v="AEKO CONSULTING SOLUTIONS INTEGRATORS"/>
        <s v="ALAN KROPP AND ASSOCIATES INC"/>
        <s v="ALTEN CONSTRUCTION INC"/>
        <s v="AM WOO CONSTRUCTION INC"/>
        <s v="AMERICAN REPROGRAPHICS CO. LLC"/>
        <s v="APPLIED WATER RESOURCES CORPORATION"/>
        <s v="ARCHITECTS MA"/>
        <s v="ARNTZ BUILDERS"/>
        <s v="ARTHULIA INC"/>
        <s v="AURORA ENVIRONMENTAL SERVICES INC"/>
        <s v="BAKER VILAR ARCHITECTS"/>
        <s v="BAY CITIES PAVING AND GRADING INC"/>
        <s v="BAYSIDE PEST CONTROL"/>
        <s v="BBJ ELECTRIC INC"/>
        <s v="BELL PRODUCTS INC"/>
        <s v="BETHEL ELECTRIC"/>
        <s v="BHM CONSTRUCTION, INC"/>
        <s v="BKJM MOVING SERVICES"/>
        <s v="BPXPRESS REPROGRAPHICS"/>
        <s v="BUMGARDNER BIOLOGICAL CONSULTING"/>
        <s v="BUNTON CLIFFORD ASSOCIATES"/>
        <s v="CALIFORNIA CONSTRUCTORS"/>
        <s v="CES CONTROLLED ENVIRONMENTAL SERVICES INC"/>
        <s v="CLARK CIVIL ENGINEERING"/>
        <s v="COMMUNICATION SERVICE COMPANY"/>
        <s v="COMMUNITY PLAYGROUNDS"/>
        <s v="CONESTOGA-ROVERS &amp; ASSOCIATES, INC"/>
        <s v="CONSOLIDATED ENGINEERING LABORATORIES"/>
        <s v="COR O VAN MOVING AND STORAGE"/>
        <s v="CORNERSTONE STRUCTURAL ENGINEERING GROUP INC"/>
        <s v="CROWN WORLDWIDE MOVING AND STORAGE"/>
        <s v="D &amp; D SECURITY ENTERPRISES"/>
        <s v="DAVILLIER SLOAN"/>
        <s v="DEEMS LEWIS MCKINLEY"/>
        <s v="DP SECURITY CO"/>
        <s v="DRMCNATTY &amp; ASSOCIATES INC"/>
        <s v="EMPLOYERS ADVOCATE INC"/>
        <s v="ENGEO INCORPORATED"/>
        <s v="ENOVITY INC"/>
        <s v="ENVIRONMENTAL TECHNICAL SERVICES INC"/>
        <s v="ERA CONSTRUCTION INC"/>
        <s v="ESSEL TECHNOLOGY SERVICES INC"/>
        <s v="EVRA CONSTRUCTION INC"/>
        <s v="EXCELLENT GUARD SERVICE INC"/>
        <s v="FEHR AND PEERS"/>
        <s v="FIRST STUDENT INC"/>
        <s v="FITGUARD"/>
        <s v="GROSSMANN DESIGN GROUP"/>
        <s v="HAMILTON AND AITKEN ARCHITECTS"/>
        <s v="HIBSER YAMAUCHI ARCHITECTS INC"/>
        <s v="HILL ZION SERVICES INC."/>
        <s v="HMC ARCHITECTS"/>
        <s v="HMR ARCHITECTS INC"/>
        <s v="HUNG CONSTRUCTION BUILDER INC"/>
        <s v="INTERACTIVE RESOURCES"/>
        <s v="J MAJORS AND ASSOCIATES"/>
        <s v="JACK SCHREDER AND ASSOCIATES, INC"/>
        <s v="JAMES MACNAIR"/>
        <s v="JEFFREY E FRATES"/>
        <s v="JUV, INC"/>
        <s v="KC PIERCE AND ASSOC"/>
        <s v="KISTER SAVIO AND REI INC"/>
        <s v="KLEINFELDER INC"/>
        <s v="KRONICK MOSKOVITZ TIEDEMANN AND GIRARD"/>
        <s v="LATHROP CONSTRUCTION ASSOCIATES INC"/>
        <s v="LOKESH BALI"/>
        <s v="LUK &amp; ASSOCIATES"/>
        <s v="MAGGIORA &amp; GHILOTTI INC."/>
        <s v="MAN WAH CHENG"/>
        <s v="MARY LARSEN"/>
        <s v="MATRISCOPE"/>
        <s v="MATTA PRODUCTS"/>
        <s v="MCPEAK ELECTRIC INC"/>
        <s v="MILLENNIUM CONSULTING ASSOC"/>
        <s v="MILLER PACIFIC ENGINEERING GROUP"/>
        <s v="MOBILE MODULAR MANAGEMENT CORP"/>
        <s v="MULTIVISTA NORTHERN CALIFORNIA"/>
        <s v="NATIONAL CONSTRUCTION RENTALS"/>
        <s v="NINYO AND MOORE GEOTECHNICAL AND"/>
        <s v="OJO TECHNOLOGY"/>
        <s v="OMTRAK"/>
        <s v="OPTONY INC"/>
        <s v="ORACLE AMERICA INC"/>
        <s v="PACIFIC MUNICIPAL CONSULTANTS"/>
        <s v="PMI CONSULTING INC"/>
        <s v="POWELL AND PARTNERS"/>
        <s v="QUATTROCCHI KWOK ARCHITECTS"/>
        <s v="REED BROTHERS"/>
        <s v="RGA ENVIRONMENTAL INCORPORATED"/>
        <s v="RMA GROUP OF NORTHERN CALIFORNIA"/>
        <s v="ROBERT A BOTHMAN INC"/>
        <s v="ROEBBELEN CONTRACTING INC"/>
        <s v="ROTO ROOTER"/>
        <s v="RUTHERFORD &amp; CHEKENE INC"/>
        <s v="SALLY SWANSON ARCHITECTS INC"/>
        <s v="SANDIS HUMBER JONES"/>
        <s v="SCA ENVIRONMENTAL"/>
        <s v="SCHOOL FACILITY CONSULTANTS"/>
        <s v="SECURITY BY DESIGN INC"/>
        <s v="SENSIBLE ENVIRONMENTAL SOLUTIONS INC."/>
        <s v="SIGNET TESTING LABORATORIES INC"/>
        <s v="SMITH EMERY"/>
        <s v="SOUND AND SIGNAL INC"/>
        <s v="STELLAR ENVIRONMENTAL SOLUTIONS INC."/>
        <s v="STREAMLINE BUILDERS"/>
        <s v="SUBTRONIC CORPORATION"/>
        <s v="THE CONSULTING GROUP"/>
        <s v="THE SEVILLE GROUP INC"/>
        <s v="THORNTON TOMASETTI INC"/>
        <s v="TRINET CONSTRUCTION INC"/>
        <s v="UNITED SITE SERVICES OF CALIFORNIA INC"/>
        <s v="V.E.M. GENERAL ENGINEERING, INC."/>
        <s v="VACC INC"/>
        <s v="VALLIER DESIGN ASSOCIATES"/>
        <s v="W BRADLEY ELECTRIC INC"/>
        <s v="W-TRANS"/>
        <s v="W.A. THOMAS CO INC"/>
        <s v="WATER ROCK RESTORATION"/>
        <s v="WEST COUNTY TIMES"/>
        <s v="WHM INC"/>
        <s v="WILLIAMSON INSPECTION SERVICES CO"/>
        <s v="WJ ROBINSON &amp; ASSOCIATES INC"/>
        <s v="WLC ARCHITECTS INC"/>
        <s v="WRIGHT CONTRACTING INC"/>
        <s v="ZOVICH CONSTRUCTION"/>
        <s v="MARTIN COYNE" u="1"/>
        <s v="CITY OF PINOLE" u="1"/>
        <s v="HEARTLAND PAYMENT SYSTEMS INC" u="1"/>
        <s v="MARINA WESTSHORE PARTNERS LLC" u="1"/>
        <s v="BAY AREA TREE CARE" u="1"/>
        <s v="CDW GOVERNMENT INC" u="1"/>
        <s v="WEST COAST CODE CONSULTANTS INC" u="1"/>
        <s v="IRMA CHRISTINA GALLEA" u="1"/>
        <s v="CONTRA COSTA COUNTY CLERK" u="1"/>
        <s v="RED GATE SOFTWARE LTD" u="1"/>
        <s v="REPUBLIC INTELLIGENT TRANSPORTATION SERVICES" u="1"/>
        <s v="A AND E EMAAR" u="1"/>
        <s v="CAS FINANCIAL &amp; CONSTRUCTION SERVICES" u="1"/>
        <s v="PACIFIC GAS AND ELECTRIC" u="1"/>
        <s v="AT&amp;T" u="1"/>
        <s v="CROWE HORWATH" u="1"/>
        <s v="CALIFORNIA DEPARTMENT OF ED" u="1"/>
        <s v="DIVISION OF STATE ARCHITECT" u="1"/>
        <s v="CITY OF EL CERRITO" u="1"/>
        <s v="CONTRA COSTA COUNTY" u="1"/>
        <s v="US BANK" u="1"/>
        <s v="FISHMAN SUPPLY CO" u="1"/>
        <s v="COALITION FOR ADEQUATE SCHOOL HOUSING" u="1"/>
        <s v="ANDREW J WASHINGTON" u="1"/>
        <s v="TRACEY ELIZABETH WEBB" u="1"/>
        <s v="SOUTHWEST SCHOOL &amp; OFFICE SUPPLY" u="1"/>
        <s v="PERFECTION PAINTING COMPANY" u="1"/>
        <s v="COLLABORATIVE FOR HIGH PERFORMANCE SCHOOLS" u="1"/>
        <s v="DENNIS CLAY" u="1"/>
        <s v="CONTRAX FURNISHINGS" u="1"/>
        <s v="DEPARTMENT OF TOXIC SUBSTANCES CONTROL" u="1"/>
        <s v="NIXON PEABODY LLP" u="1"/>
        <s v="FRED E TURNER CO" u="1"/>
        <s v="TROXELL COMMUNICATIONS INC" u="1"/>
        <s v="STATE OF CALIFORNIA" u="1"/>
        <s v="ALCAL SPECIALTY CONTRACTING INC" u="1"/>
        <s v="RONALD GENE HEDMAN" u="1"/>
        <s v="DEPARTMENT OF GENERAL SERVICES" u="1"/>
        <s v="M AND M TREE SERVICE" u="1"/>
        <s v="CONTRA COSTA COUNTY HEALTH SERVICES" u="1"/>
        <s v="PLAQUEMAKER" u="1"/>
        <s v="STATE WATER RESOURCES CONTROL BOARD" u="1"/>
        <s v="GYM DOCTORS" u="1"/>
        <s v="LINEAR TECH STRIPING" u="1"/>
        <s v="DELL COMPUTER CORPORATION" u="1"/>
        <s v="EDUARDO DONOSO" u="1"/>
        <s v="CALIFORNIA ASSOC OF SCHOOL BUSINESS OFFICIALS" u="1"/>
        <s v="EAST BAY MUNICIPAL UTILITY DIST" u="1"/>
        <s v="DELTA BAY WATERPROOFING INC" u="1"/>
        <s v="RONALD M WINTER" u="1"/>
        <s v="CI SOLUTIONS" u="1"/>
        <s v="PARADOX TECHNOLOGY INC" u="1"/>
        <s v="FASHION DRAPERY INC" u="1"/>
        <s v="H Y FLOOR &amp; GAMELINE COMPANY" u="1"/>
        <s v="MCKIM CO" u="1"/>
        <s v="KEITH HOLTSLANDER" u="1"/>
        <s v="HARRY L MURPHY INC" u="1"/>
        <s v="ACKLAND INTERNATIONAL INC" u="1"/>
        <s v="STEWART SIGNS" u="1"/>
        <s v="MANIGLIA LANDSCAPE INC" u="1"/>
        <s v="AA OFFICE EQUIPMENT CO INC" u="1"/>
        <s v="TRI-CITY FENCE CO., INC" u="1"/>
        <s v="THE THOMPSON CONSTRUCTION GROUP INC" u="1"/>
        <s v="JESSE ANAYA" u="1"/>
        <s v="P &amp; R TOWER COMPANY INC" u="1"/>
        <s v="NWN CORPORATION" u="1"/>
        <s v="KNN PUBLIC FINANCE" u="1"/>
        <s v="MARK RAINE PAVING" u="1"/>
        <s v="CMA FIRE PROTECTION" u="1"/>
        <s v="FIRST SERVICE" u="1"/>
        <s v="SACRAMENTO CONVENTION &amp; VISITORS BUREAU" u="1"/>
        <s v="EBMUD/HERCULES UUT" u="1"/>
        <s v="CONTRA COSTA COUNTY HEALTH" u="1"/>
        <s v="VALLEY ATHLETIC FIELD SOLUTIONS INC" u="1"/>
      </sharedItems>
    </cacheField>
    <cacheField name="contract" numFmtId="0">
      <sharedItems containsSemiMixedTypes="0" containsString="0" containsNumber="1" containsInteger="1" minValue="20140295" maxValue="1000001454" count="708">
        <n v="1000000678"/>
        <n v="1000000702"/>
        <n v="1000000710"/>
        <n v="1000000244"/>
        <n v="1000000852"/>
        <n v="1000001345"/>
        <n v="1000001346"/>
        <n v="1000000351"/>
        <n v="1000000415"/>
        <n v="1000000623"/>
        <n v="1000000624"/>
        <n v="1000000752"/>
        <n v="1000000753"/>
        <n v="1000000754"/>
        <n v="1000000800"/>
        <n v="1000000801"/>
        <n v="1000000817"/>
        <n v="1000000818"/>
        <n v="1000000614"/>
        <n v="1000000210"/>
        <n v="1000000643"/>
        <n v="1000000738"/>
        <n v="1000000828"/>
        <n v="1000000936"/>
        <n v="1000001416"/>
        <n v="1000000612"/>
        <n v="1000000535"/>
        <n v="1000000847"/>
        <n v="1000000897"/>
        <n v="1000001323"/>
        <n v="1000000067"/>
        <n v="1000000499"/>
        <n v="1000000796"/>
        <n v="1000000357"/>
        <n v="1000000406"/>
        <n v="1000001357"/>
        <n v="1000000270"/>
        <n v="1000000350"/>
        <n v="1000000850"/>
        <n v="1000000902"/>
        <n v="1000000687"/>
        <n v="1000000697"/>
        <n v="1000000732"/>
        <n v="1000000736"/>
        <n v="1000001302"/>
        <n v="1000001422"/>
        <n v="1000000570"/>
        <n v="1000000949"/>
        <n v="1000001343"/>
        <n v="1000001334"/>
        <n v="1000000080"/>
        <n v="1000000898"/>
        <n v="1000001421"/>
        <n v="1000000518"/>
        <n v="1000001344"/>
        <n v="1000000725"/>
        <n v="1000000576"/>
        <n v="1000001390"/>
        <n v="1000000740"/>
        <n v="1000000758"/>
        <n v="1000000798"/>
        <n v="1000000569"/>
        <n v="1000001296"/>
        <n v="1000001372"/>
        <n v="1000001409"/>
        <n v="1000001410"/>
        <n v="1000001411"/>
        <n v="1000001412"/>
        <n v="1000001413"/>
        <n v="1000000561"/>
        <n v="1000000372"/>
        <n v="1000001406"/>
        <n v="1000000859"/>
        <n v="1000000960"/>
        <n v="1000000969"/>
        <n v="1000001315"/>
        <n v="1000001408"/>
        <n v="1000000826"/>
        <n v="1000000562"/>
        <n v="1000001394"/>
        <n v="1000000032"/>
        <n v="1000000065"/>
        <n v="1000000159"/>
        <n v="1000000470"/>
        <n v="1000000471"/>
        <n v="1000000472"/>
        <n v="1000000566"/>
        <n v="1000000964"/>
        <n v="1000001298"/>
        <n v="1000001306"/>
        <n v="1000001351"/>
        <n v="1000001393"/>
        <n v="1000000823"/>
        <n v="1000000794"/>
        <n v="1000001280"/>
        <n v="1000001379"/>
        <n v="1000001380"/>
        <n v="1000001381"/>
        <n v="1000001382"/>
        <n v="1000001383"/>
        <n v="1000001384"/>
        <n v="1000001385"/>
        <n v="1000001386"/>
        <n v="1000001342"/>
        <n v="1000000819"/>
        <n v="1000000829"/>
        <n v="1000000581"/>
        <n v="1000000625"/>
        <n v="1000000684"/>
        <n v="1000000704"/>
        <n v="1000000927"/>
        <n v="1000001319"/>
        <n v="1000001400"/>
        <n v="1000000950"/>
        <n v="1000001340"/>
        <n v="1000000709"/>
        <n v="1000001305"/>
        <n v="1000000379"/>
        <n v="1000000682"/>
        <n v="1000000718"/>
        <n v="1000000767"/>
        <n v="1000001405"/>
        <n v="1000000746"/>
        <n v="1000000862"/>
        <n v="1000000512"/>
        <n v="1000001360"/>
        <n v="1000001373"/>
        <n v="1000000214"/>
        <n v="1000000412"/>
        <n v="1000000711"/>
        <n v="1000000719"/>
        <n v="1000001308"/>
        <n v="1000001362"/>
        <n v="1000000287"/>
        <n v="1000000568"/>
        <n v="1000000031"/>
        <n v="1000000504"/>
        <n v="1000000560"/>
        <n v="1000000747"/>
        <n v="1000000766"/>
        <n v="1000000816"/>
        <n v="1000000878"/>
        <n v="1000000884"/>
        <n v="1000000935"/>
        <n v="1000000973"/>
        <n v="1000000988"/>
        <n v="1000001303"/>
        <n v="1000001325"/>
        <n v="1000001326"/>
        <n v="1000001355"/>
        <n v="1000001363"/>
        <n v="1000001387"/>
        <n v="1000001391"/>
        <n v="1000001402"/>
        <n v="1000000006"/>
        <n v="1000000062"/>
        <n v="1000000626"/>
        <n v="1000000717"/>
        <n v="1000000791"/>
        <n v="1000000792"/>
        <n v="1000000793"/>
        <n v="1000001281"/>
        <n v="1000000673"/>
        <n v="1000000693"/>
        <n v="1000000730"/>
        <n v="1000000737"/>
        <n v="1000000745"/>
        <n v="1000000750"/>
        <n v="1000000797"/>
        <n v="1000000919"/>
        <n v="1000000920"/>
        <n v="1000000942"/>
        <n v="1000000968"/>
        <n v="1000001324"/>
        <n v="1000000939"/>
        <n v="1000000084"/>
        <n v="1000000723"/>
        <n v="1000000886"/>
        <n v="1000000813"/>
        <n v="1000001366"/>
        <n v="1000001371"/>
        <n v="1000000378"/>
        <n v="1000000582"/>
        <n v="1000000691"/>
        <n v="1000000703"/>
        <n v="1000000714"/>
        <n v="1000000979"/>
        <n v="1000000872"/>
        <n v="1000000033"/>
        <n v="1000000903"/>
        <n v="1000000905"/>
        <n v="1000000940"/>
        <n v="1000000602"/>
        <n v="1000000907"/>
        <n v="1000000956"/>
        <n v="1000000590"/>
        <n v="1000001299"/>
        <n v="1000000980"/>
        <n v="1000001401"/>
        <n v="1000000540"/>
        <n v="1000001395"/>
        <n v="1000000209"/>
        <n v="1000000700"/>
        <n v="1000000705"/>
        <n v="1000000713"/>
        <n v="1000000744"/>
        <n v="1000000814"/>
        <n v="1000000918"/>
        <n v="1000001353"/>
        <n v="1000001071"/>
        <n v="1000000977"/>
        <n v="1000000634"/>
        <n v="1000000948"/>
        <n v="1000000243"/>
        <n v="1000000922"/>
        <n v="1000000971"/>
        <n v="1000001332"/>
        <n v="1000001359"/>
        <n v="1000001378"/>
        <n v="1000000583"/>
        <n v="1000000802"/>
        <n v="1000000827"/>
        <n v="1000000524"/>
        <n v="1000000221"/>
        <n v="1000000222"/>
        <n v="1000000223"/>
        <n v="1000000224"/>
        <n v="1000000772"/>
        <n v="1000000811"/>
        <n v="1000000943"/>
        <n v="1000000990"/>
        <n v="1000000058"/>
        <n v="1000000348"/>
        <n v="1000000507"/>
        <n v="1000001279"/>
        <n v="1000000303"/>
        <n v="1000000025"/>
        <n v="1000000909"/>
        <n v="1000000374"/>
        <n v="1000000611"/>
        <n v="1000000786"/>
        <n v="1000000937"/>
        <n v="1000000938"/>
        <n v="1000001274"/>
        <n v="1000000861"/>
        <n v="1000001297"/>
        <n v="1000001307"/>
        <n v="1000001309"/>
        <n v="1000000839"/>
        <n v="1000000585"/>
        <n v="1000000630"/>
        <n v="1000000674"/>
        <n v="1000000701"/>
        <n v="1000000728"/>
        <n v="1000001396"/>
        <n v="1000001423"/>
        <n v="1000000685"/>
        <n v="1000000880"/>
        <n v="1000000908"/>
        <n v="1000000551"/>
        <n v="1000000353"/>
        <n v="1000000376"/>
        <n v="1000000502"/>
        <n v="1000000509"/>
        <n v="1000000563"/>
        <n v="1000000597"/>
        <n v="1000000724"/>
        <n v="1000000783"/>
        <n v="1000000849"/>
        <n v="1000000874"/>
        <n v="1000000875"/>
        <n v="1000000876"/>
        <n v="1000000914"/>
        <n v="1000000915"/>
        <n v="1000000953"/>
        <n v="1000001272"/>
        <n v="1000001290"/>
        <n v="1000000983"/>
        <n v="1000000215"/>
        <n v="1000000481"/>
        <n v="1000000929"/>
        <n v="1000001348"/>
        <n v="1000001352"/>
        <n v="1000000759"/>
        <n v="1000000779"/>
        <n v="1000001388"/>
        <n v="1000000720"/>
        <n v="1000000584"/>
        <n v="1000000261"/>
        <n v="1000000282"/>
        <n v="1000000726"/>
        <n v="1000000860"/>
        <n v="1000000954"/>
        <n v="1000001275"/>
        <n v="1000001276"/>
        <n v="1000001277"/>
        <n v="1000001282"/>
        <n v="1000001284"/>
        <n v="1000001285"/>
        <n v="1000001300"/>
        <n v="1000001301"/>
        <n v="1000001310"/>
        <n v="1000001311"/>
        <n v="1000001328"/>
        <n v="1000001329"/>
        <n v="1000001330"/>
        <n v="1000000921"/>
        <n v="1000001404"/>
        <n v="1000000263"/>
        <n v="1000000742"/>
        <n v="1000000748"/>
        <n v="1000000749"/>
        <n v="1000000751"/>
        <n v="1000000757"/>
        <n v="1000000776"/>
        <n v="1000000825"/>
        <n v="1000000932"/>
        <n v="1000000933"/>
        <n v="1000000934"/>
        <n v="1000000889"/>
        <n v="1000000883"/>
        <n v="1000000896"/>
        <n v="1000001367"/>
        <n v="1000001368"/>
        <n v="1000001418"/>
        <n v="1000000955"/>
        <n v="1000000957"/>
        <n v="1000000987"/>
        <n v="1000000632"/>
        <n v="1000000655"/>
        <n v="1000000659"/>
        <n v="1000000662"/>
        <n v="1000000663"/>
        <n v="1000000672"/>
        <n v="1000000679"/>
        <n v="1000000707"/>
        <n v="1000000734"/>
        <n v="1000000739"/>
        <n v="1000000755"/>
        <n v="1000000777"/>
        <n v="1000000834"/>
        <n v="1000000837"/>
        <n v="1000000838"/>
        <n v="1000000842"/>
        <n v="1000000843"/>
        <n v="1000000845"/>
        <n v="1000000846"/>
        <n v="1000000931"/>
        <n v="1000000985"/>
        <n v="1000000996"/>
        <n v="1000001278"/>
        <n v="1000001322"/>
        <n v="1000001327"/>
        <n v="1000001347"/>
        <n v="1000001350"/>
        <n v="1000001376"/>
        <n v="1000001377"/>
        <n v="1000001454"/>
        <n v="1000000503"/>
        <n v="1000000879"/>
        <n v="1000001375"/>
        <n v="1000000848"/>
        <n v="1000000899"/>
        <n v="1000001403"/>
        <n v="1000000565"/>
        <n v="1000000912"/>
        <n v="1000000900"/>
        <n v="1000000965"/>
        <n v="1000000468"/>
        <n v="1000000501"/>
        <n v="1000000867"/>
        <n v="1000000513"/>
        <n v="1000001365"/>
        <n v="1000000844"/>
        <n v="1000001389"/>
        <n v="1000001392"/>
        <n v="1000001435"/>
        <n v="1000000617"/>
        <n v="1000000688"/>
        <n v="1000000692"/>
        <n v="1000000716"/>
        <n v="1000000972"/>
        <n v="1000000480"/>
        <n v="1000000696"/>
        <n v="1000000729"/>
        <n v="1000000868" u="1"/>
        <n v="1000001295" u="1"/>
        <n v="1000000613" u="1"/>
        <n v="1000001316" u="1"/>
        <n v="1000001337" u="1"/>
        <n v="1000000976" u="1"/>
        <n v="1000001358" u="1"/>
        <n v="1000001273" u="1"/>
        <n v="1000000506" u="1"/>
        <n v="1000001294" u="1"/>
        <n v="1000000888" u="1"/>
        <n v="1000000975" u="1"/>
        <n v="1000000333" u="1"/>
        <n v="1000000505" u="1"/>
        <n v="1000001293" u="1"/>
        <n v="1000000526" u="1"/>
        <n v="1000001314" u="1"/>
        <n v="20140698" u="1"/>
        <n v="20140858" u="1"/>
        <n v="20140938" u="1"/>
        <n v="20140488" u="1"/>
        <n v="1000001335" u="1"/>
        <n v="20140600" u="1"/>
        <n v="20141066" u="1"/>
        <n v="1000000974" u="1"/>
        <n v="20141242" u="1"/>
        <n v="20141258" u="1"/>
        <n v="20140856" u="1"/>
        <n v="1000000332" u="1"/>
        <n v="20141386" u="1"/>
        <n v="20140936" u="1"/>
        <n v="20141450" u="1"/>
        <n v="1000000483" u="1"/>
        <n v="20141000" u="1"/>
        <n v="1000000995" u="1"/>
        <n v="20141080" u="1"/>
        <n v="20141112" u="1"/>
        <n v="1000000910" u="1"/>
        <n v="20141594" u="1"/>
        <n v="20140710" u="1"/>
        <n v="20141208" u="1"/>
        <n v="20141240" u="1"/>
        <n v="1000000865" u="1"/>
        <n v="20140420" u="1"/>
        <n v="20141368" u="1"/>
        <n v="1000001292" u="1"/>
        <n v="20140934" u="1"/>
        <n v="20141448" u="1"/>
        <n v="20140596" u="1"/>
        <n v="20141110" u="1"/>
        <n v="1000001398" u="1"/>
        <n v="20141222" u="1"/>
        <n v="20142186" u="1"/>
        <n v="20141752" u="1"/>
        <n v="20141302" u="1"/>
        <n v="20140900" u="1"/>
        <n v="20141446" u="1"/>
        <n v="20141108" u="1"/>
        <n v="1000000546" u="1"/>
        <n v="20140706" u="1"/>
        <n v="20141236" u="1"/>
        <n v="20141750" u="1"/>
        <n v="20141332" u="1"/>
        <n v="20140914" u="1"/>
        <n v="20141476" u="1"/>
        <n v="20141508" u="1"/>
        <n v="20142906" u="1"/>
        <n v="20141074" u="1"/>
        <n v="20142006" u="1"/>
        <n v="20141122" u="1"/>
        <n v="1000000994" u="1"/>
        <n v="20141234" u="1"/>
        <n v="20141250" u="1"/>
        <n v="20142198" u="1"/>
        <n v="20141748" u="1"/>
        <n v="20142262" u="1"/>
        <n v="20141362" u="1"/>
        <n v="1000000352" u="1"/>
        <n v="1000000864" u="1"/>
        <n v="20141474" u="1"/>
        <n v="20143370" u="1"/>
        <n v="1000001291" u="1"/>
        <n v="20141072" u="1"/>
        <n v="20142004" u="1"/>
        <n v="20140638" u="1"/>
        <n v="20142502" u="1"/>
        <n v="1000000930" u="1"/>
        <n v="20140766" u="1"/>
        <n v="1000000373" u="1"/>
        <n v="20141264" u="1"/>
        <n v="20142196" u="1"/>
        <n v="1000000885" u="1"/>
        <n v="20141360" u="1"/>
        <n v="20140942" u="1"/>
        <n v="20141440" u="1"/>
        <n v="20140604" u="1"/>
        <n v="20141070" u="1"/>
        <n v="20141600" u="1"/>
        <n v="20142564" u="1"/>
        <n v="20143496" u="1"/>
        <n v="20141214" u="1"/>
        <n v="20141680" u="1"/>
        <n v="20141246" u="1"/>
        <n v="20142660" u="1"/>
        <n v="1000001333" u="1"/>
        <n v="20141358" u="1"/>
        <n v="20140940" u="1"/>
        <n v="20141068" u="1"/>
        <n v="20141534" u="1"/>
        <n v="20142482" u="1"/>
        <n v="20141116" u="1"/>
        <n v="20143896" u="1"/>
        <n v="1000001354" u="1"/>
        <n v="20141662" u="1"/>
        <n v="20141228" u="1"/>
        <n v="20141244" u="1"/>
        <n v="20141260" u="1"/>
        <n v="1000000993" u="1"/>
        <n v="20141790" u="1"/>
        <n v="20141356" u="1"/>
        <n v="1000001420" u="1"/>
        <n v="20143348" u="1"/>
        <n v="1000000863" u="1"/>
        <n v="20141644" u="1"/>
        <n v="1000000181" u="1"/>
        <n v="1000000523" u="1"/>
        <n v="20141980" u="1"/>
        <n v="1000001226" u="1"/>
        <n v="20144020" u="1"/>
        <n v="20142798" u="1"/>
        <n v="20142364" u="1"/>
        <n v="20142396" u="1"/>
        <n v="20144098" u="1"/>
        <n v="20144146" u="1"/>
        <n v="20142796" u="1"/>
        <n v="20142876" u="1"/>
        <n v="1000000265" u="1"/>
        <n v="1000001289" u="1"/>
        <n v="20144176" u="1"/>
        <n v="20143886" u="1"/>
        <n v="1000000522" u="1"/>
        <n v="1000001331" u="1"/>
        <n v="1000000970" u="1"/>
        <n v="1000000906" u="1"/>
        <n v="1000000882" u="1"/>
        <n v="1000000521" u="1"/>
        <n v="1000000030" u="1"/>
        <n v="1000001287" u="1"/>
        <n v="1000000926" u="1"/>
        <n v="1000000520" u="1"/>
        <n v="1000000947" u="1"/>
        <n v="1000001223" u="1"/>
        <n v="1000000029" u="1"/>
        <n v="1000000904" u="1"/>
        <n v="1000000498" u="1"/>
        <n v="1000001286" u="1"/>
        <n v="1000000967" u="1"/>
        <n v="1000000476" u="1"/>
        <n v="1000000858" u="1"/>
        <n v="1000000945" u="1"/>
        <n v="1000000966" u="1"/>
        <n v="1000000836" u="1"/>
        <n v="1000000857" u="1"/>
        <n v="1000001369" u="1"/>
        <n v="1000000923" u="1"/>
        <n v="1000000944" u="1"/>
        <n v="1000000559" u="1"/>
        <n v="1000000835" u="1"/>
        <n v="1000000986" u="1"/>
        <n v="1000000901" u="1"/>
        <n v="1000000856" u="1"/>
        <n v="1000001283" u="1"/>
        <n v="1000001304" u="1"/>
        <n v="1000000537" u="1"/>
        <n v="20140939" u="1"/>
        <n v="1000000855" u="1"/>
        <n v="20141035" u="1"/>
        <n v="20141067" u="1"/>
        <n v="1000000494" u="1"/>
        <n v="20141115" u="1"/>
        <n v="20140295" u="1"/>
        <n v="20141227" u="1"/>
        <n v="20141243" u="1"/>
        <n v="20141291" u="1"/>
        <n v="20140857" u="1"/>
        <n v="20141387" u="1"/>
        <n v="20140937" u="1"/>
        <n v="20141403" u="1"/>
        <n v="20140583" u="1"/>
        <n v="20141113" u="1"/>
        <n v="20140711" u="1"/>
        <n v="20141241" u="1"/>
        <n v="20141273" u="1"/>
        <n v="20140855" u="1"/>
        <n v="20141337" u="1"/>
        <n v="20141353" u="1"/>
        <n v="20140935" u="1"/>
        <n v="20141449" u="1"/>
        <n v="20140999" u="1"/>
        <n v="20140565" u="1"/>
        <n v="20141979" u="1"/>
        <n v="20141111" u="1"/>
        <n v="20141593" u="1"/>
        <n v="20140709" u="1"/>
        <n v="20140773" u="1"/>
        <n v="20141239" u="1"/>
        <n v="20142187" u="1"/>
        <n v="20140869" u="1"/>
        <n v="20141335" u="1"/>
        <n v="1000000984" u="1"/>
        <n v="20140901" u="1"/>
        <n v="20140933" u="1"/>
        <n v="20140965" u="1"/>
        <n v="20141447" u="1"/>
        <n v="20141109" u="1"/>
        <n v="1000000854" u="1"/>
        <n v="20141157" u="1"/>
        <n v="20142555" u="1"/>
        <n v="20140707" u="1"/>
        <n v="1000000493" u="1"/>
        <n v="20141237" u="1"/>
        <n v="20141751" u="1"/>
        <n v="20142265" u="1"/>
        <n v="20141445" u="1"/>
        <n v="20141477" u="1"/>
        <n v="20141959" u="1"/>
        <n v="20141509" u="1"/>
        <n v="20141075" u="1"/>
        <n v="20140625" u="1"/>
        <n v="20142553" u="1"/>
        <n v="20140705" u="1"/>
        <n v="20141251" u="1"/>
        <n v="20141267" u="1"/>
        <n v="20142199" u="1"/>
        <n v="20141749" u="1"/>
        <n v="20141363" u="1"/>
        <n v="20140913" u="1"/>
        <n v="20140479" u="1"/>
        <n v="20141475" u="1"/>
        <n v="20141491" u="1"/>
        <n v="20141507" u="1"/>
        <n v="20143371" u="1"/>
        <n v="20140623" u="1"/>
        <n v="20141073" u="1"/>
        <n v="20142005" u="1"/>
        <n v="20141121" u="1"/>
        <n v="20141217" u="1"/>
        <n v="20141249" u="1"/>
        <n v="20141265" u="1"/>
        <n v="20142197" u="1"/>
        <n v="20141747" u="1"/>
        <n v="20141297" u="1"/>
        <n v="20142261" u="1"/>
        <n v="1000000556" u="1"/>
        <n v="20140943" u="1"/>
        <n v="20141875" u="1"/>
        <n v="20143321" u="1"/>
        <n v="20141473" u="1"/>
        <n v="20141071" u="1"/>
        <n v="20142003" u="1"/>
        <n v="20142019" u="1"/>
        <n v="20140669" u="1"/>
        <n v="20140701" u="1"/>
        <n v="20140765" u="1"/>
        <n v="20141231" u="1"/>
        <n v="20141247" u="1"/>
        <n v="1000000853" u="1"/>
        <n v="20141359" u="1"/>
        <n v="20142757" u="1"/>
        <n v="20140941" u="1"/>
        <n v="20141439" u="1"/>
        <n v="20141471" u="1"/>
        <n v="20141069" u="1"/>
        <n v="20141085" u="1"/>
        <n v="20142017" u="1"/>
        <n v="20141647" u="1"/>
        <n v="20141245" u="1"/>
        <n v="20141261" u="1"/>
        <n v="20141357" u="1"/>
        <n v="20143365" u="1"/>
        <n v="20142481" u="1"/>
        <n v="20141709" u="1"/>
        <n v="20143845" u="1"/>
        <n v="1000000982" u="1"/>
        <n v="1000000661" u="1"/>
        <n v="20143603" u="1"/>
        <n v="20143699" u="1"/>
        <n v="20142349" u="1"/>
        <n v="20144035" u="1"/>
        <n v="1000000873" u="1"/>
        <n v="20142797" u="1"/>
        <n v="20143343" u="1"/>
        <n v="20143101" u="1"/>
        <n v="1000001321" u="1"/>
        <n v="20143357" u="1"/>
        <n v="1000000981" u="1"/>
        <n v="1000000384" u="1"/>
        <n v="20144191" u="1"/>
        <n v="1000000339" u="1"/>
        <n v="1000000851" u="1"/>
        <n v="1000000917" u="1"/>
        <n v="1000000511" u="1"/>
        <n v="1000000426" u="1"/>
        <n v="1000000553" u="1"/>
        <n v="1000000895" u="1"/>
        <n v="1000000574" u="1"/>
        <n v="1000000404" u="1"/>
        <n v="1000000916" u="1"/>
        <n v="1000000892" u="1"/>
        <n v="1000000531" u="1"/>
        <n v="1000000552" u="1"/>
        <n v="1000000467" u="1"/>
        <n v="1000000894" u="1"/>
        <n v="1000000573" u="1"/>
        <n v="1000000978" u="1"/>
        <n v="1000000893" u="1"/>
        <n v="1000000572" u="1"/>
        <n v="1000000999" u="1"/>
        <n v="1000000869" u="1"/>
        <n v="1000000508" u="1"/>
        <n v="1000000890" u="1"/>
        <n v="1000000571" u="1"/>
        <n v="1000000998" u="1"/>
      </sharedItems>
    </cacheField>
    <cacheField name="1" numFmtId="0">
      <sharedItems containsSemiMixedTypes="0" containsString="0" containsNumber="1" containsInteger="1" minValue="201" maxValue="1688"/>
    </cacheField>
    <cacheField name="Neg?" numFmtId="0">
      <sharedItems containsBlank="1" count="4">
        <b v="0"/>
        <b v="1"/>
        <m u="1"/>
        <e v="#N/A" u="1"/>
      </sharedItems>
    </cacheField>
    <cacheField name="Big" numFmtId="0">
      <sharedItems/>
    </cacheField>
    <cacheField name="12" numFmtId="0">
      <sharedItems containsSemiMixedTypes="0" containsString="0" containsNumber="1" containsInteger="1" minValue="201" maxValue="7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ennis Clay" refreshedDate="42026.536392592592" createdVersion="4" refreshedVersion="4" minRefreshableVersion="3" recordCount="474">
  <cacheSource type="worksheet">
    <worksheetSource ref="A1:O475" sheet="Encumbrances"/>
  </cacheSource>
  <cacheFields count="15">
    <cacheField name="Vendor Name" numFmtId="0">
      <sharedItems containsBlank="1" count="142">
        <s v="Contracts"/>
        <s v="ARTHULIA INC"/>
        <s v="BEST CONTRACTING, INC."/>
        <s v="HAMILTON AND AITKEN ARCHITECTS"/>
        <s v="3QC"/>
        <s v="A3GEO"/>
        <s v="ACUMEN INDUSTRIAL HYGENE INC"/>
        <s v="AE3 PARTNERS INC"/>
        <s v="AEKO CONSULTING SOLUTIONS INTEGRATORS"/>
        <s v="ALAN KROPP AND ASSOCIATES INC"/>
        <s v="ALTEN CONSTRUCTION INC"/>
        <s v="AM WOO CONSTRUCTION INC"/>
        <s v="AMERICAN REPROGRAPHICS CO. LLC"/>
        <s v="APPLIED WATER RESOURCES CORPORATION"/>
        <s v="ARCHITECTS MA"/>
        <s v="ARNTZ BUILDERS"/>
        <s v="AURORA ENVIRONMENTAL SERVICES INC"/>
        <s v="BAKER VILAR ARCHITECTS"/>
        <s v="BAY CITIES PAVING AND GRADING INC"/>
        <s v="BAYSIDE PEST CONTROL"/>
        <s v="BBJ ELECTRIC INC"/>
        <s v="BELL PRODUCTS INC"/>
        <s v="BETHEL ELECTRIC"/>
        <s v="BHM CONSTRUCTION, INC"/>
        <s v="BKJM MOVING SERVICES"/>
        <s v="BPXPRESS REPROGRAPHICS"/>
        <s v="BUMGARDNER BIOLOGICAL CONSULTING"/>
        <s v="BUNTON CLIFFORD ASSOCIATES"/>
        <s v="CALIFORNIA CONSTRUCTORS"/>
        <s v="CES CONTROLLED ENVIRONMENTAL SERVICES INC"/>
        <s v="CLARK CIVIL ENGINEERING"/>
        <s v="COMMUNICATION SERVICE COMPANY"/>
        <s v="COMMUNITY PLAYGROUNDS"/>
        <s v="CONESTOGA-ROVERS &amp; ASSOCIATES, INC"/>
        <s v="CONSOLIDATED ENGINEERING LABORATORIES"/>
        <s v="COR O VAN MOVING AND STORAGE"/>
        <s v="CORNERSTONE STRUCTURAL ENGINEERING GROUP INC"/>
        <s v="CROWN WORLDWIDE MOVING AND STORAGE"/>
        <s v="D &amp; D SECURITY ENTERPRISES"/>
        <s v="DAVILLIER SLOAN"/>
        <s v="DEEMS LEWIS MCKINLEY"/>
        <s v="DP SECURITY CO"/>
        <s v="DRMCNATTY &amp; ASSOCIATES INC"/>
        <s v="EMPLOYERS ADVOCATE INC"/>
        <s v="ENGEO INCORPORATED"/>
        <s v="ENOVITY INC"/>
        <s v="ENVIRONMENTAL TECHNICAL SERVICES INC"/>
        <s v="ERA CONSTRUCTION INC"/>
        <s v="ESSEL TECHNOLOGY SERVICES INC"/>
        <s v="EVRA CONSTRUCTION INC"/>
        <s v="EXCELLENT GUARD SERVICE INC"/>
        <s v="FEHR AND PEERS"/>
        <s v="FIRST STUDENT INC"/>
        <s v="FITGUARD"/>
        <s v="GROSSMANN DESIGN GROUP"/>
        <s v="HIBSER YAMAUCHI ARCHITECTS INC"/>
        <s v="HILL ZION SERVICES INC."/>
        <s v="HMC ARCHITECTS"/>
        <s v="HMR ARCHITECTS INC"/>
        <s v="HUNG CONSTRUCTION BUILDER INC"/>
        <s v="INTERACTIVE RESOURCES"/>
        <s v="J MAJORS AND ASSOCIATES"/>
        <s v="JACK SCHREDER AND ASSOCIATES, INC"/>
        <s v="JAMES MACNAIR"/>
        <s v="JEFFREY E FRATES"/>
        <s v="JUV, INC"/>
        <s v="KC PIERCE AND ASSOC"/>
        <s v="KISTER SAVIO AND REI INC"/>
        <s v="KLEINFELDER INC"/>
        <s v="KRONICK MOSKOVITZ TIEDEMANN AND GIRARD"/>
        <s v="LATHROP CONSTRUCTION ASSOCIATES INC"/>
        <s v="LOKESH BALI"/>
        <s v="LUK &amp; ASSOCIATES"/>
        <s v="MAGGIORA &amp; GHILOTTI INC."/>
        <s v="MARY LARSEN"/>
        <s v="MATRISCOPE"/>
        <s v="MATTA PRODUCTS"/>
        <s v="MCPEAK ELECTRIC INC"/>
        <s v="MILLENNIUM CONSULTING ASSOC"/>
        <s v="MILLER PACIFIC ENGINEERING GROUP"/>
        <s v="MOBILE MODULAR MANAGEMENT CORP"/>
        <s v="MULTIVISTA NORTHERN CALIFORNIA"/>
        <s v="NATIONAL CONSTRUCTION RENTALS"/>
        <s v="NINYO AND MOORE GEOTECHNICAL AND"/>
        <s v="OJO TECHNOLOGY"/>
        <s v="OMTRAK"/>
        <s v="OPTONY INC"/>
        <s v="ORACLE AMERICA INC"/>
        <s v="PACIFIC MUNICIPAL CONSULTANTS"/>
        <s v="PMI CONSULTING INC"/>
        <s v="POWELL AND PARTNERS"/>
        <s v="QUATTROCCHI KWOK ARCHITECTS"/>
        <s v="REED BROTHERS"/>
        <s v="RGA ENVIRONMENTAL INCORPORATED"/>
        <s v="RMA GROUP OF NORTHERN CALIFORNIA"/>
        <s v="ROBERT A BOTHMAN INC"/>
        <s v="ROEBBELEN CONTRACTING INC"/>
        <s v="ROTO ROOTER"/>
        <s v="RUTHERFORD &amp; CHEKENE INC"/>
        <s v="SALLY SWANSON ARCHITECTS INC"/>
        <s v="SANDIS HUMBER JONES"/>
        <s v="SCA ENVIRONMENTAL"/>
        <s v="SCHOOL FACILITY CONSULTANTS"/>
        <s v="SECURITY BY DESIGN INC"/>
        <s v="SENSIBLE ENVIRONMENTAL SOLUTIONS INC."/>
        <s v="SIGNET TESTING LABORATORIES INC"/>
        <s v="SMITH EMERY"/>
        <s v="SOUND AND SIGNAL INC"/>
        <s v="STELLAR ENVIRONMENTAL SOLUTIONS INC."/>
        <s v="STREAMLINE BUILDERS"/>
        <s v="SUBTRONIC CORPORATION"/>
        <s v="THE CONSULTING GROUP"/>
        <s v="THE SEVILLE GROUP INC"/>
        <s v="THORNTON TOMASETTI INC"/>
        <s v="TRINET CONSTRUCTION INC"/>
        <s v="UNITED SITE SERVICES OF CALIFORNIA INC"/>
        <s v="V.E.M. GENERAL ENGINEERING, INC."/>
        <s v="VACC INC"/>
        <s v="VALLIER DESIGN ASSOCIATES"/>
        <s v="W BRADLEY ELECTRIC INC"/>
        <s v="W.A. THOMAS CO INC"/>
        <s v="WATER ROCK RESTORATION"/>
        <s v="WEST COUNTY TIMES"/>
        <s v="WHM INC"/>
        <s v="WILLIAMSON INSPECTION SERVICES CO"/>
        <s v="WJ ROBINSON &amp; ASSOCIATES INC"/>
        <s v="WLC ARCHITECTS INC"/>
        <s v="WRIGHT CONTRACTING INC"/>
        <s v="W-TRANS"/>
        <s v="ZOVICH CONSTRUCTION"/>
        <m/>
        <s v="Purchase Orders"/>
        <s v="CDW GOVERNMENT INC"/>
        <s v="CONCEPTS SCHOOL AND OFFICE FURNISHINGS"/>
        <s v="CONTRAX FURNISHINGS"/>
        <s v="DELL COMPUTER CORPORATION"/>
        <s v="DOLANS LUMBER OF PINOLE"/>
        <s v="FISHMAN SUPPLY CO"/>
        <s v="FRG WASTE RESOURCES INC"/>
        <s v="NWN CORPORATION"/>
        <s v="PACIFIC GAS AND ELECTRIC"/>
        <s v="TROXELL COMMUNICATIONS INC"/>
      </sharedItems>
    </cacheField>
    <cacheField name="vend num" numFmtId="0">
      <sharedItems containsString="0" containsBlank="1" containsNumber="1" containsInteger="1" minValue="10038" maxValue="14790"/>
    </cacheField>
    <cacheField name="contract" numFmtId="0">
      <sharedItems containsString="0" containsBlank="1" containsNumber="1" containsInteger="1" minValue="20140669" maxValue="1000001454"/>
    </cacheField>
    <cacheField name="Bond" numFmtId="0">
      <sharedItems containsBlank="1" count="3">
        <m/>
        <s v="2010D"/>
        <s v="2012E"/>
      </sharedItems>
    </cacheField>
    <cacheField name="resc" numFmtId="0">
      <sharedItems containsString="0" containsBlank="1" containsNumber="1" containsInteger="1" minValue="9745" maxValue="9748"/>
    </cacheField>
    <cacheField name="site" numFmtId="0">
      <sharedItems containsString="0" containsBlank="1" containsNumber="1" containsInteger="1" minValue="104" maxValue="686"/>
    </cacheField>
    <cacheField name="object" numFmtId="0">
      <sharedItems containsString="0" containsBlank="1" containsNumber="1" containsInteger="1" minValue="4300" maxValue="6460" count="21">
        <m/>
        <n v="6211"/>
        <n v="6201"/>
        <n v="5890"/>
        <n v="6190"/>
        <n v="5860"/>
        <n v="6207"/>
        <n v="6219"/>
        <n v="5610"/>
        <n v="5895"/>
        <n v="5620"/>
        <n v="6202"/>
        <n v="6217"/>
        <n v="6203"/>
        <n v="6214"/>
        <n v="6460"/>
        <n v="4300"/>
        <n v="4400"/>
        <n v="4360"/>
        <n v="4460"/>
        <n v="6400"/>
      </sharedItems>
    </cacheField>
    <cacheField name="Proj #" numFmtId="43">
      <sharedItems containsBlank="1"/>
    </cacheField>
    <cacheField name="cost code" numFmtId="0">
      <sharedItems containsBlank="1"/>
    </cacheField>
    <cacheField name="Amount frm Munis" numFmtId="43">
      <sharedItems containsString="0" containsBlank="1" containsNumber="1" minValue="-80521" maxValue="2140608.98"/>
    </cacheField>
    <cacheField name="x" numFmtId="43">
      <sharedItems containsString="0" containsBlank="1" containsNumber="1" containsInteger="1" minValue="0" maxValue="0"/>
    </cacheField>
    <cacheField name="Main Contractors" numFmtId="43">
      <sharedItems containsBlank="1" containsMixedTypes="1" containsNumber="1" minValue="11850" maxValue="30139207.529999994"/>
    </cacheField>
    <cacheField name="AOR" numFmtId="43">
      <sharedItems containsBlank="1" containsMixedTypes="1" containsNumber="1" minValue="91.78" maxValue="2077249"/>
    </cacheField>
    <cacheField name="Increase" numFmtId="43">
      <sharedItems containsBlank="1" containsMixedTypes="1" containsNumber="1" minValue="548.46" maxValue="30080091.809999995"/>
    </cacheField>
    <cacheField name="Total" numFmtId="43">
      <sharedItems containsString="0" containsBlank="1" containsNumber="1" minValue="0" maxValue="30139207.5299999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0">
  <r>
    <x v="0"/>
    <x v="0"/>
    <x v="0"/>
    <x v="0"/>
    <x v="0"/>
    <n v="0"/>
    <n v="-1000"/>
    <x v="0"/>
    <x v="0"/>
    <x v="0"/>
    <n v="201"/>
    <x v="0"/>
    <b v="0"/>
    <n v="201"/>
  </r>
  <r>
    <x v="0"/>
    <x v="0"/>
    <x v="0"/>
    <x v="0"/>
    <x v="0"/>
    <n v="5173"/>
    <n v="8127"/>
    <x v="0"/>
    <x v="0"/>
    <x v="0"/>
    <n v="202"/>
    <x v="0"/>
    <b v="0"/>
    <n v="202"/>
  </r>
  <r>
    <x v="0"/>
    <x v="1"/>
    <x v="0"/>
    <x v="0"/>
    <x v="1"/>
    <n v="0"/>
    <n v="-750"/>
    <x v="0"/>
    <x v="0"/>
    <x v="1"/>
    <n v="203"/>
    <x v="0"/>
    <b v="1"/>
    <n v="203"/>
  </r>
  <r>
    <x v="0"/>
    <x v="1"/>
    <x v="0"/>
    <x v="0"/>
    <x v="1"/>
    <n v="13596"/>
    <n v="56476"/>
    <x v="0"/>
    <x v="0"/>
    <x v="1"/>
    <n v="204"/>
    <x v="0"/>
    <b v="1"/>
    <n v="204"/>
  </r>
  <r>
    <x v="0"/>
    <x v="2"/>
    <x v="0"/>
    <x v="0"/>
    <x v="2"/>
    <n v="6031"/>
    <n v="39969"/>
    <x v="0"/>
    <x v="0"/>
    <x v="2"/>
    <n v="205"/>
    <x v="0"/>
    <b v="0"/>
    <n v="205"/>
  </r>
  <r>
    <x v="0"/>
    <x v="3"/>
    <x v="0"/>
    <x v="1"/>
    <x v="3"/>
    <n v="0"/>
    <n v="7410"/>
    <x v="1"/>
    <x v="1"/>
    <x v="3"/>
    <n v="207"/>
    <x v="0"/>
    <b v="0"/>
    <n v="206"/>
  </r>
  <r>
    <x v="0"/>
    <x v="3"/>
    <x v="0"/>
    <x v="1"/>
    <x v="3"/>
    <n v="2850"/>
    <n v="5499.12"/>
    <x v="1"/>
    <x v="1"/>
    <x v="3"/>
    <n v="208"/>
    <x v="0"/>
    <b v="0"/>
    <n v="207"/>
  </r>
  <r>
    <x v="0"/>
    <x v="4"/>
    <x v="1"/>
    <x v="2"/>
    <x v="4"/>
    <n v="0"/>
    <n v="13505"/>
    <x v="1"/>
    <x v="1"/>
    <x v="4"/>
    <n v="209"/>
    <x v="0"/>
    <b v="0"/>
    <n v="208"/>
  </r>
  <r>
    <x v="0"/>
    <x v="4"/>
    <x v="1"/>
    <x v="2"/>
    <x v="4"/>
    <n v="3997.5"/>
    <n v="-2147.5"/>
    <x v="1"/>
    <x v="1"/>
    <x v="4"/>
    <n v="210"/>
    <x v="0"/>
    <b v="0"/>
    <n v="209"/>
  </r>
  <r>
    <x v="0"/>
    <x v="5"/>
    <x v="1"/>
    <x v="2"/>
    <x v="5"/>
    <n v="1520"/>
    <n v="5890"/>
    <x v="1"/>
    <x v="1"/>
    <x v="5"/>
    <n v="211"/>
    <x v="0"/>
    <b v="0"/>
    <n v="210"/>
  </r>
  <r>
    <x v="0"/>
    <x v="6"/>
    <x v="1"/>
    <x v="2"/>
    <x v="6"/>
    <n v="16099"/>
    <n v="2918"/>
    <x v="1"/>
    <x v="1"/>
    <x v="6"/>
    <n v="212"/>
    <x v="0"/>
    <b v="0"/>
    <n v="211"/>
  </r>
  <r>
    <x v="0"/>
    <x v="7"/>
    <x v="2"/>
    <x v="3"/>
    <x v="7"/>
    <n v="5023.5600000000004"/>
    <n v="18251.439999999999"/>
    <x v="2"/>
    <x v="2"/>
    <x v="7"/>
    <n v="219"/>
    <x v="0"/>
    <b v="0"/>
    <n v="212"/>
  </r>
  <r>
    <x v="0"/>
    <x v="8"/>
    <x v="3"/>
    <x v="4"/>
    <x v="8"/>
    <n v="0"/>
    <n v="180620"/>
    <x v="3"/>
    <x v="3"/>
    <x v="8"/>
    <n v="220"/>
    <x v="0"/>
    <b v="0"/>
    <n v="213"/>
  </r>
  <r>
    <x v="0"/>
    <x v="8"/>
    <x v="3"/>
    <x v="4"/>
    <x v="8"/>
    <n v="173610"/>
    <n v="-140660"/>
    <x v="3"/>
    <x v="3"/>
    <x v="8"/>
    <n v="221"/>
    <x v="0"/>
    <b v="0"/>
    <n v="214"/>
  </r>
  <r>
    <x v="1"/>
    <x v="9"/>
    <x v="3"/>
    <x v="4"/>
    <x v="9"/>
    <n v="18860"/>
    <n v="7140"/>
    <x v="3"/>
    <x v="3"/>
    <x v="8"/>
    <n v="222"/>
    <x v="0"/>
    <b v="0"/>
    <n v="215"/>
  </r>
  <r>
    <x v="0"/>
    <x v="10"/>
    <x v="3"/>
    <x v="4"/>
    <x v="10"/>
    <n v="2660"/>
    <n v="5240"/>
    <x v="3"/>
    <x v="3"/>
    <x v="9"/>
    <n v="223"/>
    <x v="0"/>
    <b v="0"/>
    <n v="216"/>
  </r>
  <r>
    <x v="0"/>
    <x v="10"/>
    <x v="3"/>
    <x v="4"/>
    <x v="11"/>
    <n v="0"/>
    <n v="-4380"/>
    <x v="3"/>
    <x v="3"/>
    <x v="10"/>
    <n v="224"/>
    <x v="0"/>
    <b v="0"/>
    <n v="217"/>
  </r>
  <r>
    <x v="0"/>
    <x v="10"/>
    <x v="3"/>
    <x v="4"/>
    <x v="11"/>
    <n v="0"/>
    <n v="13308"/>
    <x v="3"/>
    <x v="3"/>
    <x v="10"/>
    <n v="225"/>
    <x v="0"/>
    <b v="0"/>
    <n v="218"/>
  </r>
  <r>
    <x v="0"/>
    <x v="11"/>
    <x v="3"/>
    <x v="4"/>
    <x v="12"/>
    <n v="0"/>
    <n v="4334"/>
    <x v="3"/>
    <x v="3"/>
    <x v="11"/>
    <n v="226"/>
    <x v="0"/>
    <b v="0"/>
    <n v="219"/>
  </r>
  <r>
    <x v="0"/>
    <x v="12"/>
    <x v="3"/>
    <x v="4"/>
    <x v="13"/>
    <n v="0"/>
    <n v="4196"/>
    <x v="3"/>
    <x v="3"/>
    <x v="12"/>
    <n v="227"/>
    <x v="0"/>
    <b v="0"/>
    <n v="220"/>
  </r>
  <r>
    <x v="0"/>
    <x v="4"/>
    <x v="3"/>
    <x v="4"/>
    <x v="14"/>
    <n v="0"/>
    <n v="5547"/>
    <x v="3"/>
    <x v="3"/>
    <x v="13"/>
    <n v="228"/>
    <x v="0"/>
    <b v="0"/>
    <n v="221"/>
  </r>
  <r>
    <x v="0"/>
    <x v="13"/>
    <x v="3"/>
    <x v="4"/>
    <x v="15"/>
    <n v="3070"/>
    <n v="3070"/>
    <x v="3"/>
    <x v="3"/>
    <x v="14"/>
    <n v="229"/>
    <x v="0"/>
    <b v="0"/>
    <n v="222"/>
  </r>
  <r>
    <x v="0"/>
    <x v="13"/>
    <x v="3"/>
    <x v="4"/>
    <x v="16"/>
    <n v="0"/>
    <n v="11670"/>
    <x v="3"/>
    <x v="3"/>
    <x v="15"/>
    <n v="230"/>
    <x v="0"/>
    <b v="0"/>
    <n v="223"/>
  </r>
  <r>
    <x v="0"/>
    <x v="14"/>
    <x v="3"/>
    <x v="4"/>
    <x v="17"/>
    <n v="2660"/>
    <n v="2620"/>
    <x v="3"/>
    <x v="3"/>
    <x v="16"/>
    <n v="231"/>
    <x v="0"/>
    <b v="0"/>
    <n v="224"/>
  </r>
  <r>
    <x v="0"/>
    <x v="14"/>
    <x v="3"/>
    <x v="4"/>
    <x v="17"/>
    <n v="0"/>
    <n v="-4380"/>
    <x v="3"/>
    <x v="3"/>
    <x v="17"/>
    <n v="232"/>
    <x v="0"/>
    <b v="0"/>
    <n v="225"/>
  </r>
  <r>
    <x v="0"/>
    <x v="14"/>
    <x v="3"/>
    <x v="4"/>
    <x v="17"/>
    <n v="4072"/>
    <n v="9236"/>
    <x v="3"/>
    <x v="3"/>
    <x v="17"/>
    <n v="233"/>
    <x v="0"/>
    <b v="0"/>
    <n v="226"/>
  </r>
  <r>
    <x v="0"/>
    <x v="8"/>
    <x v="4"/>
    <x v="5"/>
    <x v="18"/>
    <n v="88800"/>
    <n v="166080"/>
    <x v="4"/>
    <x v="4"/>
    <x v="18"/>
    <n v="236"/>
    <x v="0"/>
    <b v="1"/>
    <n v="227"/>
  </r>
  <r>
    <x v="0"/>
    <x v="1"/>
    <x v="1"/>
    <x v="2"/>
    <x v="19"/>
    <n v="0"/>
    <n v="-3186.6"/>
    <x v="5"/>
    <x v="5"/>
    <x v="19"/>
    <n v="237"/>
    <x v="0"/>
    <b v="0"/>
    <n v="228"/>
  </r>
  <r>
    <x v="0"/>
    <x v="1"/>
    <x v="1"/>
    <x v="2"/>
    <x v="19"/>
    <n v="1936.55"/>
    <n v="12990.55"/>
    <x v="5"/>
    <x v="5"/>
    <x v="19"/>
    <n v="238"/>
    <x v="0"/>
    <b v="0"/>
    <n v="229"/>
  </r>
  <r>
    <x v="0"/>
    <x v="15"/>
    <x v="1"/>
    <x v="2"/>
    <x v="20"/>
    <n v="0"/>
    <n v="49010"/>
    <x v="5"/>
    <x v="5"/>
    <x v="20"/>
    <n v="241"/>
    <x v="0"/>
    <b v="1"/>
    <n v="230"/>
  </r>
  <r>
    <x v="0"/>
    <x v="15"/>
    <x v="1"/>
    <x v="2"/>
    <x v="20"/>
    <n v="0"/>
    <n v="1267.75"/>
    <x v="5"/>
    <x v="5"/>
    <x v="20"/>
    <n v="242"/>
    <x v="0"/>
    <b v="1"/>
    <n v="231"/>
  </r>
  <r>
    <x v="0"/>
    <x v="16"/>
    <x v="1"/>
    <x v="2"/>
    <x v="21"/>
    <n v="0"/>
    <n v="35000"/>
    <x v="5"/>
    <x v="5"/>
    <x v="21"/>
    <n v="248"/>
    <x v="0"/>
    <b v="0"/>
    <n v="233"/>
  </r>
  <r>
    <x v="0"/>
    <x v="16"/>
    <x v="1"/>
    <x v="2"/>
    <x v="21"/>
    <n v="77339.070000000007"/>
    <n v="8160.93"/>
    <x v="5"/>
    <x v="5"/>
    <x v="21"/>
    <n v="249"/>
    <x v="0"/>
    <b v="0"/>
    <n v="234"/>
  </r>
  <r>
    <x v="0"/>
    <x v="7"/>
    <x v="1"/>
    <x v="2"/>
    <x v="22"/>
    <n v="0"/>
    <n v="-9616.2999999999993"/>
    <x v="5"/>
    <x v="5"/>
    <x v="22"/>
    <n v="251"/>
    <x v="0"/>
    <b v="0"/>
    <n v="236"/>
  </r>
  <r>
    <x v="0"/>
    <x v="7"/>
    <x v="1"/>
    <x v="2"/>
    <x v="22"/>
    <n v="38928.199999999997"/>
    <n v="9636.2999999999993"/>
    <x v="5"/>
    <x v="5"/>
    <x v="22"/>
    <n v="252"/>
    <x v="0"/>
    <b v="0"/>
    <n v="237"/>
  </r>
  <r>
    <x v="0"/>
    <x v="17"/>
    <x v="1"/>
    <x v="2"/>
    <x v="23"/>
    <n v="4700"/>
    <n v="3800"/>
    <x v="5"/>
    <x v="5"/>
    <x v="23"/>
    <n v="253"/>
    <x v="0"/>
    <b v="0"/>
    <n v="238"/>
  </r>
  <r>
    <x v="0"/>
    <x v="18"/>
    <x v="1"/>
    <x v="2"/>
    <x v="24"/>
    <n v="0"/>
    <n v="15000"/>
    <x v="5"/>
    <x v="5"/>
    <x v="24"/>
    <n v="254"/>
    <x v="0"/>
    <b v="0"/>
    <n v="239"/>
  </r>
  <r>
    <x v="0"/>
    <x v="1"/>
    <x v="5"/>
    <x v="6"/>
    <x v="25"/>
    <n v="0"/>
    <n v="51513"/>
    <x v="6"/>
    <x v="6"/>
    <x v="25"/>
    <n v="264"/>
    <x v="0"/>
    <b v="1"/>
    <n v="240"/>
  </r>
  <r>
    <x v="0"/>
    <x v="1"/>
    <x v="5"/>
    <x v="6"/>
    <x v="25"/>
    <n v="376489"/>
    <n v="37396"/>
    <x v="6"/>
    <x v="6"/>
    <x v="25"/>
    <n v="265"/>
    <x v="0"/>
    <b v="1"/>
    <n v="241"/>
  </r>
  <r>
    <x v="0"/>
    <x v="19"/>
    <x v="5"/>
    <x v="6"/>
    <x v="26"/>
    <n v="413669.33"/>
    <n v="6997.67"/>
    <x v="7"/>
    <x v="7"/>
    <x v="26"/>
    <n v="290"/>
    <x v="0"/>
    <b v="0"/>
    <n v="242"/>
  </r>
  <r>
    <x v="0"/>
    <x v="20"/>
    <x v="5"/>
    <x v="6"/>
    <x v="27"/>
    <n v="45481.67"/>
    <n v="2852.33"/>
    <x v="7"/>
    <x v="7"/>
    <x v="26"/>
    <n v="291"/>
    <x v="0"/>
    <b v="0"/>
    <n v="243"/>
  </r>
  <r>
    <x v="0"/>
    <x v="21"/>
    <x v="6"/>
    <x v="7"/>
    <x v="28"/>
    <n v="17450"/>
    <n v="400"/>
    <x v="7"/>
    <x v="7"/>
    <x v="27"/>
    <n v="292"/>
    <x v="0"/>
    <b v="0"/>
    <n v="244"/>
  </r>
  <r>
    <x v="0"/>
    <x v="22"/>
    <x v="6"/>
    <x v="7"/>
    <x v="29"/>
    <n v="0"/>
    <n v="10506"/>
    <x v="7"/>
    <x v="7"/>
    <x v="28"/>
    <n v="295"/>
    <x v="0"/>
    <b v="0"/>
    <n v="245"/>
  </r>
  <r>
    <x v="0"/>
    <x v="8"/>
    <x v="7"/>
    <x v="8"/>
    <x v="18"/>
    <n v="188.12"/>
    <n v="3014.88"/>
    <x v="8"/>
    <x v="8"/>
    <x v="29"/>
    <n v="298"/>
    <x v="0"/>
    <b v="0"/>
    <n v="246"/>
  </r>
  <r>
    <x v="0"/>
    <x v="2"/>
    <x v="2"/>
    <x v="2"/>
    <x v="2"/>
    <n v="0"/>
    <n v="55000"/>
    <x v="9"/>
    <x v="9"/>
    <x v="30"/>
    <n v="307"/>
    <x v="0"/>
    <b v="0"/>
    <n v="247"/>
  </r>
  <r>
    <x v="0"/>
    <x v="2"/>
    <x v="1"/>
    <x v="2"/>
    <x v="2"/>
    <n v="0"/>
    <n v="29500"/>
    <x v="9"/>
    <x v="9"/>
    <x v="30"/>
    <n v="308"/>
    <x v="0"/>
    <b v="0"/>
    <n v="248"/>
  </r>
  <r>
    <x v="0"/>
    <x v="2"/>
    <x v="1"/>
    <x v="2"/>
    <x v="2"/>
    <n v="29169"/>
    <n v="-25346.81"/>
    <x v="9"/>
    <x v="9"/>
    <x v="30"/>
    <n v="309"/>
    <x v="0"/>
    <b v="0"/>
    <n v="249"/>
  </r>
  <r>
    <x v="0"/>
    <x v="2"/>
    <x v="2"/>
    <x v="3"/>
    <x v="2"/>
    <n v="47703.79"/>
    <n v="-45103.79"/>
    <x v="9"/>
    <x v="9"/>
    <x v="30"/>
    <n v="310"/>
    <x v="0"/>
    <b v="0"/>
    <n v="250"/>
  </r>
  <r>
    <x v="0"/>
    <x v="21"/>
    <x v="0"/>
    <x v="1"/>
    <x v="28"/>
    <n v="38951.51"/>
    <n v="548.49"/>
    <x v="9"/>
    <x v="9"/>
    <x v="31"/>
    <n v="311"/>
    <x v="0"/>
    <b v="0"/>
    <n v="251"/>
  </r>
  <r>
    <x v="0"/>
    <x v="23"/>
    <x v="3"/>
    <x v="4"/>
    <x v="30"/>
    <n v="0"/>
    <n v="-1125"/>
    <x v="10"/>
    <x v="10"/>
    <x v="32"/>
    <n v="312"/>
    <x v="0"/>
    <b v="0"/>
    <n v="252"/>
  </r>
  <r>
    <x v="0"/>
    <x v="23"/>
    <x v="3"/>
    <x v="4"/>
    <x v="30"/>
    <n v="5125"/>
    <n v="13875"/>
    <x v="10"/>
    <x v="10"/>
    <x v="32"/>
    <n v="313"/>
    <x v="0"/>
    <b v="0"/>
    <n v="253"/>
  </r>
  <r>
    <x v="0"/>
    <x v="1"/>
    <x v="5"/>
    <x v="6"/>
    <x v="31"/>
    <n v="0"/>
    <n v="472705.85"/>
    <x v="11"/>
    <x v="11"/>
    <x v="33"/>
    <n v="314"/>
    <x v="0"/>
    <b v="1"/>
    <n v="254"/>
  </r>
  <r>
    <x v="0"/>
    <x v="1"/>
    <x v="5"/>
    <x v="6"/>
    <x v="31"/>
    <n v="17413590.129999999"/>
    <n v="-413590.13"/>
    <x v="11"/>
    <x v="11"/>
    <x v="33"/>
    <n v="315"/>
    <x v="0"/>
    <b v="1"/>
    <n v="255"/>
  </r>
  <r>
    <x v="0"/>
    <x v="23"/>
    <x v="5"/>
    <x v="6"/>
    <x v="30"/>
    <n v="0"/>
    <n v="2000000"/>
    <x v="11"/>
    <x v="11"/>
    <x v="34"/>
    <n v="316"/>
    <x v="0"/>
    <b v="1"/>
    <n v="256"/>
  </r>
  <r>
    <x v="0"/>
    <x v="11"/>
    <x v="5"/>
    <x v="6"/>
    <x v="32"/>
    <n v="0"/>
    <n v="56000"/>
    <x v="12"/>
    <x v="12"/>
    <x v="35"/>
    <n v="322"/>
    <x v="0"/>
    <b v="1"/>
    <n v="257"/>
  </r>
  <r>
    <x v="0"/>
    <x v="7"/>
    <x v="4"/>
    <x v="9"/>
    <x v="7"/>
    <n v="9262.5"/>
    <n v="2936.27"/>
    <x v="13"/>
    <x v="13"/>
    <x v="36"/>
    <n v="324"/>
    <x v="0"/>
    <b v="0"/>
    <n v="258"/>
  </r>
  <r>
    <x v="0"/>
    <x v="7"/>
    <x v="4"/>
    <x v="9"/>
    <x v="22"/>
    <n v="0"/>
    <n v="2368.12"/>
    <x v="13"/>
    <x v="13"/>
    <x v="36"/>
    <n v="325"/>
    <x v="0"/>
    <b v="0"/>
    <n v="259"/>
  </r>
  <r>
    <x v="0"/>
    <x v="23"/>
    <x v="4"/>
    <x v="9"/>
    <x v="33"/>
    <n v="0"/>
    <n v="-1707.5"/>
    <x v="13"/>
    <x v="13"/>
    <x v="37"/>
    <n v="326"/>
    <x v="0"/>
    <b v="0"/>
    <n v="260"/>
  </r>
  <r>
    <x v="0"/>
    <x v="23"/>
    <x v="4"/>
    <x v="9"/>
    <x v="33"/>
    <n v="17969.41"/>
    <n v="3558.59"/>
    <x v="13"/>
    <x v="13"/>
    <x v="37"/>
    <n v="327"/>
    <x v="0"/>
    <b v="0"/>
    <n v="261"/>
  </r>
  <r>
    <x v="0"/>
    <x v="23"/>
    <x v="4"/>
    <x v="9"/>
    <x v="34"/>
    <n v="0"/>
    <n v="12214.36"/>
    <x v="13"/>
    <x v="13"/>
    <x v="38"/>
    <n v="330"/>
    <x v="0"/>
    <b v="0"/>
    <n v="262"/>
  </r>
  <r>
    <x v="0"/>
    <x v="23"/>
    <x v="4"/>
    <x v="9"/>
    <x v="35"/>
    <n v="0"/>
    <n v="4033"/>
    <x v="13"/>
    <x v="13"/>
    <x v="39"/>
    <n v="331"/>
    <x v="0"/>
    <b v="0"/>
    <n v="263"/>
  </r>
  <r>
    <x v="0"/>
    <x v="23"/>
    <x v="4"/>
    <x v="9"/>
    <x v="35"/>
    <n v="11646.07"/>
    <n v="568.92999999999995"/>
    <x v="13"/>
    <x v="13"/>
    <x v="39"/>
    <n v="332"/>
    <x v="0"/>
    <b v="0"/>
    <n v="264"/>
  </r>
  <r>
    <x v="0"/>
    <x v="7"/>
    <x v="3"/>
    <x v="4"/>
    <x v="36"/>
    <n v="13107.5"/>
    <n v="20317.39"/>
    <x v="14"/>
    <x v="14"/>
    <x v="40"/>
    <n v="335"/>
    <x v="0"/>
    <b v="0"/>
    <n v="265"/>
  </r>
  <r>
    <x v="0"/>
    <x v="17"/>
    <x v="3"/>
    <x v="4"/>
    <x v="37"/>
    <n v="0"/>
    <n v="766436.39"/>
    <x v="14"/>
    <x v="14"/>
    <x v="41"/>
    <n v="338"/>
    <x v="0"/>
    <b v="1"/>
    <n v="266"/>
  </r>
  <r>
    <x v="0"/>
    <x v="17"/>
    <x v="3"/>
    <x v="4"/>
    <x v="37"/>
    <n v="345502.04"/>
    <n v="-173412.23"/>
    <x v="14"/>
    <x v="14"/>
    <x v="41"/>
    <n v="339"/>
    <x v="0"/>
    <b v="1"/>
    <n v="267"/>
  </r>
  <r>
    <x v="0"/>
    <x v="24"/>
    <x v="3"/>
    <x v="4"/>
    <x v="38"/>
    <n v="0"/>
    <n v="-4009.3"/>
    <x v="14"/>
    <x v="14"/>
    <x v="42"/>
    <n v="340"/>
    <x v="0"/>
    <b v="1"/>
    <n v="268"/>
  </r>
  <r>
    <x v="0"/>
    <x v="24"/>
    <x v="3"/>
    <x v="4"/>
    <x v="38"/>
    <n v="46394.7"/>
    <n v="311298.34000000003"/>
    <x v="14"/>
    <x v="14"/>
    <x v="42"/>
    <n v="341"/>
    <x v="0"/>
    <b v="1"/>
    <n v="269"/>
  </r>
  <r>
    <x v="0"/>
    <x v="7"/>
    <x v="3"/>
    <x v="4"/>
    <x v="7"/>
    <n v="0"/>
    <n v="104009"/>
    <x v="14"/>
    <x v="14"/>
    <x v="43"/>
    <n v="342"/>
    <x v="0"/>
    <b v="0"/>
    <n v="270"/>
  </r>
  <r>
    <x v="0"/>
    <x v="7"/>
    <x v="3"/>
    <x v="4"/>
    <x v="7"/>
    <n v="186726.3"/>
    <n v="-87310.43"/>
    <x v="14"/>
    <x v="14"/>
    <x v="43"/>
    <n v="343"/>
    <x v="0"/>
    <b v="0"/>
    <n v="271"/>
  </r>
  <r>
    <x v="0"/>
    <x v="7"/>
    <x v="3"/>
    <x v="4"/>
    <x v="39"/>
    <n v="0"/>
    <n v="7932"/>
    <x v="14"/>
    <x v="14"/>
    <x v="44"/>
    <n v="345"/>
    <x v="0"/>
    <b v="0"/>
    <n v="272"/>
  </r>
  <r>
    <x v="0"/>
    <x v="25"/>
    <x v="3"/>
    <x v="4"/>
    <x v="40"/>
    <n v="0"/>
    <n v="13000"/>
    <x v="14"/>
    <x v="14"/>
    <x v="45"/>
    <n v="346"/>
    <x v="0"/>
    <b v="0"/>
    <n v="273"/>
  </r>
  <r>
    <x v="0"/>
    <x v="26"/>
    <x v="5"/>
    <x v="6"/>
    <x v="41"/>
    <n v="0"/>
    <n v="316269.74"/>
    <x v="15"/>
    <x v="15"/>
    <x v="46"/>
    <n v="350"/>
    <x v="0"/>
    <b v="1"/>
    <n v="274"/>
  </r>
  <r>
    <x v="0"/>
    <x v="26"/>
    <x v="5"/>
    <x v="6"/>
    <x v="41"/>
    <n v="2349069.54"/>
    <n v="-222323.54"/>
    <x v="15"/>
    <x v="15"/>
    <x v="46"/>
    <n v="351"/>
    <x v="0"/>
    <b v="1"/>
    <n v="275"/>
  </r>
  <r>
    <x v="0"/>
    <x v="16"/>
    <x v="0"/>
    <x v="1"/>
    <x v="21"/>
    <n v="0"/>
    <n v="650"/>
    <x v="16"/>
    <x v="16"/>
    <x v="47"/>
    <n v="352"/>
    <x v="0"/>
    <b v="0"/>
    <n v="276"/>
  </r>
  <r>
    <x v="0"/>
    <x v="16"/>
    <x v="0"/>
    <x v="1"/>
    <x v="21"/>
    <n v="2175"/>
    <n v="-300"/>
    <x v="16"/>
    <x v="16"/>
    <x v="47"/>
    <n v="353"/>
    <x v="0"/>
    <b v="0"/>
    <n v="277"/>
  </r>
  <r>
    <x v="0"/>
    <x v="10"/>
    <x v="5"/>
    <x v="6"/>
    <x v="11"/>
    <n v="185337"/>
    <n v="112367"/>
    <x v="17"/>
    <x v="17"/>
    <x v="48"/>
    <n v="362"/>
    <x v="0"/>
    <b v="1"/>
    <n v="278"/>
  </r>
  <r>
    <x v="0"/>
    <x v="14"/>
    <x v="5"/>
    <x v="6"/>
    <x v="17"/>
    <n v="92678"/>
    <n v="204089"/>
    <x v="17"/>
    <x v="17"/>
    <x v="48"/>
    <n v="363"/>
    <x v="0"/>
    <b v="1"/>
    <n v="279"/>
  </r>
  <r>
    <x v="0"/>
    <x v="16"/>
    <x v="5"/>
    <x v="6"/>
    <x v="42"/>
    <n v="0"/>
    <n v="98514"/>
    <x v="18"/>
    <x v="18"/>
    <x v="49"/>
    <n v="364"/>
    <x v="0"/>
    <b v="1"/>
    <n v="280"/>
  </r>
  <r>
    <x v="0"/>
    <x v="27"/>
    <x v="2"/>
    <x v="7"/>
    <x v="43"/>
    <n v="0"/>
    <n v="-747.26"/>
    <x v="19"/>
    <x v="19"/>
    <x v="50"/>
    <n v="365"/>
    <x v="1"/>
    <b v="0"/>
    <n v="281"/>
  </r>
  <r>
    <x v="0"/>
    <x v="27"/>
    <x v="6"/>
    <x v="7"/>
    <x v="43"/>
    <n v="0"/>
    <n v="-1202.19"/>
    <x v="19"/>
    <x v="19"/>
    <x v="50"/>
    <n v="366"/>
    <x v="1"/>
    <b v="0"/>
    <n v="282"/>
  </r>
  <r>
    <x v="0"/>
    <x v="27"/>
    <x v="2"/>
    <x v="3"/>
    <x v="43"/>
    <n v="0"/>
    <n v="747.26"/>
    <x v="19"/>
    <x v="19"/>
    <x v="50"/>
    <n v="367"/>
    <x v="1"/>
    <b v="0"/>
    <n v="283"/>
  </r>
  <r>
    <x v="0"/>
    <x v="27"/>
    <x v="6"/>
    <x v="7"/>
    <x v="43"/>
    <n v="0"/>
    <n v="1202.19"/>
    <x v="19"/>
    <x v="19"/>
    <x v="50"/>
    <n v="368"/>
    <x v="1"/>
    <b v="0"/>
    <n v="284"/>
  </r>
  <r>
    <x v="0"/>
    <x v="23"/>
    <x v="6"/>
    <x v="7"/>
    <x v="44"/>
    <n v="4806.83"/>
    <n v="185.47"/>
    <x v="19"/>
    <x v="19"/>
    <x v="51"/>
    <n v="375"/>
    <x v="0"/>
    <b v="0"/>
    <n v="285"/>
  </r>
  <r>
    <x v="0"/>
    <x v="23"/>
    <x v="0"/>
    <x v="1"/>
    <x v="35"/>
    <n v="0"/>
    <n v="874.06"/>
    <x v="19"/>
    <x v="19"/>
    <x v="52"/>
    <n v="378"/>
    <x v="0"/>
    <b v="0"/>
    <n v="286"/>
  </r>
  <r>
    <x v="0"/>
    <x v="23"/>
    <x v="5"/>
    <x v="6"/>
    <x v="35"/>
    <n v="0"/>
    <n v="171099"/>
    <x v="20"/>
    <x v="20"/>
    <x v="53"/>
    <n v="379"/>
    <x v="0"/>
    <b v="1"/>
    <n v="287"/>
  </r>
  <r>
    <x v="0"/>
    <x v="23"/>
    <x v="5"/>
    <x v="6"/>
    <x v="35"/>
    <n v="3827938.81"/>
    <n v="191021.19"/>
    <x v="20"/>
    <x v="20"/>
    <x v="53"/>
    <n v="380"/>
    <x v="0"/>
    <b v="1"/>
    <n v="288"/>
  </r>
  <r>
    <x v="0"/>
    <x v="26"/>
    <x v="0"/>
    <x v="1"/>
    <x v="45"/>
    <n v="0"/>
    <n v="84845.3"/>
    <x v="21"/>
    <x v="21"/>
    <x v="54"/>
    <n v="383"/>
    <x v="0"/>
    <b v="1"/>
    <n v="289"/>
  </r>
  <r>
    <x v="0"/>
    <x v="8"/>
    <x v="4"/>
    <x v="10"/>
    <x v="18"/>
    <n v="0"/>
    <n v="206550"/>
    <x v="22"/>
    <x v="22"/>
    <x v="55"/>
    <n v="386"/>
    <x v="0"/>
    <b v="1"/>
    <n v="290"/>
  </r>
  <r>
    <x v="0"/>
    <x v="8"/>
    <x v="4"/>
    <x v="10"/>
    <x v="18"/>
    <n v="182542.8"/>
    <n v="-139844.95000000001"/>
    <x v="22"/>
    <x v="22"/>
    <x v="55"/>
    <n v="387"/>
    <x v="0"/>
    <b v="1"/>
    <n v="291"/>
  </r>
  <r>
    <x v="0"/>
    <x v="1"/>
    <x v="2"/>
    <x v="3"/>
    <x v="31"/>
    <n v="0"/>
    <n v="7880"/>
    <x v="23"/>
    <x v="23"/>
    <x v="56"/>
    <n v="389"/>
    <x v="0"/>
    <b v="0"/>
    <n v="292"/>
  </r>
  <r>
    <x v="0"/>
    <x v="1"/>
    <x v="2"/>
    <x v="3"/>
    <x v="31"/>
    <n v="1163.0999999999999"/>
    <n v="5941.88"/>
    <x v="23"/>
    <x v="23"/>
    <x v="56"/>
    <n v="390"/>
    <x v="0"/>
    <b v="0"/>
    <n v="293"/>
  </r>
  <r>
    <x v="0"/>
    <x v="28"/>
    <x v="2"/>
    <x v="3"/>
    <x v="46"/>
    <n v="1318.21"/>
    <n v="5416.79"/>
    <x v="23"/>
    <x v="23"/>
    <x v="57"/>
    <n v="391"/>
    <x v="0"/>
    <b v="0"/>
    <n v="294"/>
  </r>
  <r>
    <x v="0"/>
    <x v="18"/>
    <x v="3"/>
    <x v="4"/>
    <x v="47"/>
    <n v="0"/>
    <n v="3758.35"/>
    <x v="24"/>
    <x v="24"/>
    <x v="58"/>
    <n v="392"/>
    <x v="0"/>
    <b v="0"/>
    <n v="295"/>
  </r>
  <r>
    <x v="0"/>
    <x v="18"/>
    <x v="3"/>
    <x v="4"/>
    <x v="47"/>
    <n v="1226.93"/>
    <n v="-147.28"/>
    <x v="24"/>
    <x v="24"/>
    <x v="58"/>
    <n v="393"/>
    <x v="0"/>
    <b v="0"/>
    <n v="296"/>
  </r>
  <r>
    <x v="0"/>
    <x v="18"/>
    <x v="3"/>
    <x v="4"/>
    <x v="24"/>
    <n v="0"/>
    <n v="-2809"/>
    <x v="24"/>
    <x v="24"/>
    <x v="59"/>
    <n v="394"/>
    <x v="0"/>
    <b v="0"/>
    <n v="297"/>
  </r>
  <r>
    <x v="0"/>
    <x v="18"/>
    <x v="3"/>
    <x v="4"/>
    <x v="24"/>
    <n v="18896"/>
    <n v="27754"/>
    <x v="24"/>
    <x v="24"/>
    <x v="59"/>
    <n v="395"/>
    <x v="0"/>
    <b v="0"/>
    <n v="298"/>
  </r>
  <r>
    <x v="0"/>
    <x v="18"/>
    <x v="3"/>
    <x v="4"/>
    <x v="24"/>
    <n v="0"/>
    <n v="1450"/>
    <x v="24"/>
    <x v="24"/>
    <x v="60"/>
    <n v="398"/>
    <x v="0"/>
    <b v="0"/>
    <n v="299"/>
  </r>
  <r>
    <x v="0"/>
    <x v="18"/>
    <x v="3"/>
    <x v="4"/>
    <x v="24"/>
    <n v="0"/>
    <n v="8355"/>
    <x v="24"/>
    <x v="24"/>
    <x v="60"/>
    <n v="399"/>
    <x v="0"/>
    <b v="0"/>
    <n v="300"/>
  </r>
  <r>
    <x v="1"/>
    <x v="9"/>
    <x v="6"/>
    <x v="11"/>
    <x v="9"/>
    <n v="6387.07"/>
    <n v="965"/>
    <x v="25"/>
    <x v="25"/>
    <x v="61"/>
    <n v="411"/>
    <x v="0"/>
    <b v="0"/>
    <n v="301"/>
  </r>
  <r>
    <x v="0"/>
    <x v="21"/>
    <x v="6"/>
    <x v="7"/>
    <x v="28"/>
    <n v="0"/>
    <n v="2710"/>
    <x v="25"/>
    <x v="25"/>
    <x v="62"/>
    <n v="420"/>
    <x v="0"/>
    <b v="0"/>
    <n v="302"/>
  </r>
  <r>
    <x v="0"/>
    <x v="1"/>
    <x v="0"/>
    <x v="1"/>
    <x v="19"/>
    <n v="0"/>
    <n v="600"/>
    <x v="25"/>
    <x v="25"/>
    <x v="63"/>
    <n v="423"/>
    <x v="0"/>
    <b v="0"/>
    <n v="303"/>
  </r>
  <r>
    <x v="0"/>
    <x v="7"/>
    <x v="0"/>
    <x v="1"/>
    <x v="48"/>
    <n v="0"/>
    <n v="17876.75"/>
    <x v="25"/>
    <x v="25"/>
    <x v="64"/>
    <n v="425"/>
    <x v="0"/>
    <b v="0"/>
    <n v="304"/>
  </r>
  <r>
    <x v="0"/>
    <x v="29"/>
    <x v="0"/>
    <x v="1"/>
    <x v="49"/>
    <n v="0"/>
    <n v="539.5"/>
    <x v="25"/>
    <x v="25"/>
    <x v="65"/>
    <n v="426"/>
    <x v="0"/>
    <b v="0"/>
    <n v="305"/>
  </r>
  <r>
    <x v="0"/>
    <x v="28"/>
    <x v="0"/>
    <x v="1"/>
    <x v="50"/>
    <n v="0"/>
    <n v="8750"/>
    <x v="25"/>
    <x v="25"/>
    <x v="66"/>
    <n v="427"/>
    <x v="0"/>
    <b v="0"/>
    <n v="306"/>
  </r>
  <r>
    <x v="0"/>
    <x v="30"/>
    <x v="0"/>
    <x v="1"/>
    <x v="51"/>
    <n v="0"/>
    <n v="1539.01"/>
    <x v="25"/>
    <x v="25"/>
    <x v="67"/>
    <n v="428"/>
    <x v="0"/>
    <b v="0"/>
    <n v="307"/>
  </r>
  <r>
    <x v="0"/>
    <x v="17"/>
    <x v="0"/>
    <x v="1"/>
    <x v="52"/>
    <n v="0"/>
    <n v="1120"/>
    <x v="25"/>
    <x v="25"/>
    <x v="68"/>
    <n v="429"/>
    <x v="0"/>
    <b v="0"/>
    <n v="308"/>
  </r>
  <r>
    <x v="0"/>
    <x v="28"/>
    <x v="2"/>
    <x v="3"/>
    <x v="46"/>
    <n v="0"/>
    <n v="19797"/>
    <x v="26"/>
    <x v="26"/>
    <x v="69"/>
    <n v="493"/>
    <x v="0"/>
    <b v="0"/>
    <n v="309"/>
  </r>
  <r>
    <x v="0"/>
    <x v="28"/>
    <x v="2"/>
    <x v="3"/>
    <x v="46"/>
    <n v="50171.49"/>
    <n v="-17671.490000000002"/>
    <x v="26"/>
    <x v="26"/>
    <x v="69"/>
    <n v="494"/>
    <x v="0"/>
    <b v="0"/>
    <n v="310"/>
  </r>
  <r>
    <x v="0"/>
    <x v="31"/>
    <x v="1"/>
    <x v="12"/>
    <x v="53"/>
    <n v="12700"/>
    <n v="1400"/>
    <x v="27"/>
    <x v="27"/>
    <x v="70"/>
    <n v="504"/>
    <x v="0"/>
    <b v="0"/>
    <n v="311"/>
  </r>
  <r>
    <x v="1"/>
    <x v="14"/>
    <x v="1"/>
    <x v="12"/>
    <x v="54"/>
    <n v="0"/>
    <n v="19500"/>
    <x v="27"/>
    <x v="27"/>
    <x v="71"/>
    <n v="506"/>
    <x v="0"/>
    <b v="0"/>
    <n v="312"/>
  </r>
  <r>
    <x v="1"/>
    <x v="9"/>
    <x v="0"/>
    <x v="13"/>
    <x v="9"/>
    <n v="0"/>
    <n v="-3000"/>
    <x v="28"/>
    <x v="28"/>
    <x v="72"/>
    <n v="516"/>
    <x v="0"/>
    <b v="0"/>
    <n v="313"/>
  </r>
  <r>
    <x v="0"/>
    <x v="9"/>
    <x v="0"/>
    <x v="13"/>
    <x v="9"/>
    <n v="12980"/>
    <n v="15980"/>
    <x v="28"/>
    <x v="28"/>
    <x v="72"/>
    <n v="517"/>
    <x v="0"/>
    <b v="0"/>
    <n v="314"/>
  </r>
  <r>
    <x v="1"/>
    <x v="9"/>
    <x v="0"/>
    <x v="14"/>
    <x v="9"/>
    <n v="26064"/>
    <n v="-10084"/>
    <x v="28"/>
    <x v="28"/>
    <x v="72"/>
    <n v="518"/>
    <x v="0"/>
    <b v="0"/>
    <n v="315"/>
  </r>
  <r>
    <x v="0"/>
    <x v="21"/>
    <x v="0"/>
    <x v="1"/>
    <x v="55"/>
    <n v="0"/>
    <n v="7830"/>
    <x v="28"/>
    <x v="28"/>
    <x v="73"/>
    <n v="519"/>
    <x v="0"/>
    <b v="0"/>
    <n v="316"/>
  </r>
  <r>
    <x v="0"/>
    <x v="21"/>
    <x v="0"/>
    <x v="1"/>
    <x v="55"/>
    <n v="7925.8"/>
    <n v="-7755.8"/>
    <x v="28"/>
    <x v="28"/>
    <x v="73"/>
    <n v="520"/>
    <x v="0"/>
    <b v="0"/>
    <n v="317"/>
  </r>
  <r>
    <x v="0"/>
    <x v="17"/>
    <x v="0"/>
    <x v="1"/>
    <x v="56"/>
    <n v="0"/>
    <n v="170"/>
    <x v="28"/>
    <x v="28"/>
    <x v="74"/>
    <n v="521"/>
    <x v="0"/>
    <b v="0"/>
    <n v="318"/>
  </r>
  <r>
    <x v="0"/>
    <x v="16"/>
    <x v="0"/>
    <x v="1"/>
    <x v="21"/>
    <n v="0"/>
    <n v="1000"/>
    <x v="28"/>
    <x v="28"/>
    <x v="75"/>
    <n v="522"/>
    <x v="0"/>
    <b v="0"/>
    <n v="319"/>
  </r>
  <r>
    <x v="0"/>
    <x v="0"/>
    <x v="6"/>
    <x v="7"/>
    <x v="57"/>
    <n v="0"/>
    <n v="39500"/>
    <x v="28"/>
    <x v="28"/>
    <x v="76"/>
    <n v="523"/>
    <x v="0"/>
    <b v="0"/>
    <n v="320"/>
  </r>
  <r>
    <x v="0"/>
    <x v="32"/>
    <x v="5"/>
    <x v="6"/>
    <x v="58"/>
    <n v="0"/>
    <n v="17537"/>
    <x v="29"/>
    <x v="29"/>
    <x v="77"/>
    <n v="526"/>
    <x v="0"/>
    <b v="0"/>
    <n v="321"/>
  </r>
  <r>
    <x v="0"/>
    <x v="18"/>
    <x v="2"/>
    <x v="3"/>
    <x v="24"/>
    <n v="0"/>
    <n v="23910"/>
    <x v="30"/>
    <x v="30"/>
    <x v="78"/>
    <n v="527"/>
    <x v="0"/>
    <b v="0"/>
    <n v="322"/>
  </r>
  <r>
    <x v="0"/>
    <x v="18"/>
    <x v="2"/>
    <x v="3"/>
    <x v="24"/>
    <n v="23924"/>
    <n v="-12024"/>
    <x v="30"/>
    <x v="30"/>
    <x v="78"/>
    <n v="528"/>
    <x v="0"/>
    <b v="0"/>
    <n v="323"/>
  </r>
  <r>
    <x v="0"/>
    <x v="26"/>
    <x v="2"/>
    <x v="3"/>
    <x v="59"/>
    <n v="0"/>
    <n v="12322"/>
    <x v="30"/>
    <x v="30"/>
    <x v="79"/>
    <n v="529"/>
    <x v="0"/>
    <b v="0"/>
    <n v="324"/>
  </r>
  <r>
    <x v="0"/>
    <x v="33"/>
    <x v="0"/>
    <x v="15"/>
    <x v="60"/>
    <n v="0"/>
    <n v="-17974.689999999999"/>
    <x v="31"/>
    <x v="31"/>
    <x v="80"/>
    <n v="530"/>
    <x v="0"/>
    <b v="1"/>
    <n v="325"/>
  </r>
  <r>
    <x v="0"/>
    <x v="33"/>
    <x v="0"/>
    <x v="15"/>
    <x v="60"/>
    <n v="263003.94"/>
    <n v="100222.17"/>
    <x v="31"/>
    <x v="31"/>
    <x v="80"/>
    <n v="531"/>
    <x v="0"/>
    <b v="1"/>
    <n v="326"/>
  </r>
  <r>
    <x v="0"/>
    <x v="32"/>
    <x v="0"/>
    <x v="15"/>
    <x v="58"/>
    <n v="0"/>
    <n v="4000"/>
    <x v="31"/>
    <x v="31"/>
    <x v="81"/>
    <n v="532"/>
    <x v="0"/>
    <b v="0"/>
    <n v="327"/>
  </r>
  <r>
    <x v="0"/>
    <x v="32"/>
    <x v="0"/>
    <x v="15"/>
    <x v="58"/>
    <n v="5000.3599999999997"/>
    <n v="-3872.64"/>
    <x v="31"/>
    <x v="31"/>
    <x v="81"/>
    <n v="533"/>
    <x v="0"/>
    <b v="0"/>
    <n v="328"/>
  </r>
  <r>
    <x v="0"/>
    <x v="34"/>
    <x v="1"/>
    <x v="2"/>
    <x v="61"/>
    <n v="0"/>
    <n v="1500"/>
    <x v="31"/>
    <x v="31"/>
    <x v="82"/>
    <n v="534"/>
    <x v="0"/>
    <b v="0"/>
    <n v="329"/>
  </r>
  <r>
    <x v="0"/>
    <x v="34"/>
    <x v="1"/>
    <x v="2"/>
    <x v="61"/>
    <n v="5655.3"/>
    <n v="-1388.12"/>
    <x v="31"/>
    <x v="31"/>
    <x v="82"/>
    <n v="535"/>
    <x v="0"/>
    <b v="0"/>
    <n v="330"/>
  </r>
  <r>
    <x v="0"/>
    <x v="7"/>
    <x v="0"/>
    <x v="0"/>
    <x v="22"/>
    <n v="0"/>
    <n v="27000"/>
    <x v="31"/>
    <x v="31"/>
    <x v="83"/>
    <n v="536"/>
    <x v="0"/>
    <b v="0"/>
    <n v="331"/>
  </r>
  <r>
    <x v="0"/>
    <x v="7"/>
    <x v="0"/>
    <x v="0"/>
    <x v="22"/>
    <n v="64708.15"/>
    <n v="-24708.15"/>
    <x v="31"/>
    <x v="31"/>
    <x v="83"/>
    <n v="537"/>
    <x v="0"/>
    <b v="0"/>
    <n v="332"/>
  </r>
  <r>
    <x v="0"/>
    <x v="1"/>
    <x v="0"/>
    <x v="0"/>
    <x v="62"/>
    <n v="1875"/>
    <n v="3125"/>
    <x v="31"/>
    <x v="31"/>
    <x v="84"/>
    <n v="538"/>
    <x v="0"/>
    <b v="0"/>
    <n v="333"/>
  </r>
  <r>
    <x v="0"/>
    <x v="20"/>
    <x v="0"/>
    <x v="0"/>
    <x v="63"/>
    <n v="976.5"/>
    <n v="3766"/>
    <x v="31"/>
    <x v="31"/>
    <x v="85"/>
    <n v="539"/>
    <x v="0"/>
    <b v="0"/>
    <n v="334"/>
  </r>
  <r>
    <x v="0"/>
    <x v="1"/>
    <x v="0"/>
    <x v="0"/>
    <x v="31"/>
    <n v="250506.93"/>
    <n v="237703.07"/>
    <x v="31"/>
    <x v="31"/>
    <x v="86"/>
    <n v="540"/>
    <x v="0"/>
    <b v="1"/>
    <n v="335"/>
  </r>
  <r>
    <x v="0"/>
    <x v="23"/>
    <x v="0"/>
    <x v="15"/>
    <x v="35"/>
    <n v="8102.85"/>
    <n v="6897.15"/>
    <x v="31"/>
    <x v="31"/>
    <x v="87"/>
    <n v="541"/>
    <x v="0"/>
    <b v="0"/>
    <n v="336"/>
  </r>
  <r>
    <x v="0"/>
    <x v="26"/>
    <x v="0"/>
    <x v="15"/>
    <x v="41"/>
    <n v="6356.18"/>
    <n v="23643.82"/>
    <x v="31"/>
    <x v="31"/>
    <x v="88"/>
    <n v="542"/>
    <x v="0"/>
    <b v="0"/>
    <n v="337"/>
  </r>
  <r>
    <x v="0"/>
    <x v="24"/>
    <x v="0"/>
    <x v="15"/>
    <x v="38"/>
    <n v="12832.58"/>
    <n v="12167.42"/>
    <x v="31"/>
    <x v="31"/>
    <x v="89"/>
    <n v="543"/>
    <x v="0"/>
    <b v="0"/>
    <n v="338"/>
  </r>
  <r>
    <x v="0"/>
    <x v="16"/>
    <x v="0"/>
    <x v="15"/>
    <x v="21"/>
    <n v="38211.08"/>
    <n v="61788.92"/>
    <x v="31"/>
    <x v="31"/>
    <x v="90"/>
    <n v="544"/>
    <x v="0"/>
    <b v="1"/>
    <n v="339"/>
  </r>
  <r>
    <x v="0"/>
    <x v="26"/>
    <x v="0"/>
    <x v="15"/>
    <x v="45"/>
    <n v="3392.03"/>
    <n v="26607.97"/>
    <x v="31"/>
    <x v="31"/>
    <x v="91"/>
    <n v="545"/>
    <x v="0"/>
    <b v="0"/>
    <n v="340"/>
  </r>
  <r>
    <x v="0"/>
    <x v="35"/>
    <x v="0"/>
    <x v="1"/>
    <x v="64"/>
    <n v="0"/>
    <n v="1013.17"/>
    <x v="32"/>
    <x v="32"/>
    <x v="92"/>
    <n v="580"/>
    <x v="0"/>
    <b v="0"/>
    <n v="341"/>
  </r>
  <r>
    <x v="0"/>
    <x v="10"/>
    <x v="2"/>
    <x v="3"/>
    <x v="10"/>
    <n v="0"/>
    <n v="3000"/>
    <x v="33"/>
    <x v="33"/>
    <x v="93"/>
    <n v="581"/>
    <x v="0"/>
    <b v="0"/>
    <n v="342"/>
  </r>
  <r>
    <x v="0"/>
    <x v="26"/>
    <x v="2"/>
    <x v="3"/>
    <x v="65"/>
    <n v="8811.25"/>
    <n v="6188.75"/>
    <x v="33"/>
    <x v="33"/>
    <x v="94"/>
    <n v="582"/>
    <x v="0"/>
    <b v="0"/>
    <n v="343"/>
  </r>
  <r>
    <x v="0"/>
    <x v="18"/>
    <x v="2"/>
    <x v="3"/>
    <x v="66"/>
    <n v="0"/>
    <n v="17500"/>
    <x v="33"/>
    <x v="33"/>
    <x v="95"/>
    <n v="583"/>
    <x v="0"/>
    <b v="0"/>
    <n v="344"/>
  </r>
  <r>
    <x v="0"/>
    <x v="27"/>
    <x v="2"/>
    <x v="3"/>
    <x v="67"/>
    <n v="0"/>
    <n v="8500"/>
    <x v="33"/>
    <x v="33"/>
    <x v="96"/>
    <n v="584"/>
    <x v="0"/>
    <b v="0"/>
    <n v="345"/>
  </r>
  <r>
    <x v="1"/>
    <x v="36"/>
    <x v="2"/>
    <x v="3"/>
    <x v="68"/>
    <n v="0"/>
    <n v="8500"/>
    <x v="33"/>
    <x v="33"/>
    <x v="97"/>
    <n v="585"/>
    <x v="0"/>
    <b v="0"/>
    <n v="346"/>
  </r>
  <r>
    <x v="0"/>
    <x v="0"/>
    <x v="2"/>
    <x v="3"/>
    <x v="69"/>
    <n v="0"/>
    <n v="5000"/>
    <x v="33"/>
    <x v="33"/>
    <x v="98"/>
    <n v="586"/>
    <x v="0"/>
    <b v="0"/>
    <n v="347"/>
  </r>
  <r>
    <x v="0"/>
    <x v="37"/>
    <x v="2"/>
    <x v="3"/>
    <x v="70"/>
    <n v="0"/>
    <n v="8500"/>
    <x v="33"/>
    <x v="33"/>
    <x v="99"/>
    <n v="587"/>
    <x v="0"/>
    <b v="0"/>
    <n v="348"/>
  </r>
  <r>
    <x v="0"/>
    <x v="16"/>
    <x v="2"/>
    <x v="3"/>
    <x v="71"/>
    <n v="0"/>
    <n v="8500"/>
    <x v="33"/>
    <x v="33"/>
    <x v="100"/>
    <n v="588"/>
    <x v="0"/>
    <b v="0"/>
    <n v="349"/>
  </r>
  <r>
    <x v="0"/>
    <x v="23"/>
    <x v="2"/>
    <x v="3"/>
    <x v="44"/>
    <n v="0"/>
    <n v="27000"/>
    <x v="33"/>
    <x v="33"/>
    <x v="101"/>
    <n v="589"/>
    <x v="0"/>
    <b v="0"/>
    <n v="350"/>
  </r>
  <r>
    <x v="0"/>
    <x v="28"/>
    <x v="2"/>
    <x v="3"/>
    <x v="72"/>
    <n v="0"/>
    <n v="13000"/>
    <x v="33"/>
    <x v="33"/>
    <x v="102"/>
    <n v="590"/>
    <x v="0"/>
    <b v="0"/>
    <n v="351"/>
  </r>
  <r>
    <x v="0"/>
    <x v="0"/>
    <x v="0"/>
    <x v="1"/>
    <x v="57"/>
    <n v="0"/>
    <n v="37184"/>
    <x v="34"/>
    <x v="34"/>
    <x v="103"/>
    <n v="597"/>
    <x v="0"/>
    <b v="0"/>
    <n v="352"/>
  </r>
  <r>
    <x v="0"/>
    <x v="28"/>
    <x v="0"/>
    <x v="1"/>
    <x v="50"/>
    <n v="0"/>
    <n v="2226.25"/>
    <x v="35"/>
    <x v="35"/>
    <x v="104"/>
    <n v="598"/>
    <x v="0"/>
    <b v="0"/>
    <n v="353"/>
  </r>
  <r>
    <x v="0"/>
    <x v="8"/>
    <x v="0"/>
    <x v="16"/>
    <x v="73"/>
    <n v="0"/>
    <n v="360000"/>
    <x v="36"/>
    <x v="36"/>
    <x v="105"/>
    <n v="625"/>
    <x v="0"/>
    <b v="1"/>
    <n v="354"/>
  </r>
  <r>
    <x v="0"/>
    <x v="8"/>
    <x v="0"/>
    <x v="16"/>
    <x v="73"/>
    <n v="326727.36"/>
    <n v="33272.639999999999"/>
    <x v="36"/>
    <x v="36"/>
    <x v="105"/>
    <n v="626"/>
    <x v="0"/>
    <b v="1"/>
    <n v="355"/>
  </r>
  <r>
    <x v="0"/>
    <x v="38"/>
    <x v="3"/>
    <x v="4"/>
    <x v="74"/>
    <n v="0"/>
    <n v="256500"/>
    <x v="37"/>
    <x v="37"/>
    <x v="106"/>
    <n v="627"/>
    <x v="0"/>
    <b v="1"/>
    <n v="356"/>
  </r>
  <r>
    <x v="0"/>
    <x v="38"/>
    <x v="3"/>
    <x v="4"/>
    <x v="74"/>
    <n v="194204.64"/>
    <n v="-74704.639999999999"/>
    <x v="37"/>
    <x v="37"/>
    <x v="106"/>
    <n v="628"/>
    <x v="0"/>
    <b v="1"/>
    <n v="357"/>
  </r>
  <r>
    <x v="0"/>
    <x v="8"/>
    <x v="3"/>
    <x v="4"/>
    <x v="75"/>
    <n v="5178.83"/>
    <n v="2329"/>
    <x v="37"/>
    <x v="37"/>
    <x v="107"/>
    <n v="629"/>
    <x v="0"/>
    <b v="0"/>
    <n v="358"/>
  </r>
  <r>
    <x v="0"/>
    <x v="21"/>
    <x v="3"/>
    <x v="4"/>
    <x v="76"/>
    <n v="0"/>
    <n v="29400"/>
    <x v="37"/>
    <x v="37"/>
    <x v="108"/>
    <n v="630"/>
    <x v="0"/>
    <b v="1"/>
    <n v="359"/>
  </r>
  <r>
    <x v="0"/>
    <x v="21"/>
    <x v="3"/>
    <x v="4"/>
    <x v="76"/>
    <n v="177949.76"/>
    <n v="378905.31"/>
    <x v="37"/>
    <x v="37"/>
    <x v="108"/>
    <n v="631"/>
    <x v="0"/>
    <b v="1"/>
    <n v="360"/>
  </r>
  <r>
    <x v="0"/>
    <x v="38"/>
    <x v="3"/>
    <x v="4"/>
    <x v="77"/>
    <n v="0"/>
    <n v="10000"/>
    <x v="37"/>
    <x v="37"/>
    <x v="109"/>
    <n v="632"/>
    <x v="0"/>
    <b v="0"/>
    <n v="361"/>
  </r>
  <r>
    <x v="1"/>
    <x v="10"/>
    <x v="3"/>
    <x v="4"/>
    <x v="78"/>
    <n v="106250"/>
    <n v="88750"/>
    <x v="37"/>
    <x v="37"/>
    <x v="110"/>
    <n v="636"/>
    <x v="0"/>
    <b v="1"/>
    <n v="362"/>
  </r>
  <r>
    <x v="0"/>
    <x v="4"/>
    <x v="3"/>
    <x v="4"/>
    <x v="4"/>
    <n v="0"/>
    <n v="11805"/>
    <x v="37"/>
    <x v="37"/>
    <x v="111"/>
    <n v="637"/>
    <x v="0"/>
    <b v="1"/>
    <n v="363"/>
  </r>
  <r>
    <x v="0"/>
    <x v="4"/>
    <x v="3"/>
    <x v="4"/>
    <x v="4"/>
    <n v="0"/>
    <n v="46000"/>
    <x v="37"/>
    <x v="37"/>
    <x v="111"/>
    <n v="638"/>
    <x v="0"/>
    <b v="1"/>
    <n v="364"/>
  </r>
  <r>
    <x v="0"/>
    <x v="19"/>
    <x v="3"/>
    <x v="4"/>
    <x v="79"/>
    <n v="0"/>
    <n v="46000"/>
    <x v="37"/>
    <x v="37"/>
    <x v="112"/>
    <n v="639"/>
    <x v="0"/>
    <b v="0"/>
    <n v="365"/>
  </r>
  <r>
    <x v="0"/>
    <x v="8"/>
    <x v="0"/>
    <x v="17"/>
    <x v="80"/>
    <n v="21915.3"/>
    <n v="3694.45"/>
    <x v="38"/>
    <x v="38"/>
    <x v="113"/>
    <n v="737"/>
    <x v="0"/>
    <b v="0"/>
    <n v="375"/>
  </r>
  <r>
    <x v="0"/>
    <x v="8"/>
    <x v="2"/>
    <x v="18"/>
    <x v="81"/>
    <n v="27727.93"/>
    <n v="2162.0700000000002"/>
    <x v="39"/>
    <x v="39"/>
    <x v="114"/>
    <n v="738"/>
    <x v="0"/>
    <b v="0"/>
    <n v="376"/>
  </r>
  <r>
    <x v="0"/>
    <x v="39"/>
    <x v="0"/>
    <x v="19"/>
    <x v="82"/>
    <n v="0"/>
    <n v="-210"/>
    <x v="40"/>
    <x v="40"/>
    <x v="115"/>
    <n v="743"/>
    <x v="0"/>
    <b v="0"/>
    <n v="377"/>
  </r>
  <r>
    <x v="0"/>
    <x v="39"/>
    <x v="0"/>
    <x v="19"/>
    <x v="82"/>
    <n v="4290"/>
    <n v="10398.459999999999"/>
    <x v="40"/>
    <x v="40"/>
    <x v="115"/>
    <n v="744"/>
    <x v="0"/>
    <b v="0"/>
    <n v="378"/>
  </r>
  <r>
    <x v="0"/>
    <x v="27"/>
    <x v="0"/>
    <x v="19"/>
    <x v="83"/>
    <n v="0"/>
    <n v="-105"/>
    <x v="40"/>
    <x v="40"/>
    <x v="115"/>
    <n v="745"/>
    <x v="0"/>
    <b v="0"/>
    <n v="379"/>
  </r>
  <r>
    <x v="0"/>
    <x v="27"/>
    <x v="0"/>
    <x v="19"/>
    <x v="83"/>
    <n v="2145"/>
    <n v="5169.5200000000004"/>
    <x v="40"/>
    <x v="40"/>
    <x v="115"/>
    <n v="746"/>
    <x v="0"/>
    <b v="0"/>
    <n v="380"/>
  </r>
  <r>
    <x v="0"/>
    <x v="21"/>
    <x v="0"/>
    <x v="19"/>
    <x v="76"/>
    <n v="0"/>
    <n v="-420"/>
    <x v="40"/>
    <x v="40"/>
    <x v="115"/>
    <n v="747"/>
    <x v="0"/>
    <b v="0"/>
    <n v="381"/>
  </r>
  <r>
    <x v="0"/>
    <x v="21"/>
    <x v="0"/>
    <x v="19"/>
    <x v="76"/>
    <n v="8580"/>
    <n v="20134.52"/>
    <x v="40"/>
    <x v="40"/>
    <x v="115"/>
    <n v="748"/>
    <x v="0"/>
    <b v="0"/>
    <n v="382"/>
  </r>
  <r>
    <x v="0"/>
    <x v="24"/>
    <x v="1"/>
    <x v="2"/>
    <x v="38"/>
    <n v="21642.6"/>
    <n v="17757.400000000001"/>
    <x v="41"/>
    <x v="41"/>
    <x v="116"/>
    <n v="751"/>
    <x v="0"/>
    <b v="0"/>
    <n v="383"/>
  </r>
  <r>
    <x v="0"/>
    <x v="17"/>
    <x v="0"/>
    <x v="0"/>
    <x v="23"/>
    <n v="16873.75"/>
    <n v="76866.25"/>
    <x v="42"/>
    <x v="42"/>
    <x v="117"/>
    <n v="752"/>
    <x v="0"/>
    <b v="1"/>
    <n v="384"/>
  </r>
  <r>
    <x v="0"/>
    <x v="21"/>
    <x v="0"/>
    <x v="0"/>
    <x v="76"/>
    <n v="0"/>
    <n v="-1885"/>
    <x v="42"/>
    <x v="42"/>
    <x v="118"/>
    <n v="755"/>
    <x v="0"/>
    <b v="0"/>
    <n v="385"/>
  </r>
  <r>
    <x v="0"/>
    <x v="21"/>
    <x v="0"/>
    <x v="0"/>
    <x v="76"/>
    <n v="12692.68"/>
    <n v="2695.5"/>
    <x v="42"/>
    <x v="42"/>
    <x v="118"/>
    <n v="756"/>
    <x v="0"/>
    <b v="0"/>
    <n v="386"/>
  </r>
  <r>
    <x v="0"/>
    <x v="33"/>
    <x v="0"/>
    <x v="0"/>
    <x v="60"/>
    <n v="3252.14"/>
    <n v="67191.94"/>
    <x v="42"/>
    <x v="42"/>
    <x v="119"/>
    <n v="757"/>
    <x v="0"/>
    <b v="1"/>
    <n v="387"/>
  </r>
  <r>
    <x v="0"/>
    <x v="21"/>
    <x v="0"/>
    <x v="0"/>
    <x v="28"/>
    <n v="3800.98"/>
    <n v="774"/>
    <x v="42"/>
    <x v="42"/>
    <x v="120"/>
    <n v="758"/>
    <x v="0"/>
    <b v="0"/>
    <n v="388"/>
  </r>
  <r>
    <x v="0"/>
    <x v="15"/>
    <x v="2"/>
    <x v="3"/>
    <x v="84"/>
    <n v="0"/>
    <n v="47610"/>
    <x v="43"/>
    <x v="43"/>
    <x v="121"/>
    <n v="761"/>
    <x v="0"/>
    <b v="0"/>
    <n v="389"/>
  </r>
  <r>
    <x v="0"/>
    <x v="35"/>
    <x v="6"/>
    <x v="7"/>
    <x v="85"/>
    <n v="0"/>
    <n v="1590"/>
    <x v="44"/>
    <x v="44"/>
    <x v="122"/>
    <n v="771"/>
    <x v="0"/>
    <b v="0"/>
    <n v="390"/>
  </r>
  <r>
    <x v="0"/>
    <x v="17"/>
    <x v="6"/>
    <x v="7"/>
    <x v="56"/>
    <n v="39325"/>
    <n v="3675"/>
    <x v="44"/>
    <x v="44"/>
    <x v="123"/>
    <n v="772"/>
    <x v="0"/>
    <b v="0"/>
    <n v="391"/>
  </r>
  <r>
    <x v="0"/>
    <x v="23"/>
    <x v="0"/>
    <x v="1"/>
    <x v="30"/>
    <n v="11485"/>
    <n v="12100"/>
    <x v="45"/>
    <x v="45"/>
    <x v="124"/>
    <n v="777"/>
    <x v="0"/>
    <b v="0"/>
    <n v="392"/>
  </r>
  <r>
    <x v="0"/>
    <x v="35"/>
    <x v="5"/>
    <x v="6"/>
    <x v="86"/>
    <n v="0"/>
    <n v="715000"/>
    <x v="46"/>
    <x v="46"/>
    <x v="125"/>
    <n v="780"/>
    <x v="0"/>
    <b v="1"/>
    <n v="393"/>
  </r>
  <r>
    <x v="0"/>
    <x v="26"/>
    <x v="0"/>
    <x v="20"/>
    <x v="45"/>
    <n v="10395"/>
    <n v="14605"/>
    <x v="47"/>
    <x v="47"/>
    <x v="126"/>
    <n v="781"/>
    <x v="0"/>
    <b v="0"/>
    <n v="394"/>
  </r>
  <r>
    <x v="0"/>
    <x v="31"/>
    <x v="2"/>
    <x v="3"/>
    <x v="53"/>
    <n v="3361.88"/>
    <n v="6740.61"/>
    <x v="48"/>
    <x v="48"/>
    <x v="127"/>
    <n v="789"/>
    <x v="0"/>
    <b v="0"/>
    <n v="395"/>
  </r>
  <r>
    <x v="0"/>
    <x v="26"/>
    <x v="2"/>
    <x v="3"/>
    <x v="59"/>
    <n v="0"/>
    <n v="5000"/>
    <x v="48"/>
    <x v="48"/>
    <x v="128"/>
    <n v="790"/>
    <x v="0"/>
    <b v="0"/>
    <n v="396"/>
  </r>
  <r>
    <x v="0"/>
    <x v="26"/>
    <x v="2"/>
    <x v="3"/>
    <x v="59"/>
    <n v="0"/>
    <n v="21000"/>
    <x v="48"/>
    <x v="48"/>
    <x v="128"/>
    <n v="791"/>
    <x v="0"/>
    <b v="0"/>
    <n v="397"/>
  </r>
  <r>
    <x v="0"/>
    <x v="26"/>
    <x v="2"/>
    <x v="3"/>
    <x v="87"/>
    <n v="0"/>
    <n v="16000"/>
    <x v="48"/>
    <x v="48"/>
    <x v="128"/>
    <n v="792"/>
    <x v="0"/>
    <b v="0"/>
    <n v="398"/>
  </r>
  <r>
    <x v="0"/>
    <x v="26"/>
    <x v="2"/>
    <x v="3"/>
    <x v="88"/>
    <n v="47634.76"/>
    <n v="14843.71"/>
    <x v="48"/>
    <x v="48"/>
    <x v="129"/>
    <n v="797"/>
    <x v="0"/>
    <b v="0"/>
    <n v="399"/>
  </r>
  <r>
    <x v="0"/>
    <x v="21"/>
    <x v="0"/>
    <x v="1"/>
    <x v="28"/>
    <n v="0"/>
    <n v="5794"/>
    <x v="48"/>
    <x v="48"/>
    <x v="130"/>
    <n v="798"/>
    <x v="0"/>
    <b v="0"/>
    <n v="400"/>
  </r>
  <r>
    <x v="0"/>
    <x v="26"/>
    <x v="2"/>
    <x v="3"/>
    <x v="87"/>
    <n v="0"/>
    <n v="14000"/>
    <x v="48"/>
    <x v="48"/>
    <x v="131"/>
    <n v="799"/>
    <x v="0"/>
    <b v="0"/>
    <n v="401"/>
  </r>
  <r>
    <x v="1"/>
    <x v="36"/>
    <x v="2"/>
    <x v="3"/>
    <x v="89"/>
    <n v="3733.68"/>
    <n v="10766.32"/>
    <x v="48"/>
    <x v="48"/>
    <x v="132"/>
    <n v="800"/>
    <x v="0"/>
    <b v="0"/>
    <n v="402"/>
  </r>
  <r>
    <x v="0"/>
    <x v="2"/>
    <x v="0"/>
    <x v="1"/>
    <x v="90"/>
    <n v="0"/>
    <n v="140000"/>
    <x v="49"/>
    <x v="49"/>
    <x v="133"/>
    <n v="808"/>
    <x v="0"/>
    <b v="0"/>
    <n v="403"/>
  </r>
  <r>
    <x v="0"/>
    <x v="2"/>
    <x v="0"/>
    <x v="1"/>
    <x v="90"/>
    <n v="255484.97"/>
    <n v="-119658.1"/>
    <x v="49"/>
    <x v="49"/>
    <x v="133"/>
    <n v="809"/>
    <x v="0"/>
    <b v="0"/>
    <n v="404"/>
  </r>
  <r>
    <x v="0"/>
    <x v="21"/>
    <x v="0"/>
    <x v="1"/>
    <x v="28"/>
    <n v="27600.37"/>
    <n v="1999.63"/>
    <x v="50"/>
    <x v="50"/>
    <x v="134"/>
    <n v="817"/>
    <x v="0"/>
    <b v="0"/>
    <n v="405"/>
  </r>
  <r>
    <x v="2"/>
    <x v="33"/>
    <x v="2"/>
    <x v="3"/>
    <x v="60"/>
    <n v="0"/>
    <n v="-43995"/>
    <x v="51"/>
    <x v="51"/>
    <x v="135"/>
    <n v="829"/>
    <x v="0"/>
    <b v="0"/>
    <n v="406"/>
  </r>
  <r>
    <x v="2"/>
    <x v="33"/>
    <x v="2"/>
    <x v="3"/>
    <x v="60"/>
    <n v="97235"/>
    <n v="86962.5"/>
    <x v="51"/>
    <x v="51"/>
    <x v="135"/>
    <n v="830"/>
    <x v="0"/>
    <b v="0"/>
    <n v="407"/>
  </r>
  <r>
    <x v="0"/>
    <x v="23"/>
    <x v="2"/>
    <x v="3"/>
    <x v="35"/>
    <n v="0"/>
    <n v="37500"/>
    <x v="51"/>
    <x v="51"/>
    <x v="136"/>
    <n v="836"/>
    <x v="0"/>
    <b v="0"/>
    <n v="408"/>
  </r>
  <r>
    <x v="0"/>
    <x v="23"/>
    <x v="2"/>
    <x v="3"/>
    <x v="35"/>
    <n v="48790"/>
    <n v="-36290"/>
    <x v="51"/>
    <x v="51"/>
    <x v="136"/>
    <n v="837"/>
    <x v="0"/>
    <b v="0"/>
    <n v="409"/>
  </r>
  <r>
    <x v="0"/>
    <x v="26"/>
    <x v="2"/>
    <x v="3"/>
    <x v="65"/>
    <n v="11290"/>
    <n v="108710"/>
    <x v="51"/>
    <x v="51"/>
    <x v="137"/>
    <n v="840"/>
    <x v="0"/>
    <b v="1"/>
    <n v="410"/>
  </r>
  <r>
    <x v="0"/>
    <x v="0"/>
    <x v="2"/>
    <x v="3"/>
    <x v="57"/>
    <n v="0"/>
    <n v="11600"/>
    <x v="51"/>
    <x v="51"/>
    <x v="138"/>
    <n v="845"/>
    <x v="0"/>
    <b v="0"/>
    <n v="411"/>
  </r>
  <r>
    <x v="0"/>
    <x v="0"/>
    <x v="2"/>
    <x v="3"/>
    <x v="57"/>
    <n v="12035"/>
    <n v="-4487.5"/>
    <x v="51"/>
    <x v="51"/>
    <x v="138"/>
    <n v="846"/>
    <x v="0"/>
    <b v="0"/>
    <n v="412"/>
  </r>
  <r>
    <x v="0"/>
    <x v="21"/>
    <x v="2"/>
    <x v="3"/>
    <x v="28"/>
    <n v="0"/>
    <n v="6552.5"/>
    <x v="51"/>
    <x v="51"/>
    <x v="139"/>
    <n v="847"/>
    <x v="0"/>
    <b v="0"/>
    <n v="413"/>
  </r>
  <r>
    <x v="0"/>
    <x v="21"/>
    <x v="2"/>
    <x v="3"/>
    <x v="28"/>
    <n v="5475"/>
    <n v="-3297.5"/>
    <x v="51"/>
    <x v="51"/>
    <x v="139"/>
    <n v="848"/>
    <x v="0"/>
    <b v="0"/>
    <n v="414"/>
  </r>
  <r>
    <x v="0"/>
    <x v="23"/>
    <x v="2"/>
    <x v="3"/>
    <x v="33"/>
    <n v="0"/>
    <n v="33160"/>
    <x v="51"/>
    <x v="51"/>
    <x v="140"/>
    <n v="849"/>
    <x v="0"/>
    <b v="0"/>
    <n v="415"/>
  </r>
  <r>
    <x v="0"/>
    <x v="40"/>
    <x v="2"/>
    <x v="3"/>
    <x v="91"/>
    <n v="52000"/>
    <n v="13000"/>
    <x v="51"/>
    <x v="51"/>
    <x v="141"/>
    <n v="852"/>
    <x v="0"/>
    <b v="0"/>
    <n v="416"/>
  </r>
  <r>
    <x v="0"/>
    <x v="19"/>
    <x v="2"/>
    <x v="3"/>
    <x v="92"/>
    <n v="29800"/>
    <n v="2310"/>
    <x v="51"/>
    <x v="51"/>
    <x v="142"/>
    <n v="853"/>
    <x v="0"/>
    <b v="0"/>
    <n v="417"/>
  </r>
  <r>
    <x v="0"/>
    <x v="2"/>
    <x v="2"/>
    <x v="3"/>
    <x v="2"/>
    <n v="5882.5"/>
    <n v="114117.5"/>
    <x v="51"/>
    <x v="51"/>
    <x v="143"/>
    <n v="854"/>
    <x v="0"/>
    <b v="1"/>
    <n v="418"/>
  </r>
  <r>
    <x v="0"/>
    <x v="29"/>
    <x v="2"/>
    <x v="3"/>
    <x v="93"/>
    <n v="15177.5"/>
    <n v="2002.5"/>
    <x v="51"/>
    <x v="51"/>
    <x v="144"/>
    <n v="855"/>
    <x v="0"/>
    <b v="0"/>
    <n v="419"/>
  </r>
  <r>
    <x v="0"/>
    <x v="3"/>
    <x v="2"/>
    <x v="3"/>
    <x v="3"/>
    <n v="0"/>
    <n v="45000"/>
    <x v="51"/>
    <x v="51"/>
    <x v="145"/>
    <n v="857"/>
    <x v="0"/>
    <b v="0"/>
    <n v="420"/>
  </r>
  <r>
    <x v="0"/>
    <x v="24"/>
    <x v="2"/>
    <x v="3"/>
    <x v="38"/>
    <n v="3190"/>
    <n v="36810"/>
    <x v="51"/>
    <x v="51"/>
    <x v="146"/>
    <n v="858"/>
    <x v="0"/>
    <b v="0"/>
    <n v="421"/>
  </r>
  <r>
    <x v="0"/>
    <x v="29"/>
    <x v="2"/>
    <x v="3"/>
    <x v="49"/>
    <n v="0"/>
    <n v="30000"/>
    <x v="51"/>
    <x v="51"/>
    <x v="147"/>
    <n v="859"/>
    <x v="0"/>
    <b v="0"/>
    <n v="422"/>
  </r>
  <r>
    <x v="0"/>
    <x v="29"/>
    <x v="2"/>
    <x v="3"/>
    <x v="49"/>
    <n v="0"/>
    <n v="1"/>
    <x v="51"/>
    <x v="51"/>
    <x v="148"/>
    <n v="861"/>
    <x v="1"/>
    <b v="0"/>
    <n v="423"/>
  </r>
  <r>
    <x v="0"/>
    <x v="41"/>
    <x v="2"/>
    <x v="3"/>
    <x v="94"/>
    <n v="0"/>
    <n v="37500"/>
    <x v="51"/>
    <x v="51"/>
    <x v="149"/>
    <n v="863"/>
    <x v="0"/>
    <b v="0"/>
    <n v="424"/>
  </r>
  <r>
    <x v="0"/>
    <x v="11"/>
    <x v="2"/>
    <x v="3"/>
    <x v="32"/>
    <n v="0"/>
    <n v="9000"/>
    <x v="51"/>
    <x v="51"/>
    <x v="150"/>
    <n v="864"/>
    <x v="0"/>
    <b v="0"/>
    <n v="425"/>
  </r>
  <r>
    <x v="0"/>
    <x v="19"/>
    <x v="2"/>
    <x v="3"/>
    <x v="92"/>
    <n v="0"/>
    <n v="15000"/>
    <x v="51"/>
    <x v="51"/>
    <x v="151"/>
    <n v="865"/>
    <x v="0"/>
    <b v="0"/>
    <n v="426"/>
  </r>
  <r>
    <x v="0"/>
    <x v="0"/>
    <x v="2"/>
    <x v="3"/>
    <x v="95"/>
    <n v="0"/>
    <n v="40000"/>
    <x v="51"/>
    <x v="51"/>
    <x v="152"/>
    <n v="866"/>
    <x v="0"/>
    <b v="0"/>
    <n v="427"/>
  </r>
  <r>
    <x v="0"/>
    <x v="22"/>
    <x v="2"/>
    <x v="3"/>
    <x v="96"/>
    <n v="0"/>
    <n v="22500"/>
    <x v="51"/>
    <x v="51"/>
    <x v="153"/>
    <n v="867"/>
    <x v="0"/>
    <b v="0"/>
    <n v="428"/>
  </r>
  <r>
    <x v="0"/>
    <x v="32"/>
    <x v="3"/>
    <x v="4"/>
    <x v="58"/>
    <n v="1643.9"/>
    <n v="51.85"/>
    <x v="52"/>
    <x v="52"/>
    <x v="154"/>
    <n v="870"/>
    <x v="0"/>
    <b v="0"/>
    <n v="429"/>
  </r>
  <r>
    <x v="2"/>
    <x v="33"/>
    <x v="2"/>
    <x v="3"/>
    <x v="97"/>
    <n v="0"/>
    <n v="-9234.14"/>
    <x v="52"/>
    <x v="52"/>
    <x v="155"/>
    <n v="871"/>
    <x v="0"/>
    <b v="0"/>
    <n v="430"/>
  </r>
  <r>
    <x v="2"/>
    <x v="33"/>
    <x v="2"/>
    <x v="3"/>
    <x v="97"/>
    <n v="4495.1000000000004"/>
    <n v="10118.280000000001"/>
    <x v="52"/>
    <x v="52"/>
    <x v="155"/>
    <n v="872"/>
    <x v="0"/>
    <b v="0"/>
    <n v="431"/>
  </r>
  <r>
    <x v="0"/>
    <x v="42"/>
    <x v="3"/>
    <x v="4"/>
    <x v="98"/>
    <n v="0"/>
    <n v="-2062.5"/>
    <x v="52"/>
    <x v="52"/>
    <x v="156"/>
    <n v="873"/>
    <x v="0"/>
    <b v="0"/>
    <n v="432"/>
  </r>
  <r>
    <x v="0"/>
    <x v="42"/>
    <x v="3"/>
    <x v="4"/>
    <x v="98"/>
    <n v="6550.19"/>
    <n v="2899.81"/>
    <x v="52"/>
    <x v="52"/>
    <x v="156"/>
    <n v="874"/>
    <x v="0"/>
    <b v="0"/>
    <n v="433"/>
  </r>
  <r>
    <x v="0"/>
    <x v="43"/>
    <x v="3"/>
    <x v="4"/>
    <x v="99"/>
    <n v="0"/>
    <n v="8078.06"/>
    <x v="52"/>
    <x v="52"/>
    <x v="157"/>
    <n v="875"/>
    <x v="0"/>
    <b v="0"/>
    <n v="434"/>
  </r>
  <r>
    <x v="0"/>
    <x v="36"/>
    <x v="3"/>
    <x v="4"/>
    <x v="100"/>
    <n v="0"/>
    <n v="8404.7199999999993"/>
    <x v="52"/>
    <x v="52"/>
    <x v="158"/>
    <n v="878"/>
    <x v="0"/>
    <b v="0"/>
    <n v="435"/>
  </r>
  <r>
    <x v="0"/>
    <x v="36"/>
    <x v="3"/>
    <x v="4"/>
    <x v="100"/>
    <n v="12384.12"/>
    <n v="728.52"/>
    <x v="52"/>
    <x v="52"/>
    <x v="158"/>
    <n v="879"/>
    <x v="0"/>
    <b v="0"/>
    <n v="436"/>
  </r>
  <r>
    <x v="0"/>
    <x v="42"/>
    <x v="3"/>
    <x v="4"/>
    <x v="101"/>
    <n v="0"/>
    <n v="-4493.42"/>
    <x v="52"/>
    <x v="52"/>
    <x v="159"/>
    <n v="880"/>
    <x v="0"/>
    <b v="0"/>
    <n v="437"/>
  </r>
  <r>
    <x v="0"/>
    <x v="42"/>
    <x v="3"/>
    <x v="4"/>
    <x v="101"/>
    <n v="6020"/>
    <n v="10706.53"/>
    <x v="52"/>
    <x v="52"/>
    <x v="159"/>
    <n v="881"/>
    <x v="0"/>
    <b v="0"/>
    <n v="438"/>
  </r>
  <r>
    <x v="0"/>
    <x v="42"/>
    <x v="3"/>
    <x v="4"/>
    <x v="102"/>
    <n v="0"/>
    <n v="-192.57"/>
    <x v="52"/>
    <x v="52"/>
    <x v="160"/>
    <n v="882"/>
    <x v="0"/>
    <b v="0"/>
    <n v="439"/>
  </r>
  <r>
    <x v="0"/>
    <x v="42"/>
    <x v="3"/>
    <x v="4"/>
    <x v="102"/>
    <n v="0"/>
    <n v="2835.32"/>
    <x v="52"/>
    <x v="52"/>
    <x v="160"/>
    <n v="883"/>
    <x v="0"/>
    <b v="0"/>
    <n v="440"/>
  </r>
  <r>
    <x v="1"/>
    <x v="44"/>
    <x v="3"/>
    <x v="4"/>
    <x v="103"/>
    <n v="0"/>
    <n v="93640"/>
    <x v="52"/>
    <x v="52"/>
    <x v="161"/>
    <n v="884"/>
    <x v="0"/>
    <b v="1"/>
    <n v="441"/>
  </r>
  <r>
    <x v="1"/>
    <x v="44"/>
    <x v="3"/>
    <x v="4"/>
    <x v="103"/>
    <n v="348.48"/>
    <n v="14651.52"/>
    <x v="52"/>
    <x v="52"/>
    <x v="161"/>
    <n v="885"/>
    <x v="0"/>
    <b v="1"/>
    <n v="442"/>
  </r>
  <r>
    <x v="0"/>
    <x v="35"/>
    <x v="3"/>
    <x v="4"/>
    <x v="85"/>
    <n v="0"/>
    <n v="6267.64"/>
    <x v="53"/>
    <x v="53"/>
    <x v="162"/>
    <n v="899"/>
    <x v="0"/>
    <b v="1"/>
    <n v="443"/>
  </r>
  <r>
    <x v="0"/>
    <x v="35"/>
    <x v="3"/>
    <x v="4"/>
    <x v="85"/>
    <n v="88780.7"/>
    <n v="80087.460000000006"/>
    <x v="53"/>
    <x v="53"/>
    <x v="162"/>
    <n v="900"/>
    <x v="0"/>
    <b v="1"/>
    <n v="444"/>
  </r>
  <r>
    <x v="0"/>
    <x v="35"/>
    <x v="3"/>
    <x v="4"/>
    <x v="86"/>
    <n v="0"/>
    <n v="54444"/>
    <x v="53"/>
    <x v="53"/>
    <x v="162"/>
    <n v="901"/>
    <x v="0"/>
    <b v="1"/>
    <n v="445"/>
  </r>
  <r>
    <x v="0"/>
    <x v="1"/>
    <x v="3"/>
    <x v="4"/>
    <x v="1"/>
    <n v="0"/>
    <n v="493653.52"/>
    <x v="53"/>
    <x v="53"/>
    <x v="163"/>
    <n v="902"/>
    <x v="0"/>
    <b v="0"/>
    <n v="446"/>
  </r>
  <r>
    <x v="0"/>
    <x v="1"/>
    <x v="3"/>
    <x v="4"/>
    <x v="1"/>
    <n v="522671.65"/>
    <n v="-486187.54"/>
    <x v="53"/>
    <x v="53"/>
    <x v="163"/>
    <n v="903"/>
    <x v="0"/>
    <b v="0"/>
    <n v="447"/>
  </r>
  <r>
    <x v="0"/>
    <x v="1"/>
    <x v="3"/>
    <x v="4"/>
    <x v="1"/>
    <n v="0"/>
    <n v="5800"/>
    <x v="53"/>
    <x v="53"/>
    <x v="164"/>
    <n v="904"/>
    <x v="0"/>
    <b v="0"/>
    <n v="448"/>
  </r>
  <r>
    <x v="0"/>
    <x v="34"/>
    <x v="3"/>
    <x v="4"/>
    <x v="104"/>
    <n v="0"/>
    <n v="-483.16"/>
    <x v="53"/>
    <x v="53"/>
    <x v="165"/>
    <n v="905"/>
    <x v="0"/>
    <b v="0"/>
    <n v="449"/>
  </r>
  <r>
    <x v="0"/>
    <x v="34"/>
    <x v="3"/>
    <x v="4"/>
    <x v="104"/>
    <n v="322.10000000000002"/>
    <n v="2411.7199999999998"/>
    <x v="53"/>
    <x v="53"/>
    <x v="165"/>
    <n v="906"/>
    <x v="0"/>
    <b v="0"/>
    <n v="450"/>
  </r>
  <r>
    <x v="0"/>
    <x v="34"/>
    <x v="3"/>
    <x v="4"/>
    <x v="61"/>
    <n v="0"/>
    <n v="-1428.52"/>
    <x v="53"/>
    <x v="53"/>
    <x v="166"/>
    <n v="907"/>
    <x v="0"/>
    <b v="0"/>
    <n v="451"/>
  </r>
  <r>
    <x v="0"/>
    <x v="34"/>
    <x v="3"/>
    <x v="4"/>
    <x v="61"/>
    <n v="1560.87"/>
    <n v="47928.2"/>
    <x v="53"/>
    <x v="53"/>
    <x v="166"/>
    <n v="908"/>
    <x v="0"/>
    <b v="0"/>
    <n v="452"/>
  </r>
  <r>
    <x v="0"/>
    <x v="45"/>
    <x v="3"/>
    <x v="4"/>
    <x v="105"/>
    <n v="0"/>
    <n v="-537.21"/>
    <x v="53"/>
    <x v="53"/>
    <x v="167"/>
    <n v="909"/>
    <x v="0"/>
    <b v="0"/>
    <n v="453"/>
  </r>
  <r>
    <x v="0"/>
    <x v="45"/>
    <x v="3"/>
    <x v="4"/>
    <x v="105"/>
    <n v="1486.8"/>
    <n v="732.15"/>
    <x v="53"/>
    <x v="53"/>
    <x v="167"/>
    <n v="910"/>
    <x v="0"/>
    <b v="0"/>
    <n v="454"/>
  </r>
  <r>
    <x v="0"/>
    <x v="8"/>
    <x v="3"/>
    <x v="4"/>
    <x v="75"/>
    <n v="0"/>
    <n v="3758.96"/>
    <x v="53"/>
    <x v="53"/>
    <x v="168"/>
    <n v="911"/>
    <x v="0"/>
    <b v="0"/>
    <n v="455"/>
  </r>
  <r>
    <x v="0"/>
    <x v="46"/>
    <x v="3"/>
    <x v="4"/>
    <x v="106"/>
    <n v="0"/>
    <n v="100000"/>
    <x v="53"/>
    <x v="53"/>
    <x v="169"/>
    <n v="912"/>
    <x v="0"/>
    <b v="1"/>
    <n v="456"/>
  </r>
  <r>
    <x v="0"/>
    <x v="46"/>
    <x v="3"/>
    <x v="4"/>
    <x v="106"/>
    <n v="295786.5"/>
    <n v="28933.5"/>
    <x v="53"/>
    <x v="53"/>
    <x v="169"/>
    <n v="913"/>
    <x v="0"/>
    <b v="1"/>
    <n v="457"/>
  </r>
  <r>
    <x v="0"/>
    <x v="41"/>
    <x v="3"/>
    <x v="4"/>
    <x v="107"/>
    <n v="16609.25"/>
    <n v="5390.75"/>
    <x v="53"/>
    <x v="53"/>
    <x v="170"/>
    <n v="914"/>
    <x v="0"/>
    <b v="0"/>
    <n v="458"/>
  </r>
  <r>
    <x v="0"/>
    <x v="45"/>
    <x v="3"/>
    <x v="4"/>
    <x v="108"/>
    <n v="3818.83"/>
    <n v="710.17"/>
    <x v="53"/>
    <x v="53"/>
    <x v="171"/>
    <n v="915"/>
    <x v="0"/>
    <b v="0"/>
    <n v="459"/>
  </r>
  <r>
    <x v="0"/>
    <x v="0"/>
    <x v="3"/>
    <x v="4"/>
    <x v="57"/>
    <n v="49880.25"/>
    <n v="24126.75"/>
    <x v="53"/>
    <x v="53"/>
    <x v="172"/>
    <n v="916"/>
    <x v="0"/>
    <b v="0"/>
    <n v="460"/>
  </r>
  <r>
    <x v="0"/>
    <x v="5"/>
    <x v="3"/>
    <x v="4"/>
    <x v="5"/>
    <n v="4355"/>
    <n v="95645"/>
    <x v="53"/>
    <x v="53"/>
    <x v="173"/>
    <n v="917"/>
    <x v="0"/>
    <b v="1"/>
    <n v="461"/>
  </r>
  <r>
    <x v="0"/>
    <x v="28"/>
    <x v="0"/>
    <x v="20"/>
    <x v="46"/>
    <n v="0"/>
    <n v="95440"/>
    <x v="54"/>
    <x v="54"/>
    <x v="174"/>
    <n v="918"/>
    <x v="0"/>
    <b v="0"/>
    <n v="462"/>
  </r>
  <r>
    <x v="0"/>
    <x v="28"/>
    <x v="0"/>
    <x v="20"/>
    <x v="46"/>
    <n v="79064.929999999993"/>
    <n v="-54064.93"/>
    <x v="54"/>
    <x v="54"/>
    <x v="174"/>
    <n v="919"/>
    <x v="0"/>
    <b v="0"/>
    <n v="463"/>
  </r>
  <r>
    <x v="2"/>
    <x v="33"/>
    <x v="3"/>
    <x v="4"/>
    <x v="60"/>
    <n v="0"/>
    <n v="113125"/>
    <x v="55"/>
    <x v="55"/>
    <x v="175"/>
    <n v="922"/>
    <x v="0"/>
    <b v="0"/>
    <n v="464"/>
  </r>
  <r>
    <x v="2"/>
    <x v="33"/>
    <x v="3"/>
    <x v="4"/>
    <x v="60"/>
    <n v="166381.25"/>
    <n v="-112506.25"/>
    <x v="55"/>
    <x v="55"/>
    <x v="175"/>
    <n v="923"/>
    <x v="0"/>
    <b v="0"/>
    <n v="465"/>
  </r>
  <r>
    <x v="2"/>
    <x v="33"/>
    <x v="3"/>
    <x v="4"/>
    <x v="60"/>
    <n v="0"/>
    <n v="-11386.03"/>
    <x v="55"/>
    <x v="55"/>
    <x v="176"/>
    <n v="924"/>
    <x v="0"/>
    <b v="0"/>
    <n v="466"/>
  </r>
  <r>
    <x v="2"/>
    <x v="33"/>
    <x v="3"/>
    <x v="4"/>
    <x v="60"/>
    <n v="402473.3"/>
    <n v="22617.38"/>
    <x v="55"/>
    <x v="55"/>
    <x v="176"/>
    <n v="925"/>
    <x v="0"/>
    <b v="0"/>
    <n v="467"/>
  </r>
  <r>
    <x v="1"/>
    <x v="36"/>
    <x v="3"/>
    <x v="4"/>
    <x v="89"/>
    <n v="190400"/>
    <n v="81600"/>
    <x v="55"/>
    <x v="55"/>
    <x v="177"/>
    <n v="926"/>
    <x v="0"/>
    <b v="1"/>
    <n v="468"/>
  </r>
  <r>
    <x v="0"/>
    <x v="23"/>
    <x v="3"/>
    <x v="4"/>
    <x v="33"/>
    <n v="1570.86"/>
    <n v="119.14"/>
    <x v="56"/>
    <x v="56"/>
    <x v="178"/>
    <n v="931"/>
    <x v="0"/>
    <b v="0"/>
    <n v="469"/>
  </r>
  <r>
    <x v="0"/>
    <x v="13"/>
    <x v="5"/>
    <x v="6"/>
    <x v="15"/>
    <n v="0"/>
    <n v="247500"/>
    <x v="57"/>
    <x v="57"/>
    <x v="179"/>
    <n v="936"/>
    <x v="0"/>
    <b v="1"/>
    <n v="470"/>
  </r>
  <r>
    <x v="0"/>
    <x v="14"/>
    <x v="5"/>
    <x v="6"/>
    <x v="109"/>
    <n v="0"/>
    <n v="56800"/>
    <x v="57"/>
    <x v="57"/>
    <x v="180"/>
    <n v="937"/>
    <x v="0"/>
    <b v="1"/>
    <n v="471"/>
  </r>
  <r>
    <x v="0"/>
    <x v="28"/>
    <x v="3"/>
    <x v="4"/>
    <x v="110"/>
    <n v="0"/>
    <n v="-4525"/>
    <x v="58"/>
    <x v="58"/>
    <x v="181"/>
    <n v="938"/>
    <x v="0"/>
    <b v="0"/>
    <n v="472"/>
  </r>
  <r>
    <x v="0"/>
    <x v="28"/>
    <x v="3"/>
    <x v="4"/>
    <x v="110"/>
    <n v="15185"/>
    <n v="6293.61"/>
    <x v="58"/>
    <x v="58"/>
    <x v="181"/>
    <n v="939"/>
    <x v="0"/>
    <b v="0"/>
    <n v="473"/>
  </r>
  <r>
    <x v="0"/>
    <x v="40"/>
    <x v="3"/>
    <x v="4"/>
    <x v="111"/>
    <n v="0"/>
    <n v="2407728"/>
    <x v="58"/>
    <x v="58"/>
    <x v="182"/>
    <n v="940"/>
    <x v="0"/>
    <b v="1"/>
    <n v="474"/>
  </r>
  <r>
    <x v="0"/>
    <x v="40"/>
    <x v="3"/>
    <x v="4"/>
    <x v="111"/>
    <n v="1232363.6399999999"/>
    <n v="-1120363.6399999999"/>
    <x v="58"/>
    <x v="58"/>
    <x v="182"/>
    <n v="941"/>
    <x v="0"/>
    <b v="1"/>
    <n v="475"/>
  </r>
  <r>
    <x v="0"/>
    <x v="28"/>
    <x v="3"/>
    <x v="4"/>
    <x v="112"/>
    <n v="0"/>
    <n v="52205"/>
    <x v="58"/>
    <x v="58"/>
    <x v="183"/>
    <n v="942"/>
    <x v="0"/>
    <b v="1"/>
    <n v="476"/>
  </r>
  <r>
    <x v="0"/>
    <x v="28"/>
    <x v="3"/>
    <x v="4"/>
    <x v="112"/>
    <n v="28509.58"/>
    <n v="39937.81"/>
    <x v="58"/>
    <x v="58"/>
    <x v="183"/>
    <n v="943"/>
    <x v="0"/>
    <b v="1"/>
    <n v="477"/>
  </r>
  <r>
    <x v="0"/>
    <x v="28"/>
    <x v="3"/>
    <x v="4"/>
    <x v="46"/>
    <n v="0"/>
    <n v="10000"/>
    <x v="58"/>
    <x v="58"/>
    <x v="183"/>
    <n v="944"/>
    <x v="0"/>
    <b v="1"/>
    <n v="478"/>
  </r>
  <r>
    <x v="0"/>
    <x v="40"/>
    <x v="3"/>
    <x v="4"/>
    <x v="91"/>
    <n v="0"/>
    <n v="7818.91"/>
    <x v="58"/>
    <x v="58"/>
    <x v="184"/>
    <n v="945"/>
    <x v="0"/>
    <b v="0"/>
    <n v="479"/>
  </r>
  <r>
    <x v="0"/>
    <x v="28"/>
    <x v="3"/>
    <x v="4"/>
    <x v="113"/>
    <n v="0"/>
    <n v="6157.06"/>
    <x v="58"/>
    <x v="58"/>
    <x v="185"/>
    <n v="946"/>
    <x v="0"/>
    <b v="0"/>
    <n v="480"/>
  </r>
  <r>
    <x v="0"/>
    <x v="46"/>
    <x v="3"/>
    <x v="4"/>
    <x v="106"/>
    <n v="120"/>
    <n v="4880"/>
    <x v="58"/>
    <x v="58"/>
    <x v="186"/>
    <n v="947"/>
    <x v="0"/>
    <b v="0"/>
    <n v="481"/>
  </r>
  <r>
    <x v="0"/>
    <x v="8"/>
    <x v="0"/>
    <x v="13"/>
    <x v="73"/>
    <n v="0"/>
    <n v="50000"/>
    <x v="59"/>
    <x v="59"/>
    <x v="187"/>
    <n v="949"/>
    <x v="0"/>
    <b v="1"/>
    <n v="482"/>
  </r>
  <r>
    <x v="0"/>
    <x v="8"/>
    <x v="0"/>
    <x v="13"/>
    <x v="73"/>
    <n v="5850"/>
    <n v="6247"/>
    <x v="59"/>
    <x v="59"/>
    <x v="187"/>
    <n v="950"/>
    <x v="0"/>
    <b v="1"/>
    <n v="483"/>
  </r>
  <r>
    <x v="0"/>
    <x v="8"/>
    <x v="2"/>
    <x v="21"/>
    <x v="73"/>
    <n v="0"/>
    <n v="-5510"/>
    <x v="60"/>
    <x v="60"/>
    <x v="188"/>
    <n v="951"/>
    <x v="0"/>
    <b v="0"/>
    <n v="484"/>
  </r>
  <r>
    <x v="0"/>
    <x v="8"/>
    <x v="2"/>
    <x v="21"/>
    <x v="73"/>
    <n v="8192.5"/>
    <n v="14790"/>
    <x v="60"/>
    <x v="60"/>
    <x v="188"/>
    <n v="952"/>
    <x v="0"/>
    <b v="0"/>
    <n v="485"/>
  </r>
  <r>
    <x v="0"/>
    <x v="8"/>
    <x v="2"/>
    <x v="21"/>
    <x v="81"/>
    <n v="0"/>
    <n v="2030"/>
    <x v="60"/>
    <x v="60"/>
    <x v="189"/>
    <n v="959"/>
    <x v="0"/>
    <b v="0"/>
    <n v="486"/>
  </r>
  <r>
    <x v="0"/>
    <x v="8"/>
    <x v="2"/>
    <x v="21"/>
    <x v="81"/>
    <n v="19231.5"/>
    <n v="-881.5"/>
    <x v="60"/>
    <x v="60"/>
    <x v="189"/>
    <n v="960"/>
    <x v="0"/>
    <b v="0"/>
    <n v="487"/>
  </r>
  <r>
    <x v="0"/>
    <x v="8"/>
    <x v="2"/>
    <x v="21"/>
    <x v="81"/>
    <n v="36540"/>
    <n v="6960"/>
    <x v="60"/>
    <x v="60"/>
    <x v="190"/>
    <n v="961"/>
    <x v="0"/>
    <b v="0"/>
    <n v="488"/>
  </r>
  <r>
    <x v="0"/>
    <x v="8"/>
    <x v="2"/>
    <x v="21"/>
    <x v="81"/>
    <n v="40032.03"/>
    <n v="3467.97"/>
    <x v="60"/>
    <x v="60"/>
    <x v="191"/>
    <n v="963"/>
    <x v="0"/>
    <b v="0"/>
    <n v="489"/>
  </r>
  <r>
    <x v="0"/>
    <x v="1"/>
    <x v="2"/>
    <x v="3"/>
    <x v="31"/>
    <n v="616.25"/>
    <n v="733.75"/>
    <x v="61"/>
    <x v="61"/>
    <x v="192"/>
    <n v="964"/>
    <x v="0"/>
    <b v="0"/>
    <n v="490"/>
  </r>
  <r>
    <x v="0"/>
    <x v="2"/>
    <x v="2"/>
    <x v="3"/>
    <x v="2"/>
    <n v="1450"/>
    <n v="725"/>
    <x v="61"/>
    <x v="61"/>
    <x v="193"/>
    <n v="965"/>
    <x v="0"/>
    <b v="0"/>
    <n v="491"/>
  </r>
  <r>
    <x v="0"/>
    <x v="16"/>
    <x v="2"/>
    <x v="3"/>
    <x v="21"/>
    <n v="0"/>
    <n v="5510"/>
    <x v="61"/>
    <x v="61"/>
    <x v="194"/>
    <n v="966"/>
    <x v="0"/>
    <b v="0"/>
    <n v="492"/>
  </r>
  <r>
    <x v="0"/>
    <x v="8"/>
    <x v="2"/>
    <x v="18"/>
    <x v="73"/>
    <n v="0"/>
    <n v="183025"/>
    <x v="62"/>
    <x v="62"/>
    <x v="195"/>
    <n v="968"/>
    <x v="0"/>
    <b v="0"/>
    <n v="493"/>
  </r>
  <r>
    <x v="0"/>
    <x v="8"/>
    <x v="2"/>
    <x v="18"/>
    <x v="73"/>
    <n v="182820"/>
    <n v="-149000"/>
    <x v="62"/>
    <x v="62"/>
    <x v="195"/>
    <n v="969"/>
    <x v="0"/>
    <b v="0"/>
    <n v="494"/>
  </r>
  <r>
    <x v="0"/>
    <x v="26"/>
    <x v="5"/>
    <x v="6"/>
    <x v="45"/>
    <n v="0"/>
    <n v="800000"/>
    <x v="63"/>
    <x v="63"/>
    <x v="196"/>
    <n v="975"/>
    <x v="0"/>
    <b v="1"/>
    <n v="495"/>
  </r>
  <r>
    <x v="0"/>
    <x v="26"/>
    <x v="5"/>
    <x v="6"/>
    <x v="45"/>
    <n v="3418229"/>
    <n v="-418229"/>
    <x v="63"/>
    <x v="63"/>
    <x v="196"/>
    <n v="976"/>
    <x v="0"/>
    <b v="1"/>
    <n v="496"/>
  </r>
  <r>
    <x v="0"/>
    <x v="6"/>
    <x v="1"/>
    <x v="12"/>
    <x v="6"/>
    <n v="0"/>
    <n v="9800"/>
    <x v="64"/>
    <x v="64"/>
    <x v="197"/>
    <n v="979"/>
    <x v="0"/>
    <b v="0"/>
    <n v="497"/>
  </r>
  <r>
    <x v="0"/>
    <x v="6"/>
    <x v="1"/>
    <x v="12"/>
    <x v="6"/>
    <n v="35000"/>
    <n v="-3200"/>
    <x v="64"/>
    <x v="64"/>
    <x v="197"/>
    <n v="980"/>
    <x v="0"/>
    <b v="0"/>
    <n v="498"/>
  </r>
  <r>
    <x v="0"/>
    <x v="25"/>
    <x v="2"/>
    <x v="3"/>
    <x v="40"/>
    <n v="0"/>
    <n v="18290"/>
    <x v="64"/>
    <x v="64"/>
    <x v="198"/>
    <n v="981"/>
    <x v="0"/>
    <b v="0"/>
    <n v="499"/>
  </r>
  <r>
    <x v="0"/>
    <x v="26"/>
    <x v="1"/>
    <x v="12"/>
    <x v="87"/>
    <n v="0"/>
    <n v="1"/>
    <x v="65"/>
    <x v="65"/>
    <x v="199"/>
    <n v="983"/>
    <x v="1"/>
    <b v="0"/>
    <n v="500"/>
  </r>
  <r>
    <x v="0"/>
    <x v="3"/>
    <x v="1"/>
    <x v="12"/>
    <x v="3"/>
    <n v="0"/>
    <n v="4360"/>
    <x v="65"/>
    <x v="65"/>
    <x v="200"/>
    <n v="987"/>
    <x v="0"/>
    <b v="0"/>
    <n v="501"/>
  </r>
  <r>
    <x v="0"/>
    <x v="1"/>
    <x v="1"/>
    <x v="2"/>
    <x v="31"/>
    <n v="0"/>
    <n v="110500"/>
    <x v="66"/>
    <x v="66"/>
    <x v="201"/>
    <n v="988"/>
    <x v="0"/>
    <b v="1"/>
    <n v="502"/>
  </r>
  <r>
    <x v="0"/>
    <x v="1"/>
    <x v="1"/>
    <x v="2"/>
    <x v="31"/>
    <n v="167835"/>
    <n v="-48506.91"/>
    <x v="66"/>
    <x v="66"/>
    <x v="201"/>
    <n v="989"/>
    <x v="0"/>
    <b v="1"/>
    <n v="503"/>
  </r>
  <r>
    <x v="0"/>
    <x v="21"/>
    <x v="1"/>
    <x v="2"/>
    <x v="76"/>
    <n v="0"/>
    <n v="-1302"/>
    <x v="66"/>
    <x v="66"/>
    <x v="202"/>
    <n v="1002"/>
    <x v="0"/>
    <b v="0"/>
    <n v="504"/>
  </r>
  <r>
    <x v="0"/>
    <x v="21"/>
    <x v="1"/>
    <x v="2"/>
    <x v="76"/>
    <n v="6730"/>
    <n v="38731.15"/>
    <x v="66"/>
    <x v="66"/>
    <x v="202"/>
    <n v="1003"/>
    <x v="0"/>
    <b v="0"/>
    <n v="505"/>
  </r>
  <r>
    <x v="0"/>
    <x v="26"/>
    <x v="1"/>
    <x v="2"/>
    <x v="88"/>
    <n v="0"/>
    <n v="19615.13"/>
    <x v="66"/>
    <x v="66"/>
    <x v="203"/>
    <n v="1004"/>
    <x v="0"/>
    <b v="0"/>
    <n v="506"/>
  </r>
  <r>
    <x v="0"/>
    <x v="26"/>
    <x v="1"/>
    <x v="2"/>
    <x v="88"/>
    <n v="0"/>
    <n v="2995.53"/>
    <x v="66"/>
    <x v="66"/>
    <x v="204"/>
    <n v="1005"/>
    <x v="0"/>
    <b v="0"/>
    <n v="507"/>
  </r>
  <r>
    <x v="0"/>
    <x v="0"/>
    <x v="1"/>
    <x v="2"/>
    <x v="57"/>
    <n v="0"/>
    <n v="7797.5"/>
    <x v="66"/>
    <x v="66"/>
    <x v="205"/>
    <n v="1008"/>
    <x v="0"/>
    <b v="0"/>
    <n v="508"/>
  </r>
  <r>
    <x v="0"/>
    <x v="0"/>
    <x v="1"/>
    <x v="2"/>
    <x v="57"/>
    <n v="18945.75"/>
    <n v="-6557.32"/>
    <x v="66"/>
    <x v="66"/>
    <x v="205"/>
    <n v="1009"/>
    <x v="0"/>
    <b v="0"/>
    <n v="509"/>
  </r>
  <r>
    <x v="0"/>
    <x v="28"/>
    <x v="1"/>
    <x v="2"/>
    <x v="46"/>
    <n v="3758.45"/>
    <n v="11838.67"/>
    <x v="66"/>
    <x v="66"/>
    <x v="206"/>
    <n v="1012"/>
    <x v="0"/>
    <b v="0"/>
    <n v="510"/>
  </r>
  <r>
    <x v="0"/>
    <x v="26"/>
    <x v="1"/>
    <x v="2"/>
    <x v="41"/>
    <n v="0"/>
    <n v="12000"/>
    <x v="66"/>
    <x v="66"/>
    <x v="207"/>
    <n v="1013"/>
    <x v="0"/>
    <b v="0"/>
    <n v="511"/>
  </r>
  <r>
    <x v="0"/>
    <x v="26"/>
    <x v="1"/>
    <x v="2"/>
    <x v="41"/>
    <n v="35099.9"/>
    <n v="3300.1"/>
    <x v="66"/>
    <x v="66"/>
    <x v="207"/>
    <n v="1014"/>
    <x v="0"/>
    <b v="0"/>
    <n v="512"/>
  </r>
  <r>
    <x v="0"/>
    <x v="46"/>
    <x v="1"/>
    <x v="2"/>
    <x v="106"/>
    <n v="0"/>
    <n v="500"/>
    <x v="66"/>
    <x v="66"/>
    <x v="208"/>
    <n v="1017"/>
    <x v="0"/>
    <b v="0"/>
    <n v="513"/>
  </r>
  <r>
    <x v="0"/>
    <x v="46"/>
    <x v="1"/>
    <x v="2"/>
    <x v="106"/>
    <n v="0"/>
    <n v="12500"/>
    <x v="66"/>
    <x v="66"/>
    <x v="208"/>
    <n v="1018"/>
    <x v="0"/>
    <b v="0"/>
    <n v="514"/>
  </r>
  <r>
    <x v="0"/>
    <x v="47"/>
    <x v="8"/>
    <x v="22"/>
    <x v="114"/>
    <n v="43040.01"/>
    <n v="6959.99"/>
    <x v="67"/>
    <x v="67"/>
    <x v="209"/>
    <n v="1028"/>
    <x v="0"/>
    <b v="0"/>
    <n v="515"/>
  </r>
  <r>
    <x v="0"/>
    <x v="2"/>
    <x v="5"/>
    <x v="6"/>
    <x v="2"/>
    <n v="0"/>
    <n v="99726.44"/>
    <x v="68"/>
    <x v="68"/>
    <x v="210"/>
    <n v="1031"/>
    <x v="0"/>
    <b v="1"/>
    <n v="516"/>
  </r>
  <r>
    <x v="2"/>
    <x v="33"/>
    <x v="5"/>
    <x v="6"/>
    <x v="60"/>
    <n v="0"/>
    <n v="2674269.75"/>
    <x v="68"/>
    <x v="68"/>
    <x v="211"/>
    <n v="1032"/>
    <x v="0"/>
    <b v="0"/>
    <n v="517"/>
  </r>
  <r>
    <x v="2"/>
    <x v="33"/>
    <x v="5"/>
    <x v="6"/>
    <x v="60"/>
    <n v="22725726.620000001"/>
    <n v="-2665300.1800000002"/>
    <x v="68"/>
    <x v="68"/>
    <x v="211"/>
    <n v="1033"/>
    <x v="0"/>
    <b v="0"/>
    <n v="518"/>
  </r>
  <r>
    <x v="0"/>
    <x v="2"/>
    <x v="5"/>
    <x v="6"/>
    <x v="2"/>
    <n v="0"/>
    <n v="-9932992"/>
    <x v="68"/>
    <x v="68"/>
    <x v="210"/>
    <n v="1034"/>
    <x v="0"/>
    <b v="1"/>
    <n v="519"/>
  </r>
  <r>
    <x v="0"/>
    <x v="2"/>
    <x v="5"/>
    <x v="6"/>
    <x v="2"/>
    <n v="5933107.5300000003"/>
    <n v="11066892.470000001"/>
    <x v="68"/>
    <x v="68"/>
    <x v="210"/>
    <n v="1035"/>
    <x v="0"/>
    <b v="1"/>
    <n v="520"/>
  </r>
  <r>
    <x v="1"/>
    <x v="48"/>
    <x v="2"/>
    <x v="23"/>
    <x v="115"/>
    <n v="0"/>
    <n v="98685"/>
    <x v="69"/>
    <x v="69"/>
    <x v="212"/>
    <n v="1039"/>
    <x v="0"/>
    <b v="0"/>
    <n v="521"/>
  </r>
  <r>
    <x v="1"/>
    <x v="48"/>
    <x v="2"/>
    <x v="23"/>
    <x v="115"/>
    <n v="139590"/>
    <n v="-90590"/>
    <x v="69"/>
    <x v="69"/>
    <x v="212"/>
    <n v="1040"/>
    <x v="0"/>
    <b v="0"/>
    <n v="522"/>
  </r>
  <r>
    <x v="0"/>
    <x v="17"/>
    <x v="2"/>
    <x v="3"/>
    <x v="23"/>
    <n v="0"/>
    <n v="351.79"/>
    <x v="70"/>
    <x v="70"/>
    <x v="213"/>
    <n v="1041"/>
    <x v="0"/>
    <b v="0"/>
    <n v="523"/>
  </r>
  <r>
    <x v="1"/>
    <x v="9"/>
    <x v="1"/>
    <x v="12"/>
    <x v="9"/>
    <n v="0"/>
    <n v="1850"/>
    <x v="70"/>
    <x v="70"/>
    <x v="214"/>
    <n v="1046"/>
    <x v="0"/>
    <b v="0"/>
    <n v="524"/>
  </r>
  <r>
    <x v="1"/>
    <x v="9"/>
    <x v="1"/>
    <x v="12"/>
    <x v="9"/>
    <n v="18548.46"/>
    <n v="-48.46"/>
    <x v="70"/>
    <x v="70"/>
    <x v="214"/>
    <n v="1047"/>
    <x v="0"/>
    <b v="0"/>
    <n v="525"/>
  </r>
  <r>
    <x v="0"/>
    <x v="7"/>
    <x v="0"/>
    <x v="1"/>
    <x v="116"/>
    <n v="500"/>
    <n v="200"/>
    <x v="70"/>
    <x v="70"/>
    <x v="215"/>
    <n v="1048"/>
    <x v="0"/>
    <b v="0"/>
    <n v="526"/>
  </r>
  <r>
    <x v="0"/>
    <x v="18"/>
    <x v="5"/>
    <x v="6"/>
    <x v="24"/>
    <n v="236200"/>
    <n v="13800"/>
    <x v="71"/>
    <x v="71"/>
    <x v="216"/>
    <n v="1054"/>
    <x v="0"/>
    <b v="0"/>
    <n v="527"/>
  </r>
  <r>
    <x v="0"/>
    <x v="26"/>
    <x v="5"/>
    <x v="6"/>
    <x v="87"/>
    <n v="130175"/>
    <n v="703658"/>
    <x v="71"/>
    <x v="71"/>
    <x v="217"/>
    <n v="1055"/>
    <x v="0"/>
    <b v="1"/>
    <n v="528"/>
  </r>
  <r>
    <x v="0"/>
    <x v="28"/>
    <x v="9"/>
    <x v="24"/>
    <x v="46"/>
    <n v="0"/>
    <n v="1"/>
    <x v="72"/>
    <x v="72"/>
    <x v="218"/>
    <n v="1056"/>
    <x v="1"/>
    <b v="0"/>
    <n v="529"/>
  </r>
  <r>
    <x v="0"/>
    <x v="8"/>
    <x v="2"/>
    <x v="18"/>
    <x v="73"/>
    <n v="0"/>
    <n v="266480"/>
    <x v="73"/>
    <x v="73"/>
    <x v="219"/>
    <n v="1062"/>
    <x v="0"/>
    <b v="0"/>
    <n v="530"/>
  </r>
  <r>
    <x v="0"/>
    <x v="8"/>
    <x v="2"/>
    <x v="18"/>
    <x v="73"/>
    <n v="296985"/>
    <n v="-235691"/>
    <x v="73"/>
    <x v="73"/>
    <x v="219"/>
    <n v="1063"/>
    <x v="0"/>
    <b v="0"/>
    <n v="531"/>
  </r>
  <r>
    <x v="0"/>
    <x v="35"/>
    <x v="0"/>
    <x v="15"/>
    <x v="64"/>
    <n v="0"/>
    <n v="25000"/>
    <x v="74"/>
    <x v="74"/>
    <x v="220"/>
    <n v="1064"/>
    <x v="0"/>
    <b v="0"/>
    <n v="532"/>
  </r>
  <r>
    <x v="0"/>
    <x v="35"/>
    <x v="0"/>
    <x v="15"/>
    <x v="64"/>
    <n v="770"/>
    <n v="2893.76"/>
    <x v="74"/>
    <x v="74"/>
    <x v="220"/>
    <n v="1065"/>
    <x v="0"/>
    <b v="0"/>
    <n v="533"/>
  </r>
  <r>
    <x v="0"/>
    <x v="32"/>
    <x v="5"/>
    <x v="6"/>
    <x v="58"/>
    <n v="0"/>
    <n v="33457.339999999997"/>
    <x v="75"/>
    <x v="75"/>
    <x v="221"/>
    <n v="1066"/>
    <x v="0"/>
    <b v="0"/>
    <n v="534"/>
  </r>
  <r>
    <x v="0"/>
    <x v="9"/>
    <x v="0"/>
    <x v="14"/>
    <x v="9"/>
    <n v="0"/>
    <n v="3267.49"/>
    <x v="76"/>
    <x v="76"/>
    <x v="222"/>
    <n v="1070"/>
    <x v="0"/>
    <b v="0"/>
    <n v="535"/>
  </r>
  <r>
    <x v="1"/>
    <x v="9"/>
    <x v="0"/>
    <x v="14"/>
    <x v="9"/>
    <n v="8867.49"/>
    <n v="-1667.49"/>
    <x v="76"/>
    <x v="76"/>
    <x v="222"/>
    <n v="1071"/>
    <x v="0"/>
    <b v="0"/>
    <n v="536"/>
  </r>
  <r>
    <x v="0"/>
    <x v="36"/>
    <x v="4"/>
    <x v="9"/>
    <x v="117"/>
    <n v="0"/>
    <n v="-625"/>
    <x v="77"/>
    <x v="77"/>
    <x v="223"/>
    <n v="1076"/>
    <x v="0"/>
    <b v="0"/>
    <n v="537"/>
  </r>
  <r>
    <x v="0"/>
    <x v="36"/>
    <x v="4"/>
    <x v="9"/>
    <x v="117"/>
    <n v="6356.75"/>
    <n v="4058.75"/>
    <x v="77"/>
    <x v="77"/>
    <x v="223"/>
    <n v="1077"/>
    <x v="0"/>
    <b v="0"/>
    <n v="538"/>
  </r>
  <r>
    <x v="0"/>
    <x v="42"/>
    <x v="4"/>
    <x v="9"/>
    <x v="118"/>
    <n v="0"/>
    <n v="-1680.5"/>
    <x v="77"/>
    <x v="77"/>
    <x v="224"/>
    <n v="1078"/>
    <x v="0"/>
    <b v="0"/>
    <n v="539"/>
  </r>
  <r>
    <x v="0"/>
    <x v="42"/>
    <x v="4"/>
    <x v="9"/>
    <x v="118"/>
    <n v="8895.75"/>
    <n v="1920"/>
    <x v="77"/>
    <x v="77"/>
    <x v="224"/>
    <n v="1079"/>
    <x v="0"/>
    <b v="0"/>
    <n v="540"/>
  </r>
  <r>
    <x v="0"/>
    <x v="10"/>
    <x v="4"/>
    <x v="9"/>
    <x v="119"/>
    <n v="1150"/>
    <n v="7464.5"/>
    <x v="77"/>
    <x v="77"/>
    <x v="225"/>
    <n v="1080"/>
    <x v="0"/>
    <b v="0"/>
    <n v="541"/>
  </r>
  <r>
    <x v="0"/>
    <x v="14"/>
    <x v="4"/>
    <x v="9"/>
    <x v="17"/>
    <n v="1150"/>
    <n v="5946.75"/>
    <x v="77"/>
    <x v="77"/>
    <x v="226"/>
    <n v="1081"/>
    <x v="0"/>
    <b v="0"/>
    <n v="542"/>
  </r>
  <r>
    <x v="0"/>
    <x v="21"/>
    <x v="1"/>
    <x v="2"/>
    <x v="76"/>
    <n v="11400"/>
    <n v="3585"/>
    <x v="78"/>
    <x v="78"/>
    <x v="227"/>
    <n v="1084"/>
    <x v="0"/>
    <b v="0"/>
    <n v="543"/>
  </r>
  <r>
    <x v="0"/>
    <x v="42"/>
    <x v="0"/>
    <x v="1"/>
    <x v="102"/>
    <n v="0"/>
    <n v="19643"/>
    <x v="79"/>
    <x v="79"/>
    <x v="228"/>
    <n v="1100"/>
    <x v="0"/>
    <b v="0"/>
    <n v="544"/>
  </r>
  <r>
    <x v="0"/>
    <x v="26"/>
    <x v="10"/>
    <x v="25"/>
    <x v="120"/>
    <n v="1092369.1399999999"/>
    <n v="386124"/>
    <x v="79"/>
    <x v="79"/>
    <x v="229"/>
    <n v="1103"/>
    <x v="0"/>
    <b v="1"/>
    <n v="545"/>
  </r>
  <r>
    <x v="0"/>
    <x v="21"/>
    <x v="10"/>
    <x v="25"/>
    <x v="28"/>
    <n v="23067.919999999998"/>
    <n v="3222.08"/>
    <x v="79"/>
    <x v="79"/>
    <x v="230"/>
    <n v="1109"/>
    <x v="0"/>
    <b v="0"/>
    <n v="546"/>
  </r>
  <r>
    <x v="2"/>
    <x v="33"/>
    <x v="4"/>
    <x v="5"/>
    <x v="121"/>
    <n v="0"/>
    <n v="-26100"/>
    <x v="80"/>
    <x v="80"/>
    <x v="231"/>
    <n v="1113"/>
    <x v="0"/>
    <b v="0"/>
    <n v="547"/>
  </r>
  <r>
    <x v="2"/>
    <x v="33"/>
    <x v="4"/>
    <x v="5"/>
    <x v="121"/>
    <n v="14850"/>
    <n v="42750"/>
    <x v="80"/>
    <x v="80"/>
    <x v="231"/>
    <n v="1114"/>
    <x v="0"/>
    <b v="0"/>
    <n v="548"/>
  </r>
  <r>
    <x v="0"/>
    <x v="21"/>
    <x v="0"/>
    <x v="1"/>
    <x v="28"/>
    <n v="2000"/>
    <n v="4000"/>
    <x v="80"/>
    <x v="80"/>
    <x v="232"/>
    <n v="1115"/>
    <x v="0"/>
    <b v="0"/>
    <n v="549"/>
  </r>
  <r>
    <x v="0"/>
    <x v="1"/>
    <x v="0"/>
    <x v="1"/>
    <x v="31"/>
    <n v="0"/>
    <n v="-3400"/>
    <x v="80"/>
    <x v="80"/>
    <x v="233"/>
    <n v="1116"/>
    <x v="0"/>
    <b v="0"/>
    <n v="550"/>
  </r>
  <r>
    <x v="0"/>
    <x v="1"/>
    <x v="0"/>
    <x v="1"/>
    <x v="31"/>
    <n v="16830"/>
    <n v="17170"/>
    <x v="80"/>
    <x v="80"/>
    <x v="233"/>
    <n v="1117"/>
    <x v="0"/>
    <b v="0"/>
    <n v="551"/>
  </r>
  <r>
    <x v="0"/>
    <x v="2"/>
    <x v="4"/>
    <x v="5"/>
    <x v="2"/>
    <n v="7000"/>
    <n v="21000"/>
    <x v="80"/>
    <x v="80"/>
    <x v="234"/>
    <n v="1118"/>
    <x v="0"/>
    <b v="0"/>
    <n v="552"/>
  </r>
  <r>
    <x v="0"/>
    <x v="2"/>
    <x v="6"/>
    <x v="7"/>
    <x v="2"/>
    <n v="0"/>
    <n v="1063"/>
    <x v="81"/>
    <x v="81"/>
    <x v="235"/>
    <n v="1122"/>
    <x v="0"/>
    <b v="0"/>
    <n v="553"/>
  </r>
  <r>
    <x v="0"/>
    <x v="2"/>
    <x v="6"/>
    <x v="7"/>
    <x v="2"/>
    <n v="2408.31"/>
    <n v="-993.31"/>
    <x v="81"/>
    <x v="81"/>
    <x v="235"/>
    <n v="1123"/>
    <x v="0"/>
    <b v="0"/>
    <n v="554"/>
  </r>
  <r>
    <x v="2"/>
    <x v="33"/>
    <x v="1"/>
    <x v="2"/>
    <x v="60"/>
    <n v="0"/>
    <n v="51848.639999999999"/>
    <x v="82"/>
    <x v="82"/>
    <x v="236"/>
    <n v="1124"/>
    <x v="0"/>
    <b v="0"/>
    <n v="555"/>
  </r>
  <r>
    <x v="2"/>
    <x v="33"/>
    <x v="1"/>
    <x v="2"/>
    <x v="60"/>
    <n v="50132.38"/>
    <n v="-32792.589999999997"/>
    <x v="82"/>
    <x v="82"/>
    <x v="236"/>
    <n v="1125"/>
    <x v="0"/>
    <b v="0"/>
    <n v="556"/>
  </r>
  <r>
    <x v="1"/>
    <x v="48"/>
    <x v="2"/>
    <x v="23"/>
    <x v="122"/>
    <n v="0"/>
    <n v="377494"/>
    <x v="83"/>
    <x v="83"/>
    <x v="237"/>
    <n v="1132"/>
    <x v="0"/>
    <b v="1"/>
    <n v="557"/>
  </r>
  <r>
    <x v="0"/>
    <x v="1"/>
    <x v="2"/>
    <x v="3"/>
    <x v="31"/>
    <n v="0"/>
    <n v="-348"/>
    <x v="84"/>
    <x v="84"/>
    <x v="238"/>
    <n v="1133"/>
    <x v="0"/>
    <b v="0"/>
    <n v="558"/>
  </r>
  <r>
    <x v="0"/>
    <x v="1"/>
    <x v="2"/>
    <x v="3"/>
    <x v="31"/>
    <n v="3828"/>
    <n v="8020"/>
    <x v="84"/>
    <x v="84"/>
    <x v="238"/>
    <n v="1134"/>
    <x v="0"/>
    <b v="0"/>
    <n v="559"/>
  </r>
  <r>
    <x v="2"/>
    <x v="33"/>
    <x v="0"/>
    <x v="1"/>
    <x v="123"/>
    <n v="0"/>
    <n v="-4192"/>
    <x v="84"/>
    <x v="84"/>
    <x v="239"/>
    <n v="1135"/>
    <x v="0"/>
    <b v="0"/>
    <n v="560"/>
  </r>
  <r>
    <x v="2"/>
    <x v="33"/>
    <x v="0"/>
    <x v="1"/>
    <x v="123"/>
    <n v="5742"/>
    <n v="4730"/>
    <x v="84"/>
    <x v="84"/>
    <x v="239"/>
    <n v="1136"/>
    <x v="0"/>
    <b v="0"/>
    <n v="561"/>
  </r>
  <r>
    <x v="0"/>
    <x v="0"/>
    <x v="0"/>
    <x v="1"/>
    <x v="57"/>
    <n v="1452"/>
    <n v="936"/>
    <x v="84"/>
    <x v="84"/>
    <x v="240"/>
    <n v="1139"/>
    <x v="0"/>
    <b v="0"/>
    <n v="562"/>
  </r>
  <r>
    <x v="0"/>
    <x v="23"/>
    <x v="2"/>
    <x v="3"/>
    <x v="35"/>
    <n v="4828"/>
    <n v="672"/>
    <x v="84"/>
    <x v="84"/>
    <x v="241"/>
    <n v="1140"/>
    <x v="0"/>
    <b v="0"/>
    <n v="563"/>
  </r>
  <r>
    <x v="0"/>
    <x v="2"/>
    <x v="2"/>
    <x v="3"/>
    <x v="2"/>
    <n v="11240"/>
    <n v="4480"/>
    <x v="84"/>
    <x v="84"/>
    <x v="242"/>
    <n v="1141"/>
    <x v="0"/>
    <b v="0"/>
    <n v="564"/>
  </r>
  <r>
    <x v="0"/>
    <x v="16"/>
    <x v="2"/>
    <x v="3"/>
    <x v="21"/>
    <n v="6092"/>
    <n v="5158"/>
    <x v="84"/>
    <x v="84"/>
    <x v="243"/>
    <n v="1142"/>
    <x v="0"/>
    <b v="0"/>
    <n v="565"/>
  </r>
  <r>
    <x v="0"/>
    <x v="26"/>
    <x v="0"/>
    <x v="0"/>
    <x v="65"/>
    <n v="5145"/>
    <n v="24655"/>
    <x v="85"/>
    <x v="85"/>
    <x v="244"/>
    <n v="1148"/>
    <x v="0"/>
    <b v="0"/>
    <n v="566"/>
  </r>
  <r>
    <x v="0"/>
    <x v="8"/>
    <x v="0"/>
    <x v="13"/>
    <x v="81"/>
    <n v="2801.54"/>
    <n v="8244.4599999999991"/>
    <x v="86"/>
    <x v="86"/>
    <x v="245"/>
    <n v="1151"/>
    <x v="0"/>
    <b v="0"/>
    <n v="567"/>
  </r>
  <r>
    <x v="0"/>
    <x v="28"/>
    <x v="2"/>
    <x v="3"/>
    <x v="46"/>
    <n v="12923.75"/>
    <n v="3056.25"/>
    <x v="87"/>
    <x v="87"/>
    <x v="246"/>
    <n v="1163"/>
    <x v="0"/>
    <b v="0"/>
    <n v="568"/>
  </r>
  <r>
    <x v="0"/>
    <x v="1"/>
    <x v="2"/>
    <x v="3"/>
    <x v="31"/>
    <n v="0"/>
    <n v="9780"/>
    <x v="87"/>
    <x v="87"/>
    <x v="247"/>
    <n v="1164"/>
    <x v="0"/>
    <b v="0"/>
    <n v="569"/>
  </r>
  <r>
    <x v="0"/>
    <x v="8"/>
    <x v="2"/>
    <x v="18"/>
    <x v="73"/>
    <n v="0"/>
    <n v="20175"/>
    <x v="88"/>
    <x v="88"/>
    <x v="248"/>
    <n v="1177"/>
    <x v="0"/>
    <b v="0"/>
    <n v="570"/>
  </r>
  <r>
    <x v="0"/>
    <x v="8"/>
    <x v="2"/>
    <x v="18"/>
    <x v="73"/>
    <n v="47213.82"/>
    <n v="-18968.82"/>
    <x v="88"/>
    <x v="88"/>
    <x v="248"/>
    <n v="1178"/>
    <x v="0"/>
    <b v="0"/>
    <n v="571"/>
  </r>
  <r>
    <x v="0"/>
    <x v="3"/>
    <x v="3"/>
    <x v="4"/>
    <x v="3"/>
    <n v="0"/>
    <n v="200000"/>
    <x v="89"/>
    <x v="89"/>
    <x v="249"/>
    <n v="1179"/>
    <x v="0"/>
    <b v="0"/>
    <n v="572"/>
  </r>
  <r>
    <x v="0"/>
    <x v="3"/>
    <x v="3"/>
    <x v="4"/>
    <x v="3"/>
    <n v="286523.8"/>
    <n v="-155048.9"/>
    <x v="89"/>
    <x v="89"/>
    <x v="249"/>
    <n v="1180"/>
    <x v="0"/>
    <b v="0"/>
    <n v="573"/>
  </r>
  <r>
    <x v="0"/>
    <x v="23"/>
    <x v="3"/>
    <x v="4"/>
    <x v="124"/>
    <n v="0"/>
    <n v="501639.91"/>
    <x v="89"/>
    <x v="89"/>
    <x v="250"/>
    <n v="1181"/>
    <x v="0"/>
    <b v="1"/>
    <n v="574"/>
  </r>
  <r>
    <x v="0"/>
    <x v="23"/>
    <x v="3"/>
    <x v="4"/>
    <x v="124"/>
    <n v="5936.08"/>
    <n v="-1639.91"/>
    <x v="89"/>
    <x v="89"/>
    <x v="250"/>
    <n v="1182"/>
    <x v="0"/>
    <b v="1"/>
    <n v="575"/>
  </r>
  <r>
    <x v="0"/>
    <x v="23"/>
    <x v="3"/>
    <x v="4"/>
    <x v="35"/>
    <n v="70530.78"/>
    <n v="-62200.78"/>
    <x v="89"/>
    <x v="89"/>
    <x v="250"/>
    <n v="1183"/>
    <x v="0"/>
    <b v="1"/>
    <n v="576"/>
  </r>
  <r>
    <x v="0"/>
    <x v="0"/>
    <x v="3"/>
    <x v="4"/>
    <x v="0"/>
    <n v="0"/>
    <n v="1108887.3700000001"/>
    <x v="89"/>
    <x v="89"/>
    <x v="251"/>
    <n v="1184"/>
    <x v="0"/>
    <b v="1"/>
    <n v="577"/>
  </r>
  <r>
    <x v="0"/>
    <x v="0"/>
    <x v="3"/>
    <x v="4"/>
    <x v="0"/>
    <n v="518577.91"/>
    <n v="-508777.78"/>
    <x v="89"/>
    <x v="89"/>
    <x v="251"/>
    <n v="1185"/>
    <x v="0"/>
    <b v="1"/>
    <n v="578"/>
  </r>
  <r>
    <x v="0"/>
    <x v="0"/>
    <x v="3"/>
    <x v="4"/>
    <x v="57"/>
    <n v="11639.68"/>
    <n v="63600.32"/>
    <x v="89"/>
    <x v="89"/>
    <x v="251"/>
    <n v="1186"/>
    <x v="0"/>
    <b v="1"/>
    <n v="579"/>
  </r>
  <r>
    <x v="0"/>
    <x v="23"/>
    <x v="3"/>
    <x v="4"/>
    <x v="125"/>
    <n v="0"/>
    <n v="44624.59"/>
    <x v="89"/>
    <x v="89"/>
    <x v="252"/>
    <n v="1189"/>
    <x v="0"/>
    <b v="0"/>
    <n v="580"/>
  </r>
  <r>
    <x v="0"/>
    <x v="15"/>
    <x v="3"/>
    <x v="4"/>
    <x v="20"/>
    <n v="0"/>
    <n v="85500"/>
    <x v="89"/>
    <x v="89"/>
    <x v="253"/>
    <n v="1190"/>
    <x v="0"/>
    <b v="0"/>
    <n v="581"/>
  </r>
  <r>
    <x v="0"/>
    <x v="15"/>
    <x v="3"/>
    <x v="4"/>
    <x v="20"/>
    <n v="52538.33"/>
    <n v="-50483.24"/>
    <x v="89"/>
    <x v="89"/>
    <x v="253"/>
    <n v="1191"/>
    <x v="0"/>
    <b v="0"/>
    <n v="582"/>
  </r>
  <r>
    <x v="0"/>
    <x v="49"/>
    <x v="3"/>
    <x v="4"/>
    <x v="126"/>
    <n v="0"/>
    <n v="60885"/>
    <x v="89"/>
    <x v="89"/>
    <x v="254"/>
    <n v="1194"/>
    <x v="0"/>
    <b v="1"/>
    <n v="583"/>
  </r>
  <r>
    <x v="0"/>
    <x v="25"/>
    <x v="3"/>
    <x v="4"/>
    <x v="40"/>
    <n v="0"/>
    <n v="13000"/>
    <x v="89"/>
    <x v="89"/>
    <x v="255"/>
    <n v="1195"/>
    <x v="0"/>
    <b v="0"/>
    <n v="584"/>
  </r>
  <r>
    <x v="0"/>
    <x v="27"/>
    <x v="3"/>
    <x v="4"/>
    <x v="83"/>
    <n v="3600.57"/>
    <n v="4100.93"/>
    <x v="90"/>
    <x v="90"/>
    <x v="256"/>
    <n v="1213"/>
    <x v="0"/>
    <b v="0"/>
    <n v="585"/>
  </r>
  <r>
    <x v="0"/>
    <x v="14"/>
    <x v="3"/>
    <x v="4"/>
    <x v="54"/>
    <n v="0"/>
    <n v="135500"/>
    <x v="90"/>
    <x v="90"/>
    <x v="257"/>
    <n v="1214"/>
    <x v="0"/>
    <b v="1"/>
    <n v="586"/>
  </r>
  <r>
    <x v="0"/>
    <x v="6"/>
    <x v="3"/>
    <x v="4"/>
    <x v="6"/>
    <n v="0"/>
    <n v="238110"/>
    <x v="90"/>
    <x v="90"/>
    <x v="258"/>
    <n v="1215"/>
    <x v="0"/>
    <b v="1"/>
    <n v="587"/>
  </r>
  <r>
    <x v="0"/>
    <x v="6"/>
    <x v="3"/>
    <x v="4"/>
    <x v="6"/>
    <n v="386156.01"/>
    <n v="-5056.01"/>
    <x v="90"/>
    <x v="90"/>
    <x v="258"/>
    <n v="1216"/>
    <x v="0"/>
    <b v="1"/>
    <n v="588"/>
  </r>
  <r>
    <x v="1"/>
    <x v="9"/>
    <x v="6"/>
    <x v="11"/>
    <x v="9"/>
    <n v="1100"/>
    <n v="187.63"/>
    <x v="91"/>
    <x v="91"/>
    <x v="259"/>
    <n v="1220"/>
    <x v="0"/>
    <b v="0"/>
    <n v="589"/>
  </r>
  <r>
    <x v="0"/>
    <x v="13"/>
    <x v="2"/>
    <x v="3"/>
    <x v="16"/>
    <n v="1100"/>
    <n v="1195"/>
    <x v="92"/>
    <x v="92"/>
    <x v="260"/>
    <n v="1234"/>
    <x v="0"/>
    <b v="0"/>
    <n v="590"/>
  </r>
  <r>
    <x v="0"/>
    <x v="13"/>
    <x v="4"/>
    <x v="9"/>
    <x v="16"/>
    <n v="0"/>
    <n v="2988"/>
    <x v="92"/>
    <x v="92"/>
    <x v="260"/>
    <n v="1235"/>
    <x v="0"/>
    <b v="0"/>
    <n v="591"/>
  </r>
  <r>
    <x v="0"/>
    <x v="7"/>
    <x v="0"/>
    <x v="1"/>
    <x v="22"/>
    <n v="0"/>
    <n v="5862"/>
    <x v="92"/>
    <x v="92"/>
    <x v="261"/>
    <n v="1236"/>
    <x v="0"/>
    <b v="0"/>
    <n v="592"/>
  </r>
  <r>
    <x v="0"/>
    <x v="7"/>
    <x v="0"/>
    <x v="1"/>
    <x v="22"/>
    <n v="12120"/>
    <n v="-4120"/>
    <x v="92"/>
    <x v="92"/>
    <x v="261"/>
    <n v="1237"/>
    <x v="0"/>
    <b v="0"/>
    <n v="593"/>
  </r>
  <r>
    <x v="0"/>
    <x v="16"/>
    <x v="0"/>
    <x v="1"/>
    <x v="21"/>
    <n v="0"/>
    <n v="12178"/>
    <x v="92"/>
    <x v="92"/>
    <x v="262"/>
    <n v="1248"/>
    <x v="0"/>
    <b v="0"/>
    <n v="594"/>
  </r>
  <r>
    <x v="0"/>
    <x v="16"/>
    <x v="0"/>
    <x v="1"/>
    <x v="21"/>
    <n v="42720"/>
    <n v="-8181"/>
    <x v="92"/>
    <x v="92"/>
    <x v="262"/>
    <n v="1249"/>
    <x v="0"/>
    <b v="0"/>
    <n v="595"/>
  </r>
  <r>
    <x v="0"/>
    <x v="26"/>
    <x v="0"/>
    <x v="1"/>
    <x v="41"/>
    <n v="0"/>
    <n v="9900"/>
    <x v="92"/>
    <x v="92"/>
    <x v="263"/>
    <n v="1250"/>
    <x v="0"/>
    <b v="0"/>
    <n v="596"/>
  </r>
  <r>
    <x v="0"/>
    <x v="2"/>
    <x v="2"/>
    <x v="3"/>
    <x v="2"/>
    <n v="600"/>
    <n v="200"/>
    <x v="92"/>
    <x v="92"/>
    <x v="264"/>
    <n v="1253"/>
    <x v="0"/>
    <b v="0"/>
    <n v="597"/>
  </r>
  <r>
    <x v="0"/>
    <x v="1"/>
    <x v="2"/>
    <x v="3"/>
    <x v="31"/>
    <n v="6638"/>
    <n v="822"/>
    <x v="92"/>
    <x v="92"/>
    <x v="265"/>
    <n v="1260"/>
    <x v="0"/>
    <b v="0"/>
    <n v="598"/>
  </r>
  <r>
    <x v="0"/>
    <x v="1"/>
    <x v="4"/>
    <x v="9"/>
    <x v="31"/>
    <n v="6638"/>
    <n v="940"/>
    <x v="92"/>
    <x v="92"/>
    <x v="265"/>
    <n v="1261"/>
    <x v="0"/>
    <b v="0"/>
    <n v="599"/>
  </r>
  <r>
    <x v="0"/>
    <x v="28"/>
    <x v="4"/>
    <x v="9"/>
    <x v="50"/>
    <n v="1638.75"/>
    <n v="1752.25"/>
    <x v="92"/>
    <x v="92"/>
    <x v="266"/>
    <n v="1266"/>
    <x v="0"/>
    <b v="0"/>
    <n v="600"/>
  </r>
  <r>
    <x v="0"/>
    <x v="29"/>
    <x v="4"/>
    <x v="9"/>
    <x v="127"/>
    <n v="0"/>
    <n v="5400"/>
    <x v="92"/>
    <x v="92"/>
    <x v="267"/>
    <n v="1267"/>
    <x v="0"/>
    <b v="0"/>
    <n v="601"/>
  </r>
  <r>
    <x v="0"/>
    <x v="28"/>
    <x v="2"/>
    <x v="3"/>
    <x v="110"/>
    <n v="0"/>
    <n v="32170"/>
    <x v="92"/>
    <x v="92"/>
    <x v="268"/>
    <n v="1270"/>
    <x v="0"/>
    <b v="0"/>
    <n v="602"/>
  </r>
  <r>
    <x v="0"/>
    <x v="28"/>
    <x v="2"/>
    <x v="3"/>
    <x v="110"/>
    <n v="89417.21"/>
    <n v="-20992.21"/>
    <x v="92"/>
    <x v="92"/>
    <x v="268"/>
    <n v="1271"/>
    <x v="0"/>
    <b v="0"/>
    <n v="603"/>
  </r>
  <r>
    <x v="0"/>
    <x v="23"/>
    <x v="2"/>
    <x v="3"/>
    <x v="128"/>
    <n v="570"/>
    <n v="105"/>
    <x v="92"/>
    <x v="92"/>
    <x v="269"/>
    <n v="1274"/>
    <x v="0"/>
    <b v="0"/>
    <n v="604"/>
  </r>
  <r>
    <x v="0"/>
    <x v="30"/>
    <x v="2"/>
    <x v="3"/>
    <x v="129"/>
    <n v="10250"/>
    <n v="4110"/>
    <x v="92"/>
    <x v="92"/>
    <x v="270"/>
    <n v="1275"/>
    <x v="0"/>
    <b v="0"/>
    <n v="605"/>
  </r>
  <r>
    <x v="0"/>
    <x v="2"/>
    <x v="2"/>
    <x v="3"/>
    <x v="130"/>
    <n v="0"/>
    <n v="1500"/>
    <x v="92"/>
    <x v="92"/>
    <x v="271"/>
    <n v="1276"/>
    <x v="0"/>
    <b v="0"/>
    <n v="606"/>
  </r>
  <r>
    <x v="0"/>
    <x v="35"/>
    <x v="2"/>
    <x v="3"/>
    <x v="131"/>
    <n v="11726"/>
    <n v="4971"/>
    <x v="92"/>
    <x v="92"/>
    <x v="272"/>
    <n v="1280"/>
    <x v="0"/>
    <b v="0"/>
    <n v="607"/>
  </r>
  <r>
    <x v="0"/>
    <x v="13"/>
    <x v="2"/>
    <x v="3"/>
    <x v="15"/>
    <n v="3385"/>
    <n v="6810"/>
    <x v="92"/>
    <x v="92"/>
    <x v="273"/>
    <n v="1281"/>
    <x v="0"/>
    <b v="0"/>
    <n v="608"/>
  </r>
  <r>
    <x v="0"/>
    <x v="28"/>
    <x v="2"/>
    <x v="3"/>
    <x v="46"/>
    <n v="0"/>
    <n v="1525"/>
    <x v="92"/>
    <x v="92"/>
    <x v="274"/>
    <n v="1286"/>
    <x v="0"/>
    <b v="0"/>
    <n v="609"/>
  </r>
  <r>
    <x v="0"/>
    <x v="8"/>
    <x v="2"/>
    <x v="18"/>
    <x v="73"/>
    <n v="9859.5"/>
    <n v="40140.5"/>
    <x v="92"/>
    <x v="92"/>
    <x v="275"/>
    <n v="1287"/>
    <x v="0"/>
    <b v="0"/>
    <n v="610"/>
  </r>
  <r>
    <x v="0"/>
    <x v="26"/>
    <x v="2"/>
    <x v="3"/>
    <x v="45"/>
    <n v="1880"/>
    <n v="25"/>
    <x v="92"/>
    <x v="92"/>
    <x v="276"/>
    <n v="1288"/>
    <x v="0"/>
    <b v="0"/>
    <n v="611"/>
  </r>
  <r>
    <x v="0"/>
    <x v="2"/>
    <x v="1"/>
    <x v="2"/>
    <x v="2"/>
    <n v="0"/>
    <n v="65000"/>
    <x v="93"/>
    <x v="93"/>
    <x v="277"/>
    <n v="1289"/>
    <x v="0"/>
    <b v="1"/>
    <n v="612"/>
  </r>
  <r>
    <x v="0"/>
    <x v="2"/>
    <x v="1"/>
    <x v="2"/>
    <x v="2"/>
    <n v="31911.25"/>
    <n v="18778.75"/>
    <x v="93"/>
    <x v="93"/>
    <x v="277"/>
    <n v="1290"/>
    <x v="0"/>
    <b v="1"/>
    <n v="613"/>
  </r>
  <r>
    <x v="0"/>
    <x v="7"/>
    <x v="5"/>
    <x v="6"/>
    <x v="22"/>
    <n v="0"/>
    <n v="2345141.7799999998"/>
    <x v="94"/>
    <x v="94"/>
    <x v="278"/>
    <n v="1291"/>
    <x v="0"/>
    <b v="1"/>
    <n v="614"/>
  </r>
  <r>
    <x v="0"/>
    <x v="7"/>
    <x v="5"/>
    <x v="6"/>
    <x v="22"/>
    <n v="5219323.96"/>
    <n v="-2277750.7599999998"/>
    <x v="94"/>
    <x v="94"/>
    <x v="278"/>
    <n v="1292"/>
    <x v="0"/>
    <b v="1"/>
    <n v="615"/>
  </r>
  <r>
    <x v="0"/>
    <x v="15"/>
    <x v="5"/>
    <x v="6"/>
    <x v="84"/>
    <n v="0"/>
    <n v="1000000"/>
    <x v="95"/>
    <x v="95"/>
    <x v="279"/>
    <n v="1293"/>
    <x v="0"/>
    <b v="1"/>
    <n v="616"/>
  </r>
  <r>
    <x v="0"/>
    <x v="21"/>
    <x v="0"/>
    <x v="1"/>
    <x v="28"/>
    <n v="0"/>
    <n v="5011.58"/>
    <x v="96"/>
    <x v="96"/>
    <x v="280"/>
    <n v="1299"/>
    <x v="0"/>
    <b v="0"/>
    <n v="617"/>
  </r>
  <r>
    <x v="0"/>
    <x v="21"/>
    <x v="0"/>
    <x v="1"/>
    <x v="28"/>
    <n v="9697.8700000000008"/>
    <n v="-4709.45"/>
    <x v="96"/>
    <x v="96"/>
    <x v="280"/>
    <n v="1300"/>
    <x v="0"/>
    <b v="0"/>
    <n v="618"/>
  </r>
  <r>
    <x v="0"/>
    <x v="17"/>
    <x v="0"/>
    <x v="1"/>
    <x v="132"/>
    <n v="0"/>
    <n v="34000"/>
    <x v="97"/>
    <x v="97"/>
    <x v="281"/>
    <n v="1301"/>
    <x v="0"/>
    <b v="0"/>
    <n v="619"/>
  </r>
  <r>
    <x v="0"/>
    <x v="7"/>
    <x v="0"/>
    <x v="1"/>
    <x v="48"/>
    <n v="0"/>
    <n v="26000"/>
    <x v="97"/>
    <x v="97"/>
    <x v="282"/>
    <n v="1302"/>
    <x v="0"/>
    <b v="0"/>
    <n v="620"/>
  </r>
  <r>
    <x v="0"/>
    <x v="19"/>
    <x v="3"/>
    <x v="4"/>
    <x v="26"/>
    <n v="0"/>
    <n v="-5306.4"/>
    <x v="98"/>
    <x v="98"/>
    <x v="283"/>
    <n v="1310"/>
    <x v="0"/>
    <b v="0"/>
    <n v="622"/>
  </r>
  <r>
    <x v="0"/>
    <x v="19"/>
    <x v="3"/>
    <x v="4"/>
    <x v="26"/>
    <n v="9389.5499999999993"/>
    <n v="5923.45"/>
    <x v="98"/>
    <x v="98"/>
    <x v="283"/>
    <n v="1311"/>
    <x v="0"/>
    <b v="0"/>
    <n v="623"/>
  </r>
  <r>
    <x v="0"/>
    <x v="50"/>
    <x v="3"/>
    <x v="4"/>
    <x v="133"/>
    <n v="0"/>
    <n v="0.3"/>
    <x v="98"/>
    <x v="98"/>
    <x v="284"/>
    <n v="1312"/>
    <x v="0"/>
    <b v="0"/>
    <n v="624"/>
  </r>
  <r>
    <x v="0"/>
    <x v="50"/>
    <x v="3"/>
    <x v="4"/>
    <x v="133"/>
    <n v="6528.16"/>
    <n v="91.48"/>
    <x v="98"/>
    <x v="98"/>
    <x v="284"/>
    <n v="1313"/>
    <x v="0"/>
    <b v="0"/>
    <n v="625"/>
  </r>
  <r>
    <x v="0"/>
    <x v="40"/>
    <x v="1"/>
    <x v="12"/>
    <x v="111"/>
    <n v="12000"/>
    <n v="8000"/>
    <x v="99"/>
    <x v="99"/>
    <x v="285"/>
    <n v="1315"/>
    <x v="0"/>
    <b v="0"/>
    <n v="626"/>
  </r>
  <r>
    <x v="0"/>
    <x v="0"/>
    <x v="4"/>
    <x v="9"/>
    <x v="0"/>
    <n v="0"/>
    <n v="34295.129999999997"/>
    <x v="100"/>
    <x v="100"/>
    <x v="286"/>
    <n v="1316"/>
    <x v="0"/>
    <b v="0"/>
    <n v="627"/>
  </r>
  <r>
    <x v="0"/>
    <x v="8"/>
    <x v="2"/>
    <x v="18"/>
    <x v="73"/>
    <n v="0"/>
    <n v="101830.26"/>
    <x v="101"/>
    <x v="101"/>
    <x v="287"/>
    <n v="1319"/>
    <x v="0"/>
    <b v="1"/>
    <n v="628"/>
  </r>
  <r>
    <x v="0"/>
    <x v="8"/>
    <x v="2"/>
    <x v="18"/>
    <x v="73"/>
    <n v="67840.55"/>
    <n v="-46753"/>
    <x v="101"/>
    <x v="101"/>
    <x v="287"/>
    <n v="1320"/>
    <x v="0"/>
    <b v="1"/>
    <n v="629"/>
  </r>
  <r>
    <x v="0"/>
    <x v="24"/>
    <x v="2"/>
    <x v="3"/>
    <x v="38"/>
    <n v="0"/>
    <n v="32320"/>
    <x v="102"/>
    <x v="102"/>
    <x v="288"/>
    <n v="1323"/>
    <x v="0"/>
    <b v="0"/>
    <n v="630"/>
  </r>
  <r>
    <x v="0"/>
    <x v="24"/>
    <x v="2"/>
    <x v="3"/>
    <x v="38"/>
    <n v="18156"/>
    <n v="-1500"/>
    <x v="102"/>
    <x v="102"/>
    <x v="288"/>
    <n v="1324"/>
    <x v="0"/>
    <b v="0"/>
    <n v="631"/>
  </r>
  <r>
    <x v="0"/>
    <x v="38"/>
    <x v="2"/>
    <x v="3"/>
    <x v="77"/>
    <n v="0"/>
    <n v="64800"/>
    <x v="102"/>
    <x v="102"/>
    <x v="289"/>
    <n v="1325"/>
    <x v="0"/>
    <b v="1"/>
    <n v="632"/>
  </r>
  <r>
    <x v="0"/>
    <x v="39"/>
    <x v="2"/>
    <x v="3"/>
    <x v="134"/>
    <n v="0"/>
    <n v="11300"/>
    <x v="102"/>
    <x v="102"/>
    <x v="290"/>
    <n v="1326"/>
    <x v="0"/>
    <b v="1"/>
    <n v="633"/>
  </r>
  <r>
    <x v="0"/>
    <x v="0"/>
    <x v="2"/>
    <x v="3"/>
    <x v="0"/>
    <n v="0"/>
    <n v="3237.5"/>
    <x v="102"/>
    <x v="102"/>
    <x v="290"/>
    <n v="1327"/>
    <x v="0"/>
    <b v="1"/>
    <n v="634"/>
  </r>
  <r>
    <x v="0"/>
    <x v="38"/>
    <x v="2"/>
    <x v="3"/>
    <x v="135"/>
    <n v="2560"/>
    <n v="640"/>
    <x v="102"/>
    <x v="102"/>
    <x v="290"/>
    <n v="1328"/>
    <x v="0"/>
    <b v="1"/>
    <n v="635"/>
  </r>
  <r>
    <x v="0"/>
    <x v="7"/>
    <x v="2"/>
    <x v="3"/>
    <x v="36"/>
    <n v="0"/>
    <n v="2.5"/>
    <x v="102"/>
    <x v="102"/>
    <x v="290"/>
    <n v="1329"/>
    <x v="0"/>
    <b v="1"/>
    <n v="636"/>
  </r>
  <r>
    <x v="0"/>
    <x v="15"/>
    <x v="2"/>
    <x v="3"/>
    <x v="136"/>
    <n v="0"/>
    <n v="15"/>
    <x v="102"/>
    <x v="102"/>
    <x v="290"/>
    <n v="1330"/>
    <x v="0"/>
    <b v="1"/>
    <n v="637"/>
  </r>
  <r>
    <x v="0"/>
    <x v="17"/>
    <x v="2"/>
    <x v="3"/>
    <x v="132"/>
    <n v="4192"/>
    <n v="35063"/>
    <x v="102"/>
    <x v="102"/>
    <x v="290"/>
    <n v="1332"/>
    <x v="0"/>
    <b v="1"/>
    <n v="638"/>
  </r>
  <r>
    <x v="0"/>
    <x v="9"/>
    <x v="2"/>
    <x v="23"/>
    <x v="137"/>
    <n v="0"/>
    <n v="-3237.5"/>
    <x v="102"/>
    <x v="102"/>
    <x v="290"/>
    <n v="1333"/>
    <x v="0"/>
    <b v="1"/>
    <n v="639"/>
  </r>
  <r>
    <x v="0"/>
    <x v="9"/>
    <x v="2"/>
    <x v="23"/>
    <x v="137"/>
    <n v="3200"/>
    <n v="62172.5"/>
    <x v="102"/>
    <x v="102"/>
    <x v="290"/>
    <n v="1334"/>
    <x v="0"/>
    <b v="1"/>
    <n v="640"/>
  </r>
  <r>
    <x v="0"/>
    <x v="35"/>
    <x v="2"/>
    <x v="3"/>
    <x v="138"/>
    <n v="0"/>
    <n v="960"/>
    <x v="102"/>
    <x v="102"/>
    <x v="291"/>
    <n v="1341"/>
    <x v="0"/>
    <b v="0"/>
    <n v="641"/>
  </r>
  <r>
    <x v="0"/>
    <x v="35"/>
    <x v="2"/>
    <x v="3"/>
    <x v="86"/>
    <n v="1376"/>
    <n v="5504"/>
    <x v="102"/>
    <x v="102"/>
    <x v="292"/>
    <n v="1344"/>
    <x v="0"/>
    <b v="0"/>
    <n v="642"/>
  </r>
  <r>
    <x v="1"/>
    <x v="48"/>
    <x v="2"/>
    <x v="23"/>
    <x v="122"/>
    <n v="7000"/>
    <n v="7000"/>
    <x v="102"/>
    <x v="102"/>
    <x v="293"/>
    <n v="1345"/>
    <x v="0"/>
    <b v="0"/>
    <n v="643"/>
  </r>
  <r>
    <x v="1"/>
    <x v="48"/>
    <x v="2"/>
    <x v="23"/>
    <x v="122"/>
    <n v="121600"/>
    <n v="49920"/>
    <x v="102"/>
    <x v="102"/>
    <x v="294"/>
    <n v="1346"/>
    <x v="0"/>
    <b v="0"/>
    <n v="644"/>
  </r>
  <r>
    <x v="1"/>
    <x v="9"/>
    <x v="2"/>
    <x v="23"/>
    <x v="9"/>
    <n v="24608"/>
    <n v="5392"/>
    <x v="102"/>
    <x v="102"/>
    <x v="295"/>
    <n v="1347"/>
    <x v="0"/>
    <b v="0"/>
    <n v="645"/>
  </r>
  <r>
    <x v="0"/>
    <x v="28"/>
    <x v="2"/>
    <x v="3"/>
    <x v="46"/>
    <n v="23300"/>
    <n v="35580"/>
    <x v="102"/>
    <x v="102"/>
    <x v="296"/>
    <n v="1348"/>
    <x v="0"/>
    <b v="0"/>
    <n v="646"/>
  </r>
  <r>
    <x v="0"/>
    <x v="21"/>
    <x v="2"/>
    <x v="3"/>
    <x v="28"/>
    <n v="41500"/>
    <n v="51940"/>
    <x v="102"/>
    <x v="102"/>
    <x v="297"/>
    <n v="1349"/>
    <x v="0"/>
    <b v="1"/>
    <n v="647"/>
  </r>
  <r>
    <x v="0"/>
    <x v="17"/>
    <x v="2"/>
    <x v="3"/>
    <x v="132"/>
    <n v="4000"/>
    <n v="54377"/>
    <x v="102"/>
    <x v="102"/>
    <x v="298"/>
    <n v="1350"/>
    <x v="0"/>
    <b v="1"/>
    <n v="648"/>
  </r>
  <r>
    <x v="0"/>
    <x v="35"/>
    <x v="2"/>
    <x v="3"/>
    <x v="64"/>
    <n v="23100"/>
    <n v="35620"/>
    <x v="102"/>
    <x v="102"/>
    <x v="299"/>
    <n v="1351"/>
    <x v="0"/>
    <b v="0"/>
    <n v="649"/>
  </r>
  <r>
    <x v="0"/>
    <x v="7"/>
    <x v="2"/>
    <x v="3"/>
    <x v="48"/>
    <n v="30500"/>
    <n v="50360"/>
    <x v="102"/>
    <x v="102"/>
    <x v="300"/>
    <n v="1352"/>
    <x v="0"/>
    <b v="1"/>
    <n v="650"/>
  </r>
  <r>
    <x v="0"/>
    <x v="17"/>
    <x v="2"/>
    <x v="3"/>
    <x v="23"/>
    <n v="0"/>
    <n v="19360"/>
    <x v="102"/>
    <x v="102"/>
    <x v="301"/>
    <n v="1353"/>
    <x v="0"/>
    <b v="0"/>
    <n v="651"/>
  </r>
  <r>
    <x v="0"/>
    <x v="17"/>
    <x v="2"/>
    <x v="3"/>
    <x v="139"/>
    <n v="0"/>
    <n v="19360"/>
    <x v="102"/>
    <x v="102"/>
    <x v="302"/>
    <n v="1354"/>
    <x v="0"/>
    <b v="0"/>
    <n v="652"/>
  </r>
  <r>
    <x v="0"/>
    <x v="27"/>
    <x v="2"/>
    <x v="3"/>
    <x v="43"/>
    <n v="23200"/>
    <n v="35680"/>
    <x v="102"/>
    <x v="102"/>
    <x v="303"/>
    <n v="1355"/>
    <x v="0"/>
    <b v="0"/>
    <n v="653"/>
  </r>
  <r>
    <x v="0"/>
    <x v="0"/>
    <x v="2"/>
    <x v="3"/>
    <x v="57"/>
    <n v="23200"/>
    <n v="35680"/>
    <x v="102"/>
    <x v="102"/>
    <x v="304"/>
    <n v="1356"/>
    <x v="0"/>
    <b v="0"/>
    <n v="654"/>
  </r>
  <r>
    <x v="0"/>
    <x v="15"/>
    <x v="2"/>
    <x v="3"/>
    <x v="140"/>
    <n v="0"/>
    <n v="92320"/>
    <x v="102"/>
    <x v="102"/>
    <x v="305"/>
    <n v="1357"/>
    <x v="0"/>
    <b v="1"/>
    <n v="655"/>
  </r>
  <r>
    <x v="1"/>
    <x v="9"/>
    <x v="4"/>
    <x v="9"/>
    <x v="9"/>
    <n v="0"/>
    <n v="11370"/>
    <x v="103"/>
    <x v="103"/>
    <x v="306"/>
    <n v="1358"/>
    <x v="0"/>
    <b v="0"/>
    <n v="656"/>
  </r>
  <r>
    <x v="1"/>
    <x v="9"/>
    <x v="4"/>
    <x v="9"/>
    <x v="9"/>
    <n v="17729"/>
    <n v="-10089"/>
    <x v="103"/>
    <x v="103"/>
    <x v="306"/>
    <n v="1359"/>
    <x v="0"/>
    <b v="0"/>
    <n v="657"/>
  </r>
  <r>
    <x v="0"/>
    <x v="23"/>
    <x v="0"/>
    <x v="15"/>
    <x v="30"/>
    <n v="1792.25"/>
    <n v="38207.75"/>
    <x v="104"/>
    <x v="104"/>
    <x v="307"/>
    <n v="1360"/>
    <x v="0"/>
    <b v="0"/>
    <n v="658"/>
  </r>
  <r>
    <x v="0"/>
    <x v="17"/>
    <x v="0"/>
    <x v="0"/>
    <x v="37"/>
    <n v="0"/>
    <n v="-4531.3900000000003"/>
    <x v="105"/>
    <x v="105"/>
    <x v="308"/>
    <n v="1367"/>
    <x v="1"/>
    <b v="0"/>
    <n v="659"/>
  </r>
  <r>
    <x v="0"/>
    <x v="17"/>
    <x v="0"/>
    <x v="0"/>
    <x v="37"/>
    <n v="0"/>
    <n v="1637.38"/>
    <x v="105"/>
    <x v="105"/>
    <x v="308"/>
    <n v="1368"/>
    <x v="1"/>
    <b v="0"/>
    <n v="660"/>
  </r>
  <r>
    <x v="0"/>
    <x v="17"/>
    <x v="0"/>
    <x v="0"/>
    <x v="141"/>
    <n v="0"/>
    <n v="1256.6300000000001"/>
    <x v="105"/>
    <x v="105"/>
    <x v="308"/>
    <n v="1369"/>
    <x v="1"/>
    <b v="0"/>
    <n v="661"/>
  </r>
  <r>
    <x v="0"/>
    <x v="17"/>
    <x v="0"/>
    <x v="0"/>
    <x v="142"/>
    <n v="0"/>
    <n v="1637.38"/>
    <x v="105"/>
    <x v="105"/>
    <x v="308"/>
    <n v="1370"/>
    <x v="1"/>
    <b v="0"/>
    <n v="662"/>
  </r>
  <r>
    <x v="0"/>
    <x v="21"/>
    <x v="0"/>
    <x v="15"/>
    <x v="28"/>
    <n v="0"/>
    <n v="34000"/>
    <x v="105"/>
    <x v="105"/>
    <x v="309"/>
    <n v="1373"/>
    <x v="0"/>
    <b v="0"/>
    <n v="663"/>
  </r>
  <r>
    <x v="0"/>
    <x v="21"/>
    <x v="0"/>
    <x v="15"/>
    <x v="28"/>
    <n v="32136.9"/>
    <n v="-30455.57"/>
    <x v="105"/>
    <x v="105"/>
    <x v="309"/>
    <n v="1374"/>
    <x v="0"/>
    <b v="0"/>
    <n v="664"/>
  </r>
  <r>
    <x v="0"/>
    <x v="16"/>
    <x v="0"/>
    <x v="15"/>
    <x v="21"/>
    <n v="362.62"/>
    <n v="11109.41"/>
    <x v="105"/>
    <x v="105"/>
    <x v="310"/>
    <n v="1375"/>
    <x v="0"/>
    <b v="0"/>
    <n v="665"/>
  </r>
  <r>
    <x v="0"/>
    <x v="23"/>
    <x v="0"/>
    <x v="15"/>
    <x v="143"/>
    <n v="0"/>
    <n v="7376.41"/>
    <x v="105"/>
    <x v="105"/>
    <x v="311"/>
    <n v="1376"/>
    <x v="0"/>
    <b v="0"/>
    <n v="666"/>
  </r>
  <r>
    <x v="0"/>
    <x v="23"/>
    <x v="0"/>
    <x v="15"/>
    <x v="125"/>
    <n v="0"/>
    <n v="8500"/>
    <x v="105"/>
    <x v="105"/>
    <x v="312"/>
    <n v="1377"/>
    <x v="0"/>
    <b v="0"/>
    <n v="667"/>
  </r>
  <r>
    <x v="0"/>
    <x v="23"/>
    <x v="0"/>
    <x v="15"/>
    <x v="125"/>
    <n v="7043.57"/>
    <n v="-6017.09"/>
    <x v="105"/>
    <x v="105"/>
    <x v="312"/>
    <n v="1378"/>
    <x v="0"/>
    <b v="0"/>
    <n v="668"/>
  </r>
  <r>
    <x v="0"/>
    <x v="0"/>
    <x v="0"/>
    <x v="15"/>
    <x v="57"/>
    <n v="0"/>
    <n v="-466.2"/>
    <x v="105"/>
    <x v="105"/>
    <x v="313"/>
    <n v="1379"/>
    <x v="0"/>
    <b v="0"/>
    <n v="669"/>
  </r>
  <r>
    <x v="0"/>
    <x v="0"/>
    <x v="0"/>
    <x v="15"/>
    <x v="57"/>
    <n v="23579.13"/>
    <n v="27986.9"/>
    <x v="105"/>
    <x v="105"/>
    <x v="313"/>
    <n v="1380"/>
    <x v="0"/>
    <b v="0"/>
    <n v="670"/>
  </r>
  <r>
    <x v="0"/>
    <x v="23"/>
    <x v="0"/>
    <x v="15"/>
    <x v="144"/>
    <n v="0"/>
    <n v="4004.36"/>
    <x v="105"/>
    <x v="105"/>
    <x v="314"/>
    <n v="1381"/>
    <x v="0"/>
    <b v="0"/>
    <n v="671"/>
  </r>
  <r>
    <x v="0"/>
    <x v="28"/>
    <x v="0"/>
    <x v="15"/>
    <x v="50"/>
    <n v="0"/>
    <n v="2725.25"/>
    <x v="105"/>
    <x v="105"/>
    <x v="315"/>
    <n v="1382"/>
    <x v="0"/>
    <b v="0"/>
    <n v="672"/>
  </r>
  <r>
    <x v="0"/>
    <x v="1"/>
    <x v="0"/>
    <x v="15"/>
    <x v="145"/>
    <n v="362.62"/>
    <n v="2637.38"/>
    <x v="105"/>
    <x v="105"/>
    <x v="316"/>
    <n v="1383"/>
    <x v="0"/>
    <b v="0"/>
    <n v="673"/>
  </r>
  <r>
    <x v="0"/>
    <x v="15"/>
    <x v="0"/>
    <x v="15"/>
    <x v="140"/>
    <n v="362.62"/>
    <n v="1637.38"/>
    <x v="105"/>
    <x v="105"/>
    <x v="317"/>
    <n v="1384"/>
    <x v="0"/>
    <b v="0"/>
    <n v="674"/>
  </r>
  <r>
    <x v="0"/>
    <x v="46"/>
    <x v="0"/>
    <x v="15"/>
    <x v="146"/>
    <n v="743.37"/>
    <n v="756.63"/>
    <x v="105"/>
    <x v="105"/>
    <x v="318"/>
    <n v="1385"/>
    <x v="0"/>
    <b v="0"/>
    <n v="675"/>
  </r>
  <r>
    <x v="0"/>
    <x v="9"/>
    <x v="0"/>
    <x v="14"/>
    <x v="9"/>
    <n v="0"/>
    <n v="-2473.25"/>
    <x v="106"/>
    <x v="106"/>
    <x v="319"/>
    <n v="1386"/>
    <x v="0"/>
    <b v="0"/>
    <n v="676"/>
  </r>
  <r>
    <x v="1"/>
    <x v="9"/>
    <x v="0"/>
    <x v="14"/>
    <x v="9"/>
    <n v="626.75"/>
    <n v="5573.25"/>
    <x v="106"/>
    <x v="106"/>
    <x v="319"/>
    <n v="1387"/>
    <x v="0"/>
    <b v="0"/>
    <n v="677"/>
  </r>
  <r>
    <x v="0"/>
    <x v="4"/>
    <x v="2"/>
    <x v="3"/>
    <x v="4"/>
    <n v="1290"/>
    <n v="17310"/>
    <x v="107"/>
    <x v="107"/>
    <x v="320"/>
    <n v="1408"/>
    <x v="0"/>
    <b v="0"/>
    <n v="678"/>
  </r>
  <r>
    <x v="0"/>
    <x v="41"/>
    <x v="6"/>
    <x v="7"/>
    <x v="147"/>
    <n v="0"/>
    <n v="5875"/>
    <x v="108"/>
    <x v="108"/>
    <x v="321"/>
    <n v="1419"/>
    <x v="0"/>
    <b v="0"/>
    <n v="679"/>
  </r>
  <r>
    <x v="0"/>
    <x v="13"/>
    <x v="5"/>
    <x v="6"/>
    <x v="16"/>
    <n v="0"/>
    <n v="184800"/>
    <x v="108"/>
    <x v="108"/>
    <x v="322"/>
    <n v="1421"/>
    <x v="0"/>
    <b v="1"/>
    <n v="680"/>
  </r>
  <r>
    <x v="0"/>
    <x v="10"/>
    <x v="5"/>
    <x v="6"/>
    <x v="148"/>
    <n v="0"/>
    <n v="89000"/>
    <x v="108"/>
    <x v="108"/>
    <x v="323"/>
    <n v="1422"/>
    <x v="0"/>
    <b v="1"/>
    <n v="681"/>
  </r>
  <r>
    <x v="0"/>
    <x v="26"/>
    <x v="6"/>
    <x v="7"/>
    <x v="45"/>
    <n v="0"/>
    <n v="19300"/>
    <x v="108"/>
    <x v="108"/>
    <x v="324"/>
    <n v="1423"/>
    <x v="0"/>
    <b v="0"/>
    <n v="682"/>
  </r>
  <r>
    <x v="1"/>
    <x v="9"/>
    <x v="2"/>
    <x v="3"/>
    <x v="9"/>
    <n v="0"/>
    <n v="2000"/>
    <x v="109"/>
    <x v="109"/>
    <x v="325"/>
    <n v="1433"/>
    <x v="0"/>
    <b v="0"/>
    <n v="683"/>
  </r>
  <r>
    <x v="1"/>
    <x v="9"/>
    <x v="2"/>
    <x v="3"/>
    <x v="9"/>
    <n v="8460"/>
    <n v="-1500"/>
    <x v="109"/>
    <x v="109"/>
    <x v="325"/>
    <n v="1434"/>
    <x v="0"/>
    <b v="0"/>
    <n v="684"/>
  </r>
  <r>
    <x v="0"/>
    <x v="23"/>
    <x v="2"/>
    <x v="3"/>
    <x v="35"/>
    <n v="0"/>
    <n v="9100"/>
    <x v="109"/>
    <x v="109"/>
    <x v="326"/>
    <n v="1435"/>
    <x v="0"/>
    <b v="0"/>
    <n v="685"/>
  </r>
  <r>
    <x v="0"/>
    <x v="26"/>
    <x v="2"/>
    <x v="3"/>
    <x v="45"/>
    <n v="16910"/>
    <n v="2090"/>
    <x v="110"/>
    <x v="110"/>
    <x v="327"/>
    <n v="1436"/>
    <x v="0"/>
    <b v="0"/>
    <n v="686"/>
  </r>
  <r>
    <x v="0"/>
    <x v="8"/>
    <x v="11"/>
    <x v="26"/>
    <x v="73"/>
    <n v="0"/>
    <n v="2127720"/>
    <x v="111"/>
    <x v="111"/>
    <x v="328"/>
    <n v="1465"/>
    <x v="0"/>
    <b v="1"/>
    <n v="687"/>
  </r>
  <r>
    <x v="0"/>
    <x v="8"/>
    <x v="11"/>
    <x v="26"/>
    <x v="73"/>
    <n v="2630127.7599999998"/>
    <n v="-1989249.54"/>
    <x v="111"/>
    <x v="111"/>
    <x v="328"/>
    <n v="1466"/>
    <x v="0"/>
    <b v="1"/>
    <n v="688"/>
  </r>
  <r>
    <x v="0"/>
    <x v="7"/>
    <x v="12"/>
    <x v="27"/>
    <x v="36"/>
    <n v="0"/>
    <n v="107338"/>
    <x v="111"/>
    <x v="111"/>
    <x v="329"/>
    <n v="1487"/>
    <x v="0"/>
    <b v="0"/>
    <n v="689"/>
  </r>
  <r>
    <x v="0"/>
    <x v="7"/>
    <x v="12"/>
    <x v="27"/>
    <x v="36"/>
    <n v="118566"/>
    <n v="-26582"/>
    <x v="111"/>
    <x v="111"/>
    <x v="329"/>
    <n v="1488"/>
    <x v="0"/>
    <b v="0"/>
    <n v="690"/>
  </r>
  <r>
    <x v="0"/>
    <x v="7"/>
    <x v="12"/>
    <x v="27"/>
    <x v="22"/>
    <n v="103782"/>
    <n v="-80521"/>
    <x v="111"/>
    <x v="111"/>
    <x v="329"/>
    <n v="1489"/>
    <x v="0"/>
    <b v="0"/>
    <n v="691"/>
  </r>
  <r>
    <x v="0"/>
    <x v="1"/>
    <x v="12"/>
    <x v="27"/>
    <x v="1"/>
    <n v="0"/>
    <n v="875822"/>
    <x v="111"/>
    <x v="111"/>
    <x v="330"/>
    <n v="1490"/>
    <x v="0"/>
    <b v="1"/>
    <n v="692"/>
  </r>
  <r>
    <x v="0"/>
    <x v="1"/>
    <x v="12"/>
    <x v="27"/>
    <x v="1"/>
    <n v="536905"/>
    <n v="-161670"/>
    <x v="111"/>
    <x v="111"/>
    <x v="330"/>
    <n v="1491"/>
    <x v="0"/>
    <b v="1"/>
    <n v="693"/>
  </r>
  <r>
    <x v="0"/>
    <x v="2"/>
    <x v="12"/>
    <x v="27"/>
    <x v="2"/>
    <n v="0"/>
    <n v="22432"/>
    <x v="111"/>
    <x v="111"/>
    <x v="331"/>
    <n v="1493"/>
    <x v="0"/>
    <b v="1"/>
    <n v="694"/>
  </r>
  <r>
    <x v="0"/>
    <x v="2"/>
    <x v="12"/>
    <x v="27"/>
    <x v="2"/>
    <n v="379441"/>
    <n v="174610"/>
    <x v="111"/>
    <x v="111"/>
    <x v="331"/>
    <n v="1494"/>
    <x v="0"/>
    <b v="1"/>
    <n v="695"/>
  </r>
  <r>
    <x v="0"/>
    <x v="2"/>
    <x v="12"/>
    <x v="27"/>
    <x v="130"/>
    <n v="138403"/>
    <n v="-11221"/>
    <x v="111"/>
    <x v="111"/>
    <x v="331"/>
    <n v="1495"/>
    <x v="0"/>
    <b v="1"/>
    <n v="696"/>
  </r>
  <r>
    <x v="0"/>
    <x v="8"/>
    <x v="11"/>
    <x v="28"/>
    <x v="80"/>
    <n v="159135"/>
    <n v="2700"/>
    <x v="111"/>
    <x v="111"/>
    <x v="332"/>
    <n v="1496"/>
    <x v="0"/>
    <b v="0"/>
    <n v="697"/>
  </r>
  <r>
    <x v="0"/>
    <x v="18"/>
    <x v="12"/>
    <x v="27"/>
    <x v="47"/>
    <n v="14326"/>
    <n v="81588"/>
    <x v="111"/>
    <x v="111"/>
    <x v="333"/>
    <n v="1501"/>
    <x v="0"/>
    <b v="1"/>
    <n v="698"/>
  </r>
  <r>
    <x v="0"/>
    <x v="18"/>
    <x v="12"/>
    <x v="27"/>
    <x v="24"/>
    <n v="14720"/>
    <n v="102548"/>
    <x v="111"/>
    <x v="111"/>
    <x v="333"/>
    <n v="1502"/>
    <x v="0"/>
    <b v="1"/>
    <n v="699"/>
  </r>
  <r>
    <x v="0"/>
    <x v="35"/>
    <x v="12"/>
    <x v="27"/>
    <x v="85"/>
    <n v="0"/>
    <n v="512"/>
    <x v="111"/>
    <x v="111"/>
    <x v="334"/>
    <n v="1505"/>
    <x v="0"/>
    <b v="1"/>
    <n v="700"/>
  </r>
  <r>
    <x v="0"/>
    <x v="39"/>
    <x v="12"/>
    <x v="27"/>
    <x v="82"/>
    <n v="0"/>
    <n v="-43329"/>
    <x v="111"/>
    <x v="111"/>
    <x v="334"/>
    <n v="1506"/>
    <x v="0"/>
    <b v="1"/>
    <n v="701"/>
  </r>
  <r>
    <x v="0"/>
    <x v="39"/>
    <x v="12"/>
    <x v="27"/>
    <x v="82"/>
    <n v="0"/>
    <n v="72070"/>
    <x v="111"/>
    <x v="111"/>
    <x v="334"/>
    <n v="1507"/>
    <x v="0"/>
    <b v="1"/>
    <n v="702"/>
  </r>
  <r>
    <x v="0"/>
    <x v="21"/>
    <x v="12"/>
    <x v="27"/>
    <x v="76"/>
    <n v="271307"/>
    <n v="484509"/>
    <x v="111"/>
    <x v="111"/>
    <x v="334"/>
    <n v="1508"/>
    <x v="0"/>
    <b v="1"/>
    <n v="703"/>
  </r>
  <r>
    <x v="2"/>
    <x v="33"/>
    <x v="12"/>
    <x v="27"/>
    <x v="60"/>
    <n v="0"/>
    <n v="43910"/>
    <x v="111"/>
    <x v="111"/>
    <x v="335"/>
    <n v="1519"/>
    <x v="0"/>
    <b v="1"/>
    <n v="704"/>
  </r>
  <r>
    <x v="2"/>
    <x v="33"/>
    <x v="12"/>
    <x v="27"/>
    <x v="60"/>
    <n v="501456"/>
    <n v="236012"/>
    <x v="111"/>
    <x v="111"/>
    <x v="335"/>
    <n v="1520"/>
    <x v="0"/>
    <b v="1"/>
    <n v="705"/>
  </r>
  <r>
    <x v="0"/>
    <x v="0"/>
    <x v="12"/>
    <x v="27"/>
    <x v="57"/>
    <n v="0"/>
    <n v="447836"/>
    <x v="111"/>
    <x v="111"/>
    <x v="336"/>
    <n v="1523"/>
    <x v="0"/>
    <b v="1"/>
    <n v="706"/>
  </r>
  <r>
    <x v="0"/>
    <x v="0"/>
    <x v="12"/>
    <x v="27"/>
    <x v="57"/>
    <n v="446160"/>
    <n v="-363677"/>
    <x v="111"/>
    <x v="111"/>
    <x v="336"/>
    <n v="1524"/>
    <x v="0"/>
    <b v="1"/>
    <n v="707"/>
  </r>
  <r>
    <x v="0"/>
    <x v="7"/>
    <x v="12"/>
    <x v="27"/>
    <x v="36"/>
    <n v="0"/>
    <n v="17632"/>
    <x v="111"/>
    <x v="111"/>
    <x v="337"/>
    <n v="1525"/>
    <x v="0"/>
    <b v="0"/>
    <n v="708"/>
  </r>
  <r>
    <x v="0"/>
    <x v="28"/>
    <x v="12"/>
    <x v="27"/>
    <x v="46"/>
    <n v="0"/>
    <n v="-24376"/>
    <x v="111"/>
    <x v="111"/>
    <x v="338"/>
    <n v="1526"/>
    <x v="0"/>
    <b v="1"/>
    <n v="709"/>
  </r>
  <r>
    <x v="0"/>
    <x v="28"/>
    <x v="12"/>
    <x v="27"/>
    <x v="46"/>
    <n v="112315"/>
    <n v="139605"/>
    <x v="111"/>
    <x v="111"/>
    <x v="338"/>
    <n v="1527"/>
    <x v="0"/>
    <b v="1"/>
    <n v="710"/>
  </r>
  <r>
    <x v="0"/>
    <x v="7"/>
    <x v="12"/>
    <x v="27"/>
    <x v="36"/>
    <n v="0"/>
    <n v="18118"/>
    <x v="111"/>
    <x v="111"/>
    <x v="339"/>
    <n v="1540"/>
    <x v="0"/>
    <b v="0"/>
    <n v="711"/>
  </r>
  <r>
    <x v="0"/>
    <x v="23"/>
    <x v="12"/>
    <x v="27"/>
    <x v="35"/>
    <n v="0"/>
    <n v="127130"/>
    <x v="111"/>
    <x v="111"/>
    <x v="340"/>
    <n v="1559"/>
    <x v="0"/>
    <b v="1"/>
    <n v="712"/>
  </r>
  <r>
    <x v="0"/>
    <x v="23"/>
    <x v="12"/>
    <x v="27"/>
    <x v="35"/>
    <n v="204797"/>
    <n v="-25645"/>
    <x v="111"/>
    <x v="111"/>
    <x v="340"/>
    <n v="1560"/>
    <x v="0"/>
    <b v="1"/>
    <n v="713"/>
  </r>
  <r>
    <x v="0"/>
    <x v="8"/>
    <x v="13"/>
    <x v="29"/>
    <x v="73"/>
    <n v="0"/>
    <n v="670664"/>
    <x v="111"/>
    <x v="111"/>
    <x v="341"/>
    <n v="1561"/>
    <x v="0"/>
    <b v="0"/>
    <n v="714"/>
  </r>
  <r>
    <x v="0"/>
    <x v="8"/>
    <x v="13"/>
    <x v="29"/>
    <x v="73"/>
    <n v="1084581"/>
    <n v="-645039"/>
    <x v="111"/>
    <x v="111"/>
    <x v="341"/>
    <n v="1562"/>
    <x v="0"/>
    <b v="0"/>
    <n v="715"/>
  </r>
  <r>
    <x v="0"/>
    <x v="8"/>
    <x v="11"/>
    <x v="30"/>
    <x v="73"/>
    <n v="0"/>
    <n v="1712475"/>
    <x v="111"/>
    <x v="111"/>
    <x v="342"/>
    <n v="1563"/>
    <x v="0"/>
    <b v="1"/>
    <n v="716"/>
  </r>
  <r>
    <x v="0"/>
    <x v="8"/>
    <x v="11"/>
    <x v="30"/>
    <x v="73"/>
    <n v="2036095"/>
    <n v="-1605034"/>
    <x v="111"/>
    <x v="111"/>
    <x v="342"/>
    <n v="1564"/>
    <x v="0"/>
    <b v="1"/>
    <n v="717"/>
  </r>
  <r>
    <x v="0"/>
    <x v="35"/>
    <x v="12"/>
    <x v="27"/>
    <x v="138"/>
    <n v="18257"/>
    <n v="9147"/>
    <x v="111"/>
    <x v="111"/>
    <x v="343"/>
    <n v="1569"/>
    <x v="0"/>
    <b v="0"/>
    <n v="718"/>
  </r>
  <r>
    <x v="0"/>
    <x v="35"/>
    <x v="12"/>
    <x v="27"/>
    <x v="131"/>
    <n v="26352"/>
    <n v="24382"/>
    <x v="111"/>
    <x v="111"/>
    <x v="344"/>
    <n v="1570"/>
    <x v="0"/>
    <b v="0"/>
    <n v="719"/>
  </r>
  <r>
    <x v="0"/>
    <x v="31"/>
    <x v="12"/>
    <x v="27"/>
    <x v="149"/>
    <n v="32783"/>
    <n v="1146"/>
    <x v="111"/>
    <x v="111"/>
    <x v="345"/>
    <n v="1571"/>
    <x v="0"/>
    <b v="0"/>
    <n v="720"/>
  </r>
  <r>
    <x v="0"/>
    <x v="18"/>
    <x v="12"/>
    <x v="27"/>
    <x v="150"/>
    <n v="32227"/>
    <n v="1702"/>
    <x v="111"/>
    <x v="111"/>
    <x v="346"/>
    <n v="1572"/>
    <x v="0"/>
    <b v="0"/>
    <n v="721"/>
  </r>
  <r>
    <x v="0"/>
    <x v="26"/>
    <x v="12"/>
    <x v="27"/>
    <x v="41"/>
    <n v="0"/>
    <n v="182138"/>
    <x v="111"/>
    <x v="111"/>
    <x v="347"/>
    <n v="1573"/>
    <x v="0"/>
    <b v="0"/>
    <n v="722"/>
  </r>
  <r>
    <x v="0"/>
    <x v="26"/>
    <x v="12"/>
    <x v="27"/>
    <x v="41"/>
    <n v="302004"/>
    <n v="-174874"/>
    <x v="111"/>
    <x v="111"/>
    <x v="347"/>
    <n v="1574"/>
    <x v="0"/>
    <b v="0"/>
    <n v="723"/>
  </r>
  <r>
    <x v="0"/>
    <x v="16"/>
    <x v="12"/>
    <x v="27"/>
    <x v="21"/>
    <n v="231883"/>
    <n v="379937"/>
    <x v="111"/>
    <x v="111"/>
    <x v="348"/>
    <n v="1575"/>
    <x v="0"/>
    <b v="1"/>
    <n v="724"/>
  </r>
  <r>
    <x v="0"/>
    <x v="24"/>
    <x v="12"/>
    <x v="27"/>
    <x v="38"/>
    <n v="114828"/>
    <n v="53623"/>
    <x v="111"/>
    <x v="111"/>
    <x v="349"/>
    <n v="1576"/>
    <x v="0"/>
    <b v="1"/>
    <n v="725"/>
  </r>
  <r>
    <x v="1"/>
    <x v="9"/>
    <x v="4"/>
    <x v="5"/>
    <x v="9"/>
    <n v="0"/>
    <n v="38914"/>
    <x v="111"/>
    <x v="111"/>
    <x v="350"/>
    <n v="1577"/>
    <x v="0"/>
    <b v="0"/>
    <n v="726"/>
  </r>
  <r>
    <x v="0"/>
    <x v="15"/>
    <x v="12"/>
    <x v="27"/>
    <x v="84"/>
    <n v="68759"/>
    <n v="100354"/>
    <x v="111"/>
    <x v="111"/>
    <x v="351"/>
    <n v="1578"/>
    <x v="0"/>
    <b v="1"/>
    <n v="727"/>
  </r>
  <r>
    <x v="0"/>
    <x v="23"/>
    <x v="12"/>
    <x v="27"/>
    <x v="30"/>
    <n v="48781"/>
    <n v="263041"/>
    <x v="111"/>
    <x v="111"/>
    <x v="352"/>
    <n v="1579"/>
    <x v="0"/>
    <b v="1"/>
    <n v="728"/>
  </r>
  <r>
    <x v="0"/>
    <x v="28"/>
    <x v="4"/>
    <x v="5"/>
    <x v="46"/>
    <n v="0"/>
    <n v="37992"/>
    <x v="111"/>
    <x v="111"/>
    <x v="353"/>
    <n v="1580"/>
    <x v="0"/>
    <b v="0"/>
    <n v="729"/>
  </r>
  <r>
    <x v="0"/>
    <x v="28"/>
    <x v="4"/>
    <x v="5"/>
    <x v="46"/>
    <n v="27003.46"/>
    <n v="10700.54"/>
    <x v="111"/>
    <x v="111"/>
    <x v="353"/>
    <n v="1581"/>
    <x v="0"/>
    <b v="0"/>
    <n v="730"/>
  </r>
  <r>
    <x v="0"/>
    <x v="26"/>
    <x v="12"/>
    <x v="27"/>
    <x v="45"/>
    <n v="7334"/>
    <n v="292535"/>
    <x v="111"/>
    <x v="111"/>
    <x v="354"/>
    <n v="1582"/>
    <x v="0"/>
    <b v="1"/>
    <n v="731"/>
  </r>
  <r>
    <x v="0"/>
    <x v="35"/>
    <x v="12"/>
    <x v="27"/>
    <x v="86"/>
    <n v="5246"/>
    <n v="35385"/>
    <x v="111"/>
    <x v="111"/>
    <x v="355"/>
    <n v="1583"/>
    <x v="0"/>
    <b v="0"/>
    <n v="732"/>
  </r>
  <r>
    <x v="0"/>
    <x v="31"/>
    <x v="12"/>
    <x v="27"/>
    <x v="53"/>
    <n v="10047"/>
    <n v="20654"/>
    <x v="111"/>
    <x v="111"/>
    <x v="356"/>
    <n v="1584"/>
    <x v="0"/>
    <b v="0"/>
    <n v="733"/>
  </r>
  <r>
    <x v="0"/>
    <x v="38"/>
    <x v="4"/>
    <x v="5"/>
    <x v="74"/>
    <n v="0"/>
    <n v="24859"/>
    <x v="111"/>
    <x v="111"/>
    <x v="357"/>
    <n v="1585"/>
    <x v="0"/>
    <b v="1"/>
    <n v="734"/>
  </r>
  <r>
    <x v="0"/>
    <x v="21"/>
    <x v="4"/>
    <x v="5"/>
    <x v="151"/>
    <n v="0"/>
    <n v="18929"/>
    <x v="111"/>
    <x v="111"/>
    <x v="357"/>
    <n v="1586"/>
    <x v="0"/>
    <b v="1"/>
    <n v="735"/>
  </r>
  <r>
    <x v="0"/>
    <x v="26"/>
    <x v="4"/>
    <x v="5"/>
    <x v="45"/>
    <n v="0"/>
    <n v="12065"/>
    <x v="111"/>
    <x v="111"/>
    <x v="357"/>
    <n v="1587"/>
    <x v="0"/>
    <b v="1"/>
    <n v="736"/>
  </r>
  <r>
    <x v="0"/>
    <x v="17"/>
    <x v="4"/>
    <x v="5"/>
    <x v="139"/>
    <n v="0"/>
    <n v="44825"/>
    <x v="111"/>
    <x v="111"/>
    <x v="357"/>
    <n v="1588"/>
    <x v="0"/>
    <b v="1"/>
    <n v="737"/>
  </r>
  <r>
    <x v="0"/>
    <x v="17"/>
    <x v="4"/>
    <x v="5"/>
    <x v="23"/>
    <n v="0"/>
    <n v="34217"/>
    <x v="111"/>
    <x v="111"/>
    <x v="357"/>
    <n v="1589"/>
    <x v="0"/>
    <b v="1"/>
    <n v="738"/>
  </r>
  <r>
    <x v="1"/>
    <x v="9"/>
    <x v="4"/>
    <x v="5"/>
    <x v="9"/>
    <n v="0"/>
    <n v="40769"/>
    <x v="111"/>
    <x v="111"/>
    <x v="357"/>
    <n v="1590"/>
    <x v="0"/>
    <b v="1"/>
    <n v="739"/>
  </r>
  <r>
    <x v="2"/>
    <x v="33"/>
    <x v="0"/>
    <x v="1"/>
    <x v="60"/>
    <n v="0"/>
    <n v="85100"/>
    <x v="112"/>
    <x v="112"/>
    <x v="358"/>
    <n v="1594"/>
    <x v="0"/>
    <b v="0"/>
    <n v="740"/>
  </r>
  <r>
    <x v="2"/>
    <x v="33"/>
    <x v="0"/>
    <x v="1"/>
    <x v="60"/>
    <n v="88400"/>
    <n v="-62450"/>
    <x v="112"/>
    <x v="112"/>
    <x v="358"/>
    <n v="1595"/>
    <x v="0"/>
    <b v="0"/>
    <n v="741"/>
  </r>
  <r>
    <x v="0"/>
    <x v="26"/>
    <x v="0"/>
    <x v="1"/>
    <x v="65"/>
    <n v="0"/>
    <n v="401700"/>
    <x v="112"/>
    <x v="112"/>
    <x v="359"/>
    <n v="1596"/>
    <x v="0"/>
    <b v="1"/>
    <n v="742"/>
  </r>
  <r>
    <x v="0"/>
    <x v="26"/>
    <x v="0"/>
    <x v="1"/>
    <x v="65"/>
    <n v="243010"/>
    <n v="-219510"/>
    <x v="112"/>
    <x v="112"/>
    <x v="359"/>
    <n v="1597"/>
    <x v="0"/>
    <b v="1"/>
    <n v="743"/>
  </r>
  <r>
    <x v="0"/>
    <x v="0"/>
    <x v="5"/>
    <x v="6"/>
    <x v="152"/>
    <n v="160651"/>
    <n v="1203349"/>
    <x v="113"/>
    <x v="113"/>
    <x v="360"/>
    <n v="1608"/>
    <x v="0"/>
    <b v="1"/>
    <n v="744"/>
  </r>
  <r>
    <x v="0"/>
    <x v="42"/>
    <x v="10"/>
    <x v="25"/>
    <x v="98"/>
    <n v="11766.2"/>
    <n v="31647.8"/>
    <x v="114"/>
    <x v="114"/>
    <x v="361"/>
    <n v="1617"/>
    <x v="0"/>
    <b v="0"/>
    <n v="745"/>
  </r>
  <r>
    <x v="0"/>
    <x v="35"/>
    <x v="5"/>
    <x v="6"/>
    <x v="131"/>
    <n v="0"/>
    <n v="-21993"/>
    <x v="115"/>
    <x v="115"/>
    <x v="362"/>
    <n v="1623"/>
    <x v="0"/>
    <b v="0"/>
    <n v="747"/>
  </r>
  <r>
    <x v="0"/>
    <x v="35"/>
    <x v="5"/>
    <x v="6"/>
    <x v="131"/>
    <n v="78495"/>
    <n v="57180"/>
    <x v="115"/>
    <x v="115"/>
    <x v="362"/>
    <n v="1624"/>
    <x v="0"/>
    <b v="0"/>
    <n v="748"/>
  </r>
  <r>
    <x v="0"/>
    <x v="16"/>
    <x v="2"/>
    <x v="3"/>
    <x v="21"/>
    <n v="7620"/>
    <n v="6030"/>
    <x v="116"/>
    <x v="116"/>
    <x v="363"/>
    <n v="1625"/>
    <x v="0"/>
    <b v="0"/>
    <n v="749"/>
  </r>
  <r>
    <x v="0"/>
    <x v="26"/>
    <x v="2"/>
    <x v="3"/>
    <x v="87"/>
    <n v="3575"/>
    <n v="175"/>
    <x v="117"/>
    <x v="117"/>
    <x v="364"/>
    <n v="1627"/>
    <x v="0"/>
    <b v="0"/>
    <n v="750"/>
  </r>
  <r>
    <x v="0"/>
    <x v="23"/>
    <x v="6"/>
    <x v="7"/>
    <x v="153"/>
    <n v="0"/>
    <n v="3500"/>
    <x v="118"/>
    <x v="118"/>
    <x v="365"/>
    <n v="1630"/>
    <x v="0"/>
    <b v="0"/>
    <n v="751"/>
  </r>
  <r>
    <x v="1"/>
    <x v="37"/>
    <x v="2"/>
    <x v="3"/>
    <x v="154"/>
    <n v="4385"/>
    <n v="2600"/>
    <x v="119"/>
    <x v="119"/>
    <x v="366"/>
    <n v="1632"/>
    <x v="0"/>
    <b v="0"/>
    <n v="752"/>
  </r>
  <r>
    <x v="0"/>
    <x v="24"/>
    <x v="5"/>
    <x v="6"/>
    <x v="38"/>
    <n v="0"/>
    <n v="8177"/>
    <x v="120"/>
    <x v="120"/>
    <x v="367"/>
    <n v="1633"/>
    <x v="0"/>
    <b v="1"/>
    <n v="753"/>
  </r>
  <r>
    <x v="0"/>
    <x v="24"/>
    <x v="5"/>
    <x v="6"/>
    <x v="38"/>
    <n v="710568.02"/>
    <n v="2132431.98"/>
    <x v="120"/>
    <x v="120"/>
    <x v="367"/>
    <n v="1634"/>
    <x v="0"/>
    <b v="1"/>
    <n v="754"/>
  </r>
  <r>
    <x v="0"/>
    <x v="2"/>
    <x v="1"/>
    <x v="2"/>
    <x v="2"/>
    <n v="0"/>
    <n v="-28460"/>
    <x v="121"/>
    <x v="121"/>
    <x v="368"/>
    <n v="1635"/>
    <x v="0"/>
    <b v="0"/>
    <n v="755"/>
  </r>
  <r>
    <x v="0"/>
    <x v="2"/>
    <x v="1"/>
    <x v="2"/>
    <x v="2"/>
    <n v="0"/>
    <n v="40500"/>
    <x v="121"/>
    <x v="121"/>
    <x v="368"/>
    <n v="1636"/>
    <x v="0"/>
    <b v="0"/>
    <n v="756"/>
  </r>
  <r>
    <x v="0"/>
    <x v="2"/>
    <x v="2"/>
    <x v="3"/>
    <x v="2"/>
    <n v="47981"/>
    <n v="9019"/>
    <x v="121"/>
    <x v="121"/>
    <x v="368"/>
    <n v="1637"/>
    <x v="0"/>
    <b v="0"/>
    <n v="757"/>
  </r>
  <r>
    <x v="0"/>
    <x v="21"/>
    <x v="1"/>
    <x v="2"/>
    <x v="28"/>
    <n v="66380"/>
    <n v="220"/>
    <x v="121"/>
    <x v="121"/>
    <x v="369"/>
    <n v="1638"/>
    <x v="0"/>
    <b v="0"/>
    <n v="758"/>
  </r>
  <r>
    <x v="0"/>
    <x v="8"/>
    <x v="4"/>
    <x v="31"/>
    <x v="81"/>
    <n v="20961.349999999999"/>
    <n v="9038.65"/>
    <x v="122"/>
    <x v="122"/>
    <x v="370"/>
    <n v="1642"/>
    <x v="0"/>
    <b v="0"/>
    <n v="759"/>
  </r>
  <r>
    <x v="0"/>
    <x v="9"/>
    <x v="2"/>
    <x v="23"/>
    <x v="155"/>
    <n v="10200"/>
    <n v="4800"/>
    <x v="123"/>
    <x v="123"/>
    <x v="371"/>
    <n v="1648"/>
    <x v="0"/>
    <b v="0"/>
    <n v="760"/>
  </r>
  <r>
    <x v="0"/>
    <x v="17"/>
    <x v="2"/>
    <x v="3"/>
    <x v="156"/>
    <n v="0"/>
    <n v="90000"/>
    <x v="123"/>
    <x v="123"/>
    <x v="372"/>
    <n v="1649"/>
    <x v="0"/>
    <b v="1"/>
    <n v="761"/>
  </r>
  <r>
    <x v="0"/>
    <x v="7"/>
    <x v="9"/>
    <x v="24"/>
    <x v="22"/>
    <n v="68097"/>
    <n v="14734"/>
    <x v="124"/>
    <x v="124"/>
    <x v="373"/>
    <n v="1652"/>
    <x v="0"/>
    <b v="0"/>
    <n v="762"/>
  </r>
  <r>
    <x v="0"/>
    <x v="11"/>
    <x v="12"/>
    <x v="27"/>
    <x v="32"/>
    <n v="2972.64"/>
    <n v="9782.36"/>
    <x v="125"/>
    <x v="125"/>
    <x v="374"/>
    <n v="1667"/>
    <x v="0"/>
    <b v="0"/>
    <n v="763"/>
  </r>
  <r>
    <x v="0"/>
    <x v="10"/>
    <x v="12"/>
    <x v="27"/>
    <x v="11"/>
    <n v="7803.18"/>
    <n v="8985.82"/>
    <x v="125"/>
    <x v="125"/>
    <x v="375"/>
    <n v="1668"/>
    <x v="0"/>
    <b v="0"/>
    <n v="764"/>
  </r>
  <r>
    <x v="0"/>
    <x v="14"/>
    <x v="12"/>
    <x v="27"/>
    <x v="17"/>
    <n v="7245.81"/>
    <n v="9543.19"/>
    <x v="125"/>
    <x v="125"/>
    <x v="375"/>
    <n v="1669"/>
    <x v="0"/>
    <b v="0"/>
    <n v="765"/>
  </r>
  <r>
    <x v="0"/>
    <x v="29"/>
    <x v="12"/>
    <x v="27"/>
    <x v="49"/>
    <n v="0"/>
    <n v="32291"/>
    <x v="125"/>
    <x v="125"/>
    <x v="376"/>
    <n v="1670"/>
    <x v="0"/>
    <b v="0"/>
    <n v="766"/>
  </r>
  <r>
    <x v="0"/>
    <x v="8"/>
    <x v="4"/>
    <x v="32"/>
    <x v="73"/>
    <n v="98758"/>
    <n v="72047"/>
    <x v="126"/>
    <x v="126"/>
    <x v="377"/>
    <n v="1672"/>
    <x v="0"/>
    <b v="1"/>
    <n v="767"/>
  </r>
  <r>
    <x v="0"/>
    <x v="16"/>
    <x v="3"/>
    <x v="4"/>
    <x v="157"/>
    <n v="0"/>
    <n v="378946.27"/>
    <x v="126"/>
    <x v="126"/>
    <x v="378"/>
    <n v="1673"/>
    <x v="0"/>
    <b v="1"/>
    <n v="768"/>
  </r>
  <r>
    <x v="0"/>
    <x v="16"/>
    <x v="3"/>
    <x v="4"/>
    <x v="157"/>
    <n v="426699.55"/>
    <n v="-269694.90000000002"/>
    <x v="126"/>
    <x v="126"/>
    <x v="378"/>
    <n v="1674"/>
    <x v="0"/>
    <b v="1"/>
    <n v="769"/>
  </r>
  <r>
    <x v="0"/>
    <x v="16"/>
    <x v="3"/>
    <x v="4"/>
    <x v="42"/>
    <n v="16220.11"/>
    <n v="9849.89"/>
    <x v="126"/>
    <x v="126"/>
    <x v="378"/>
    <n v="1675"/>
    <x v="0"/>
    <b v="1"/>
    <n v="770"/>
  </r>
  <r>
    <x v="0"/>
    <x v="2"/>
    <x v="3"/>
    <x v="4"/>
    <x v="2"/>
    <n v="0"/>
    <n v="264108"/>
    <x v="126"/>
    <x v="126"/>
    <x v="379"/>
    <n v="1676"/>
    <x v="0"/>
    <b v="1"/>
    <n v="771"/>
  </r>
  <r>
    <x v="0"/>
    <x v="2"/>
    <x v="3"/>
    <x v="4"/>
    <x v="2"/>
    <n v="173593.75"/>
    <n v="-161705.87"/>
    <x v="126"/>
    <x v="126"/>
    <x v="379"/>
    <n v="1677"/>
    <x v="0"/>
    <b v="1"/>
    <n v="772"/>
  </r>
  <r>
    <x v="0"/>
    <x v="26"/>
    <x v="3"/>
    <x v="4"/>
    <x v="88"/>
    <n v="0"/>
    <n v="-191408.52"/>
    <x v="126"/>
    <x v="126"/>
    <x v="380"/>
    <n v="1678"/>
    <x v="0"/>
    <b v="1"/>
    <n v="773"/>
  </r>
  <r>
    <x v="0"/>
    <x v="26"/>
    <x v="3"/>
    <x v="4"/>
    <x v="88"/>
    <n v="467718.25"/>
    <n v="1508204.41"/>
    <x v="126"/>
    <x v="126"/>
    <x v="380"/>
    <n v="1679"/>
    <x v="0"/>
    <b v="1"/>
    <n v="774"/>
  </r>
  <r>
    <x v="0"/>
    <x v="32"/>
    <x v="3"/>
    <x v="4"/>
    <x v="158"/>
    <n v="0"/>
    <n v="217"/>
    <x v="126"/>
    <x v="126"/>
    <x v="381"/>
    <n v="1680"/>
    <x v="0"/>
    <b v="0"/>
    <n v="775"/>
  </r>
  <r>
    <x v="0"/>
    <x v="31"/>
    <x v="3"/>
    <x v="4"/>
    <x v="159"/>
    <n v="0"/>
    <n v="217"/>
    <x v="126"/>
    <x v="126"/>
    <x v="381"/>
    <n v="1681"/>
    <x v="0"/>
    <b v="0"/>
    <n v="776"/>
  </r>
  <r>
    <x v="0"/>
    <x v="16"/>
    <x v="5"/>
    <x v="6"/>
    <x v="21"/>
    <n v="0"/>
    <n v="-9600000"/>
    <x v="127"/>
    <x v="127"/>
    <x v="382"/>
    <n v="1682"/>
    <x v="0"/>
    <b v="1"/>
    <n v="777"/>
  </r>
  <r>
    <x v="0"/>
    <x v="16"/>
    <x v="5"/>
    <x v="6"/>
    <x v="21"/>
    <n v="1954590"/>
    <n v="11463410"/>
    <x v="127"/>
    <x v="127"/>
    <x v="382"/>
    <n v="1683"/>
    <x v="0"/>
    <b v="1"/>
    <n v="778"/>
  </r>
  <r>
    <x v="0"/>
    <x v="21"/>
    <x v="5"/>
    <x v="6"/>
    <x v="28"/>
    <n v="0"/>
    <n v="1719443"/>
    <x v="127"/>
    <x v="127"/>
    <x v="383"/>
    <n v="1684"/>
    <x v="0"/>
    <b v="1"/>
    <n v="779"/>
  </r>
  <r>
    <x v="0"/>
    <x v="21"/>
    <x v="5"/>
    <x v="6"/>
    <x v="28"/>
    <n v="3443443.4"/>
    <n v="-1653913"/>
    <x v="127"/>
    <x v="127"/>
    <x v="383"/>
    <n v="1685"/>
    <x v="0"/>
    <b v="1"/>
    <n v="780"/>
  </r>
  <r>
    <x v="0"/>
    <x v="21"/>
    <x v="5"/>
    <x v="6"/>
    <x v="160"/>
    <n v="486285.6"/>
    <n v="201802.4"/>
    <x v="127"/>
    <x v="127"/>
    <x v="383"/>
    <n v="1686"/>
    <x v="0"/>
    <b v="1"/>
    <n v="781"/>
  </r>
  <r>
    <x v="0"/>
    <x v="0"/>
    <x v="5"/>
    <x v="6"/>
    <x v="57"/>
    <n v="0"/>
    <n v="626685.44999999995"/>
    <x v="128"/>
    <x v="128"/>
    <x v="384"/>
    <n v="1687"/>
    <x v="0"/>
    <b v="1"/>
    <n v="782"/>
  </r>
  <r>
    <x v="0"/>
    <x v="0"/>
    <x v="5"/>
    <x v="6"/>
    <x v="57"/>
    <n v="5384917.8300000001"/>
    <n v="325642.84000000003"/>
    <x v="128"/>
    <x v="128"/>
    <x v="384"/>
    <n v="1688"/>
    <x v="0"/>
    <b v="1"/>
    <n v="78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74">
  <r>
    <x v="0"/>
    <m/>
    <m/>
    <x v="0"/>
    <m/>
    <m/>
    <x v="0"/>
    <m/>
    <m/>
    <m/>
    <m/>
    <m/>
    <m/>
    <m/>
    <m/>
  </r>
  <r>
    <x v="1"/>
    <n v="10601"/>
    <n v="1000001397"/>
    <x v="1"/>
    <n v="9745"/>
    <n v="210"/>
    <x v="1"/>
    <s v="2101101-08"/>
    <s v="508XCTC"/>
    <m/>
    <m/>
    <n v="118050"/>
    <s v=""/>
    <n v="118050"/>
    <n v="118050"/>
  </r>
  <r>
    <x v="2"/>
    <m/>
    <n v="1000001399"/>
    <x v="1"/>
    <n v="9745"/>
    <n v="127"/>
    <x v="1"/>
    <s v="1271223-02"/>
    <s v="500XXBB"/>
    <m/>
    <m/>
    <n v="918600"/>
    <m/>
    <n v="918600"/>
    <n v="918600"/>
  </r>
  <r>
    <x v="3"/>
    <n v="11309"/>
    <n v="1000001424"/>
    <x v="2"/>
    <n v="9748"/>
    <n v="117"/>
    <x v="2"/>
    <s v="117????"/>
    <s v="316XAOR"/>
    <m/>
    <m/>
    <s v=""/>
    <n v="45180"/>
    <n v="45180"/>
    <n v="45180"/>
  </r>
  <r>
    <x v="4"/>
    <n v="10123"/>
    <n v="1000000678"/>
    <x v="1"/>
    <n v="9745"/>
    <n v="146"/>
    <x v="3"/>
    <s v="14601206-00"/>
    <s v="412INSP"/>
    <n v="7127"/>
    <m/>
    <s v=""/>
    <s v=""/>
    <s v=""/>
    <n v="7127"/>
  </r>
  <r>
    <x v="4"/>
    <n v="10123"/>
    <n v="1000000702"/>
    <x v="1"/>
    <n v="9745"/>
    <n v="214"/>
    <x v="3"/>
    <s v="21401103-00"/>
    <s v="412INSP"/>
    <n v="55726"/>
    <m/>
    <s v=""/>
    <s v=""/>
    <s v=""/>
    <n v="55726"/>
  </r>
  <r>
    <x v="4"/>
    <n v="10123"/>
    <n v="1000000710"/>
    <x v="1"/>
    <n v="9745"/>
    <n v="112"/>
    <x v="3"/>
    <s v="11201341-00"/>
    <s v="412INSP"/>
    <n v="39969"/>
    <m/>
    <s v=""/>
    <s v=""/>
    <s v=""/>
    <n v="39969"/>
  </r>
  <r>
    <x v="5"/>
    <n v="10419"/>
    <n v="1000000244"/>
    <x v="1"/>
    <n v="9745"/>
    <n v="157"/>
    <x v="3"/>
    <s v="15701381-02"/>
    <s v="420OSVC"/>
    <n v="12909.119999999999"/>
    <m/>
    <s v=""/>
    <s v=""/>
    <s v=""/>
    <n v="12909.119999999999"/>
  </r>
  <r>
    <x v="5"/>
    <n v="10419"/>
    <n v="1000000852"/>
    <x v="1"/>
    <n v="9745"/>
    <n v="139"/>
    <x v="4"/>
    <s v="13901215-02"/>
    <s v="204XGEO"/>
    <n v="11357.5"/>
    <m/>
    <s v=""/>
    <s v=""/>
    <s v=""/>
    <n v="11357.5"/>
  </r>
  <r>
    <x v="5"/>
    <n v="10419"/>
    <n v="1000001345"/>
    <x v="1"/>
    <n v="9745"/>
    <n v="123"/>
    <x v="4"/>
    <s v="12301349-00"/>
    <s v="204XGEO"/>
    <n v="5890"/>
    <m/>
    <s v=""/>
    <s v=""/>
    <s v=""/>
    <n v="5890"/>
  </r>
  <r>
    <x v="5"/>
    <n v="10419"/>
    <n v="1000001346"/>
    <x v="1"/>
    <n v="9745"/>
    <n v="122"/>
    <x v="4"/>
    <s v="12201357-04"/>
    <s v="204XGEO"/>
    <n v="2918"/>
    <m/>
    <s v=""/>
    <s v=""/>
    <s v=""/>
    <n v="2918"/>
  </r>
  <r>
    <x v="6"/>
    <n v="12885"/>
    <n v="1000000351"/>
    <x v="1"/>
    <n v="9745"/>
    <n v="210"/>
    <x v="5"/>
    <s v="21001101-09"/>
    <s v="324XSPC"/>
    <n v="18251.439999999999"/>
    <m/>
    <s v=""/>
    <s v=""/>
    <s v=""/>
    <n v="18251.439999999999"/>
  </r>
  <r>
    <x v="7"/>
    <n v="12152"/>
    <n v="1000000415"/>
    <x v="1"/>
    <n v="9745"/>
    <n v="615"/>
    <x v="2"/>
    <s v="61510054-00"/>
    <s v="316XAOR"/>
    <n v="39960"/>
    <m/>
    <s v=""/>
    <n v="77215.600000000006"/>
    <n v="37255.600000000006"/>
    <n v="77215.600000000006"/>
  </r>
  <r>
    <x v="7"/>
    <n v="12152"/>
    <n v="1000000415"/>
    <x v="2"/>
    <n v="9748"/>
    <n v="669"/>
    <x v="2"/>
    <s v="66910054-00"/>
    <s v="316XAOR"/>
    <n v="7140"/>
    <m/>
    <s v=""/>
    <n v="7140"/>
    <s v=""/>
    <n v="7140"/>
  </r>
  <r>
    <x v="7"/>
    <n v="12152"/>
    <n v="1000000623"/>
    <x v="1"/>
    <n v="9745"/>
    <n v="145"/>
    <x v="2"/>
    <s v="14501612-13"/>
    <s v="316XAOR"/>
    <n v="5240"/>
    <m/>
    <s v=""/>
    <n v="2620"/>
    <s v=""/>
    <n v="5240"/>
  </r>
  <r>
    <x v="7"/>
    <n v="12152"/>
    <n v="1000000624"/>
    <x v="1"/>
    <n v="9745"/>
    <n v="145"/>
    <x v="2"/>
    <s v="14501612-04"/>
    <s v="316XAOR"/>
    <n v="8928"/>
    <m/>
    <s v=""/>
    <n v="8928"/>
    <s v=""/>
    <n v="8928"/>
  </r>
  <r>
    <x v="7"/>
    <n v="12152"/>
    <n v="1000000752"/>
    <x v="1"/>
    <n v="9745"/>
    <n v="142"/>
    <x v="2"/>
    <s v="14201223-18"/>
    <s v="316XAOR"/>
    <n v="4334"/>
    <m/>
    <s v=""/>
    <n v="4334"/>
    <s v=""/>
    <n v="4334"/>
  </r>
  <r>
    <x v="7"/>
    <n v="12152"/>
    <n v="1000000753"/>
    <x v="1"/>
    <n v="9745"/>
    <n v="155"/>
    <x v="2"/>
    <s v="15501223-20"/>
    <s v="316XAOR"/>
    <n v="4196"/>
    <m/>
    <s v=""/>
    <n v="4196"/>
    <s v=""/>
    <n v="4196"/>
  </r>
  <r>
    <x v="7"/>
    <n v="12152"/>
    <n v="1000000754"/>
    <x v="1"/>
    <n v="9745"/>
    <n v="139"/>
    <x v="2"/>
    <s v="13901223-18"/>
    <s v="316XAOR"/>
    <n v="5547"/>
    <m/>
    <s v=""/>
    <n v="5547"/>
    <s v=""/>
    <n v="5547"/>
  </r>
  <r>
    <x v="7"/>
    <n v="12152"/>
    <n v="1000000800"/>
    <x v="1"/>
    <n v="9745"/>
    <n v="110"/>
    <x v="2"/>
    <s v="11001612-03"/>
    <s v="316XAOR"/>
    <n v="3070"/>
    <m/>
    <s v=""/>
    <n v="3070"/>
    <s v=""/>
    <n v="3070"/>
  </r>
  <r>
    <x v="7"/>
    <n v="12152"/>
    <n v="1000000801"/>
    <x v="1"/>
    <n v="9745"/>
    <n v="110"/>
    <x v="2"/>
    <s v="11001612-06"/>
    <s v="316XAOR"/>
    <n v="11670"/>
    <m/>
    <s v=""/>
    <n v="11670"/>
    <s v=""/>
    <n v="11670"/>
  </r>
  <r>
    <x v="7"/>
    <n v="12152"/>
    <n v="1000000817"/>
    <x v="1"/>
    <n v="9745"/>
    <n v="154"/>
    <x v="2"/>
    <s v="15401223-00"/>
    <s v="316XAOR"/>
    <n v="2620"/>
    <m/>
    <s v=""/>
    <n v="1310"/>
    <s v=""/>
    <n v="2620"/>
  </r>
  <r>
    <x v="7"/>
    <n v="12152"/>
    <n v="1000000818"/>
    <x v="1"/>
    <n v="9745"/>
    <n v="154"/>
    <x v="2"/>
    <s v="15401223-00"/>
    <s v="316XAOR"/>
    <n v="4856"/>
    <m/>
    <s v=""/>
    <n v="4856"/>
    <s v=""/>
    <n v="4856"/>
  </r>
  <r>
    <x v="8"/>
    <n v="10474"/>
    <n v="1000000614"/>
    <x v="1"/>
    <n v="9745"/>
    <n v="615"/>
    <x v="6"/>
    <s v="61501396-01"/>
    <s v="348XOPL"/>
    <n v="166080"/>
    <m/>
    <s v=""/>
    <s v=""/>
    <s v=""/>
    <n v="166080"/>
  </r>
  <r>
    <x v="9"/>
    <n v="10066"/>
    <n v="1000000210"/>
    <x v="1"/>
    <n v="9745"/>
    <n v="214"/>
    <x v="4"/>
    <s v="21401103-09"/>
    <s v="204XGEO"/>
    <n v="9803.9499999999989"/>
    <m/>
    <s v=""/>
    <s v=""/>
    <s v=""/>
    <n v="9803.9499999999989"/>
  </r>
  <r>
    <x v="9"/>
    <n v="10066"/>
    <n v="1000000643"/>
    <x v="1"/>
    <n v="9745"/>
    <n v="212"/>
    <x v="4"/>
    <s v="21201102-01"/>
    <s v="204XGEO"/>
    <n v="50277.75"/>
    <m/>
    <s v=""/>
    <s v=""/>
    <s v=""/>
    <n v="50277.75"/>
  </r>
  <r>
    <x v="9"/>
    <n v="10066"/>
    <n v="1000000738"/>
    <x v="1"/>
    <n v="9745"/>
    <n v="354"/>
    <x v="4"/>
    <s v="35401348-00"/>
    <s v="204XGEO"/>
    <n v="43160.93"/>
    <m/>
    <s v=""/>
    <s v=""/>
    <s v=""/>
    <n v="43160.93"/>
  </r>
  <r>
    <x v="9"/>
    <n v="10066"/>
    <n v="1000000828"/>
    <x v="1"/>
    <n v="9745"/>
    <n v="210"/>
    <x v="4"/>
    <s v="21001101-16"/>
    <s v="204XGEO"/>
    <n v="20"/>
    <m/>
    <s v=""/>
    <s v=""/>
    <s v=""/>
    <n v="20"/>
  </r>
  <r>
    <x v="9"/>
    <n v="10066"/>
    <n v="1000000936"/>
    <x v="1"/>
    <n v="9745"/>
    <n v="364"/>
    <x v="4"/>
    <s v="36401380-08"/>
    <s v="204XGEO"/>
    <n v="3800"/>
    <m/>
    <s v=""/>
    <s v=""/>
    <s v=""/>
    <n v="3800"/>
  </r>
  <r>
    <x v="9"/>
    <n v="10066"/>
    <n v="1000001416"/>
    <x v="1"/>
    <n v="9745"/>
    <n v="116"/>
    <x v="4"/>
    <s v="11601224-01"/>
    <s v="204XGEO"/>
    <n v="15000"/>
    <m/>
    <s v=""/>
    <s v=""/>
    <s v=""/>
    <n v="15000"/>
  </r>
  <r>
    <x v="10"/>
    <n v="10087"/>
    <n v="1000000612"/>
    <x v="1"/>
    <n v="9745"/>
    <n v="214"/>
    <x v="1"/>
    <s v="21401103-04"/>
    <s v="500XXBB"/>
    <n v="88909"/>
    <m/>
    <s v=""/>
    <s v=""/>
    <s v=""/>
    <n v="88909"/>
  </r>
  <r>
    <x v="11"/>
    <n v="10416"/>
    <n v="1000000535"/>
    <x v="1"/>
    <n v="9745"/>
    <n v="104"/>
    <x v="1"/>
    <s v="10401223-16"/>
    <s v="500XXBB"/>
    <n v="6997.67"/>
    <m/>
    <s v=""/>
    <s v=""/>
    <s v=""/>
    <n v="6997.67"/>
  </r>
  <r>
    <x v="11"/>
    <n v="10416"/>
    <n v="1000000535"/>
    <x v="1"/>
    <n v="9745"/>
    <n v="373"/>
    <x v="1"/>
    <s v="37301223-09"/>
    <s v="500XXBB"/>
    <n v="2852.33"/>
    <m/>
    <s v=""/>
    <s v=""/>
    <s v=""/>
    <n v="2852.33"/>
  </r>
  <r>
    <x v="11"/>
    <n v="10416"/>
    <n v="1000000847"/>
    <x v="1"/>
    <n v="9745"/>
    <n v="352"/>
    <x v="7"/>
    <s v="35201208-01"/>
    <s v="508XCTC"/>
    <n v="400"/>
    <m/>
    <s v=""/>
    <s v=""/>
    <s v=""/>
    <n v="400"/>
  </r>
  <r>
    <x v="11"/>
    <n v="10416"/>
    <n v="1000000897"/>
    <x v="1"/>
    <n v="9745"/>
    <n v="117"/>
    <x v="7"/>
    <s v="11701223-13"/>
    <s v="508XCTC"/>
    <n v="10506"/>
    <m/>
    <s v=""/>
    <s v=""/>
    <s v=""/>
    <n v="10506"/>
  </r>
  <r>
    <x v="12"/>
    <n v="14181"/>
    <n v="1000001323"/>
    <x v="1"/>
    <n v="9745"/>
    <n v="615"/>
    <x v="8"/>
    <s v="61501396-01"/>
    <s v="720TECH"/>
    <n v="3014.88"/>
    <m/>
    <s v=""/>
    <s v=""/>
    <s v=""/>
    <n v="3014.88"/>
  </r>
  <r>
    <x v="13"/>
    <n v="10514"/>
    <n v="1000000067"/>
    <x v="1"/>
    <n v="9745"/>
    <n v="112"/>
    <x v="5"/>
    <s v="11201341-00"/>
    <s v="204XGEO"/>
    <n v="55000"/>
    <m/>
    <s v=""/>
    <s v=""/>
    <s v=""/>
    <n v="55000"/>
  </r>
  <r>
    <x v="13"/>
    <n v="10514"/>
    <n v="1000000067"/>
    <x v="1"/>
    <n v="9745"/>
    <n v="112"/>
    <x v="5"/>
    <s v="11201341-00"/>
    <s v="324XSPC"/>
    <n v="-45103.79"/>
    <m/>
    <s v=""/>
    <s v=""/>
    <n v="45103.79"/>
    <n v="0"/>
  </r>
  <r>
    <x v="13"/>
    <n v="10514"/>
    <n v="1000000067"/>
    <x v="1"/>
    <n v="9745"/>
    <n v="112"/>
    <x v="4"/>
    <s v="11201341-00"/>
    <s v="204XGEO"/>
    <n v="4153.1899999999987"/>
    <m/>
    <s v=""/>
    <s v=""/>
    <s v=""/>
    <n v="4153.1899999999987"/>
  </r>
  <r>
    <x v="13"/>
    <n v="10514"/>
    <n v="1000000499"/>
    <x v="1"/>
    <n v="9745"/>
    <n v="352"/>
    <x v="3"/>
    <s v="35201208-01"/>
    <s v="420OSVC"/>
    <n v="548.49"/>
    <m/>
    <s v=""/>
    <s v=""/>
    <s v=""/>
    <n v="548.49"/>
  </r>
  <r>
    <x v="14"/>
    <n v="10530"/>
    <n v="1000000796"/>
    <x v="1"/>
    <n v="9745"/>
    <n v="360"/>
    <x v="2"/>
    <s v="36001364-01"/>
    <s v="316XAOR"/>
    <n v="12750"/>
    <m/>
    <s v=""/>
    <n v="78250"/>
    <n v="65500"/>
    <n v="78250"/>
  </r>
  <r>
    <x v="15"/>
    <n v="12829"/>
    <n v="1000000357"/>
    <x v="1"/>
    <n v="9745"/>
    <n v="214"/>
    <x v="1"/>
    <s v="21401103-06"/>
    <s v="500XXBB"/>
    <n v="59115.719999999972"/>
    <m/>
    <n v="30139207.529999994"/>
    <s v=""/>
    <n v="30080091.809999995"/>
    <n v="30139207.529999994"/>
  </r>
  <r>
    <x v="15"/>
    <n v="12829"/>
    <n v="1000000406"/>
    <x v="1"/>
    <n v="9745"/>
    <n v="360"/>
    <x v="1"/>
    <s v="36001364-01"/>
    <s v="500XXBB"/>
    <n v="2000000"/>
    <m/>
    <n v="7642921"/>
    <s v=""/>
    <n v="5642921"/>
    <n v="7642921"/>
  </r>
  <r>
    <x v="1"/>
    <n v="10601"/>
    <n v="1000001357"/>
    <x v="1"/>
    <n v="9745"/>
    <n v="142"/>
    <x v="1"/>
    <s v="14201223-14"/>
    <s v="500XXBB"/>
    <n v="56000"/>
    <m/>
    <n v="49700"/>
    <s v=""/>
    <s v=""/>
    <n v="56000"/>
  </r>
  <r>
    <x v="16"/>
    <n v="12335"/>
    <n v="1000000270"/>
    <x v="1"/>
    <n v="9745"/>
    <n v="210"/>
    <x v="6"/>
    <s v="21001101-09"/>
    <s v="344XHAZ"/>
    <n v="2936.27"/>
    <m/>
    <s v=""/>
    <s v=""/>
    <s v=""/>
    <n v="2936.27"/>
  </r>
  <r>
    <x v="16"/>
    <n v="12335"/>
    <n v="1000000270"/>
    <x v="1"/>
    <n v="9745"/>
    <n v="210"/>
    <x v="6"/>
    <s v="21001101-16"/>
    <s v="344XHAZ"/>
    <n v="2368.12"/>
    <m/>
    <s v=""/>
    <s v=""/>
    <s v=""/>
    <n v="2368.12"/>
  </r>
  <r>
    <x v="16"/>
    <n v="12335"/>
    <n v="1000000350"/>
    <x v="1"/>
    <n v="9745"/>
    <n v="360"/>
    <x v="6"/>
    <s v="36001211-19"/>
    <s v="344XHAZ"/>
    <n v="1851.0900000000001"/>
    <m/>
    <s v=""/>
    <s v=""/>
    <s v=""/>
    <n v="1851.0900000000001"/>
  </r>
  <r>
    <x v="16"/>
    <n v="12335"/>
    <n v="1000000850"/>
    <x v="1"/>
    <n v="9745"/>
    <n v="360"/>
    <x v="6"/>
    <s v="36001211-18"/>
    <s v="344XHAZ"/>
    <n v="12214.36"/>
    <m/>
    <s v=""/>
    <s v=""/>
    <s v=""/>
    <n v="12214.36"/>
  </r>
  <r>
    <x v="16"/>
    <n v="12335"/>
    <n v="1000000902"/>
    <x v="1"/>
    <n v="9745"/>
    <n v="360"/>
    <x v="6"/>
    <s v="36001211-13"/>
    <s v="344XHAZ"/>
    <n v="4601.93"/>
    <m/>
    <s v=""/>
    <s v=""/>
    <s v=""/>
    <n v="4601.93"/>
  </r>
  <r>
    <x v="17"/>
    <n v="11310"/>
    <n v="1000000687"/>
    <x v="1"/>
    <n v="9745"/>
    <n v="210"/>
    <x v="2"/>
    <s v="21001101-00"/>
    <s v="316XAOR"/>
    <n v="20317.39"/>
    <m/>
    <s v=""/>
    <n v="17641.89"/>
    <s v=""/>
    <n v="20317.39"/>
  </r>
  <r>
    <x v="17"/>
    <n v="11310"/>
    <n v="1000000697"/>
    <x v="1"/>
    <n v="9745"/>
    <n v="364"/>
    <x v="2"/>
    <s v="36401210-00"/>
    <s v="316XAOR"/>
    <n v="593024.16"/>
    <m/>
    <s v=""/>
    <n v="689864.16"/>
    <n v="96840"/>
    <n v="689864.16"/>
  </r>
  <r>
    <x v="17"/>
    <n v="11310"/>
    <n v="1000000732"/>
    <x v="1"/>
    <n v="9745"/>
    <n v="140"/>
    <x v="2"/>
    <s v="14001347-00"/>
    <s v="316XAOR"/>
    <n v="307289.04000000004"/>
    <m/>
    <s v=""/>
    <n v="16213.040000000008"/>
    <s v=""/>
    <n v="307289.04000000004"/>
  </r>
  <r>
    <x v="17"/>
    <n v="11310"/>
    <n v="1000000736"/>
    <x v="1"/>
    <n v="9745"/>
    <n v="210"/>
    <x v="2"/>
    <s v="21001101-09"/>
    <s v="316XAOR"/>
    <n v="16698.570000000007"/>
    <m/>
    <s v=""/>
    <n v="12010.07"/>
    <s v=""/>
    <n v="16698.570000000007"/>
  </r>
  <r>
    <x v="17"/>
    <n v="11310"/>
    <n v="1000001302"/>
    <x v="1"/>
    <n v="9745"/>
    <n v="210"/>
    <x v="2"/>
    <s v="21010068-00"/>
    <s v="316XAOR"/>
    <n v="7932"/>
    <m/>
    <s v=""/>
    <n v="7932"/>
    <s v=""/>
    <n v="7932"/>
  </r>
  <r>
    <x v="17"/>
    <n v="11310"/>
    <n v="1000001422"/>
    <x v="1"/>
    <n v="9745"/>
    <n v="105"/>
    <x v="2"/>
    <s v="10510086-00"/>
    <s v="316XAOR"/>
    <n v="13000"/>
    <m/>
    <s v=""/>
    <n v="13000"/>
    <s v=""/>
    <n v="13000"/>
  </r>
  <r>
    <x v="18"/>
    <n v="11194"/>
    <n v="1000000570"/>
    <x v="1"/>
    <n v="9745"/>
    <n v="362"/>
    <x v="1"/>
    <s v="36201377-01"/>
    <s v="500XXBB"/>
    <n v="93946.199999999983"/>
    <m/>
    <n v="93944.19"/>
    <s v=""/>
    <s v=""/>
    <n v="93946.199999999983"/>
  </r>
  <r>
    <x v="19"/>
    <n v="12339"/>
    <n v="1000000949"/>
    <x v="1"/>
    <n v="9745"/>
    <n v="354"/>
    <x v="3"/>
    <s v="35401348-00"/>
    <s v="420OSVC"/>
    <n v="350"/>
    <m/>
    <s v=""/>
    <s v=""/>
    <s v=""/>
    <n v="350"/>
  </r>
  <r>
    <x v="20"/>
    <n v="12955"/>
    <n v="1000001343"/>
    <x v="1"/>
    <n v="9745"/>
    <n v="145"/>
    <x v="1"/>
    <s v="14501612-04"/>
    <s v="500XXBB"/>
    <n v="112367"/>
    <m/>
    <n v="112367"/>
    <s v=""/>
    <s v=""/>
    <n v="112367"/>
  </r>
  <r>
    <x v="20"/>
    <n v="12955"/>
    <n v="1000001343"/>
    <x v="1"/>
    <n v="9745"/>
    <n v="154"/>
    <x v="1"/>
    <s v="15401223-00"/>
    <s v="500XXBB"/>
    <n v="204089"/>
    <m/>
    <n v="234089"/>
    <s v=""/>
    <n v="30000"/>
    <n v="234089"/>
  </r>
  <r>
    <x v="21"/>
    <n v="14364"/>
    <n v="1000001334"/>
    <x v="1"/>
    <n v="9745"/>
    <n v="354"/>
    <x v="1"/>
    <s v="35410055-00"/>
    <s v="500XXBB"/>
    <n v="98514"/>
    <m/>
    <n v="98514"/>
    <s v=""/>
    <s v=""/>
    <n v="98514"/>
  </r>
  <r>
    <x v="22"/>
    <n v="10641"/>
    <n v="1000000898"/>
    <x v="1"/>
    <n v="9745"/>
    <n v="360"/>
    <x v="7"/>
    <s v="36001364-06"/>
    <s v="508XCTC"/>
    <n v="185.47"/>
    <m/>
    <s v=""/>
    <s v=""/>
    <s v=""/>
    <n v="185.47"/>
  </r>
  <r>
    <x v="22"/>
    <n v="10641"/>
    <n v="1000001421"/>
    <x v="1"/>
    <n v="9745"/>
    <n v="360"/>
    <x v="3"/>
    <s v="36001211-13"/>
    <s v="420OSVC"/>
    <n v="874.06"/>
    <m/>
    <s v=""/>
    <s v=""/>
    <s v=""/>
    <n v="874.06"/>
  </r>
  <r>
    <x v="23"/>
    <n v="13370"/>
    <n v="1000000518"/>
    <x v="1"/>
    <n v="9745"/>
    <n v="360"/>
    <x v="1"/>
    <s v="36001211-13"/>
    <s v="500XXBB"/>
    <n v="362120.19"/>
    <m/>
    <n v="655697.91000000015"/>
    <s v=""/>
    <n v="293577.72000000015"/>
    <n v="655697.91000000015"/>
  </r>
  <r>
    <x v="24"/>
    <n v="14790"/>
    <n v="1000001344"/>
    <x v="1"/>
    <n v="9745"/>
    <n v="362"/>
    <x v="3"/>
    <s v="36201377-02"/>
    <s v="420OSVC"/>
    <n v="84845.3"/>
    <m/>
    <s v=""/>
    <s v=""/>
    <s v=""/>
    <n v="84845.3"/>
  </r>
  <r>
    <x v="25"/>
    <n v="12890"/>
    <n v="1000000725"/>
    <x v="1"/>
    <n v="9745"/>
    <n v="615"/>
    <x v="6"/>
    <s v="61501396-01"/>
    <s v="752PRNT"/>
    <n v="66705.049999999988"/>
    <m/>
    <s v=""/>
    <s v=""/>
    <s v=""/>
    <n v="66705.049999999988"/>
  </r>
  <r>
    <x v="26"/>
    <n v="10231"/>
    <n v="1000000576"/>
    <x v="1"/>
    <n v="9745"/>
    <n v="214"/>
    <x v="5"/>
    <s v="21401103-06"/>
    <s v="324XSPC"/>
    <n v="13821.880000000001"/>
    <m/>
    <s v=""/>
    <s v=""/>
    <s v=""/>
    <n v="13821.880000000001"/>
  </r>
  <r>
    <x v="26"/>
    <n v="10231"/>
    <n v="1000001390"/>
    <x v="1"/>
    <n v="9745"/>
    <n v="144"/>
    <x v="5"/>
    <s v="14401205-02"/>
    <s v="324XSPC"/>
    <n v="5416.79"/>
    <m/>
    <s v=""/>
    <s v=""/>
    <s v=""/>
    <n v="5416.79"/>
  </r>
  <r>
    <x v="27"/>
    <n v="11427"/>
    <n v="1000000740"/>
    <x v="1"/>
    <n v="9745"/>
    <n v="116"/>
    <x v="2"/>
    <s v="11601223-01"/>
    <s v="316XAOR"/>
    <n v="3611.0699999999997"/>
    <m/>
    <s v=""/>
    <n v="3611.07"/>
    <s v=""/>
    <n v="3611.07"/>
  </r>
  <r>
    <x v="27"/>
    <n v="11427"/>
    <n v="1000000758"/>
    <x v="1"/>
    <n v="9745"/>
    <n v="116"/>
    <x v="2"/>
    <s v="11601224-01"/>
    <s v="316XAOR"/>
    <n v="24945"/>
    <m/>
    <s v=""/>
    <n v="31210"/>
    <n v="6265"/>
    <n v="31210"/>
  </r>
  <r>
    <x v="27"/>
    <n v="11427"/>
    <n v="1000000798"/>
    <x v="1"/>
    <n v="9745"/>
    <n v="116"/>
    <x v="2"/>
    <s v="11601224-01"/>
    <s v="316XAOR"/>
    <n v="9805"/>
    <m/>
    <s v=""/>
    <s v=""/>
    <s v=""/>
    <n v="9805"/>
  </r>
  <r>
    <x v="28"/>
    <n v="10323"/>
    <n v="1000000569"/>
    <x v="2"/>
    <n v="9748"/>
    <n v="669"/>
    <x v="7"/>
    <s v="66910054-00"/>
    <s v="760XCTC"/>
    <n v="965"/>
    <m/>
    <s v=""/>
    <s v=""/>
    <s v=""/>
    <n v="965"/>
  </r>
  <r>
    <x v="28"/>
    <n v="10323"/>
    <n v="1000001296"/>
    <x v="1"/>
    <n v="9745"/>
    <n v="352"/>
    <x v="7"/>
    <s v="35201208-01"/>
    <s v="508XCTC"/>
    <n v="2710"/>
    <m/>
    <s v=""/>
    <s v=""/>
    <s v=""/>
    <n v="2710"/>
  </r>
  <r>
    <x v="28"/>
    <n v="10323"/>
    <n v="1000001372"/>
    <x v="1"/>
    <n v="9745"/>
    <n v="214"/>
    <x v="3"/>
    <s v="21401103-09"/>
    <s v="420OSVC"/>
    <n v="600"/>
    <m/>
    <s v=""/>
    <s v=""/>
    <s v=""/>
    <n v="600"/>
  </r>
  <r>
    <x v="28"/>
    <n v="10323"/>
    <n v="1000001409"/>
    <x v="1"/>
    <n v="9745"/>
    <n v="210"/>
    <x v="3"/>
    <s v="21001101-04"/>
    <s v="420OSVC"/>
    <n v="17876.75"/>
    <m/>
    <s v=""/>
    <s v=""/>
    <s v=""/>
    <n v="17876.75"/>
  </r>
  <r>
    <x v="28"/>
    <n v="10323"/>
    <n v="1000001410"/>
    <x v="1"/>
    <n v="9745"/>
    <n v="127"/>
    <x v="3"/>
    <s v="12701223-02"/>
    <s v="420OSVC"/>
    <n v="539.5"/>
    <m/>
    <s v=""/>
    <s v=""/>
    <s v=""/>
    <n v="539.5"/>
  </r>
  <r>
    <x v="28"/>
    <n v="10323"/>
    <n v="1000001411"/>
    <x v="1"/>
    <n v="9745"/>
    <n v="144"/>
    <x v="3"/>
    <s v="14401205-09"/>
    <s v="420OSVC"/>
    <n v="8750"/>
    <m/>
    <s v=""/>
    <s v=""/>
    <s v=""/>
    <n v="8750"/>
  </r>
  <r>
    <x v="28"/>
    <n v="10323"/>
    <n v="1000001412"/>
    <x v="1"/>
    <n v="9745"/>
    <n v="206"/>
    <x v="3"/>
    <s v="20601108-00"/>
    <s v="420OSVC"/>
    <n v="1539.01"/>
    <m/>
    <s v=""/>
    <s v=""/>
    <s v=""/>
    <n v="1539.01"/>
  </r>
  <r>
    <x v="28"/>
    <n v="10323"/>
    <n v="1000001413"/>
    <x v="1"/>
    <n v="9745"/>
    <n v="364"/>
    <x v="3"/>
    <s v="36401108-00"/>
    <s v="420OSVC"/>
    <n v="1120"/>
    <m/>
    <s v=""/>
    <s v=""/>
    <s v=""/>
    <n v="1120"/>
  </r>
  <r>
    <x v="29"/>
    <n v="13121"/>
    <n v="1000000561"/>
    <x v="1"/>
    <n v="9745"/>
    <n v="144"/>
    <x v="5"/>
    <s v="14401205-02"/>
    <s v="324XSPC"/>
    <n v="2125.5099999999984"/>
    <m/>
    <s v=""/>
    <s v=""/>
    <s v=""/>
    <n v="2125.5099999999984"/>
  </r>
  <r>
    <x v="30"/>
    <n v="12826"/>
    <n v="1000000372"/>
    <x v="1"/>
    <n v="9745"/>
    <n v="162"/>
    <x v="4"/>
    <s v="16210028-00"/>
    <s v="200XSRV"/>
    <n v="1400"/>
    <m/>
    <s v=""/>
    <s v=""/>
    <s v=""/>
    <n v="1400"/>
  </r>
  <r>
    <x v="30"/>
    <n v="12826"/>
    <n v="1000001406"/>
    <x v="2"/>
    <n v="9748"/>
    <n v="154"/>
    <x v="4"/>
    <s v="15410042-00"/>
    <s v="200XSRV"/>
    <n v="19500"/>
    <m/>
    <s v=""/>
    <s v=""/>
    <s v=""/>
    <n v="19500"/>
  </r>
  <r>
    <x v="31"/>
    <n v="12718"/>
    <n v="1000000859"/>
    <x v="1"/>
    <n v="9745"/>
    <n v="669"/>
    <x v="3"/>
    <s v="66910054-00"/>
    <s v="764OSVC"/>
    <n v="15980"/>
    <m/>
    <s v=""/>
    <s v=""/>
    <s v=""/>
    <n v="15980"/>
  </r>
  <r>
    <x v="31"/>
    <n v="12718"/>
    <n v="1000000859"/>
    <x v="2"/>
    <n v="9748"/>
    <n v="669"/>
    <x v="3"/>
    <s v="66910054-00"/>
    <s v="764OSVC"/>
    <n v="-3000"/>
    <m/>
    <s v=""/>
    <s v=""/>
    <n v="3000"/>
    <n v="0"/>
  </r>
  <r>
    <x v="31"/>
    <n v="12718"/>
    <n v="1000000859"/>
    <x v="2"/>
    <n v="9748"/>
    <n v="669"/>
    <x v="3"/>
    <s v="66910054-00"/>
    <s v="868XSVC"/>
    <n v="-10084"/>
    <m/>
    <s v=""/>
    <s v=""/>
    <n v="10084"/>
    <n v="0"/>
  </r>
  <r>
    <x v="31"/>
    <n v="12718"/>
    <n v="1000000960"/>
    <x v="1"/>
    <n v="9745"/>
    <n v="352"/>
    <x v="3"/>
    <s v="35201208-05"/>
    <s v="420OSVC"/>
    <n v="74.199999999999818"/>
    <m/>
    <s v=""/>
    <s v=""/>
    <s v=""/>
    <n v="74.199999999999818"/>
  </r>
  <r>
    <x v="31"/>
    <n v="12718"/>
    <n v="1000000969"/>
    <x v="1"/>
    <n v="9745"/>
    <n v="364"/>
    <x v="3"/>
    <s v="36401380-13"/>
    <s v="420OSVC"/>
    <n v="170"/>
    <m/>
    <s v=""/>
    <s v=""/>
    <s v=""/>
    <n v="170"/>
  </r>
  <r>
    <x v="31"/>
    <n v="12718"/>
    <n v="1000001315"/>
    <x v="1"/>
    <n v="9745"/>
    <n v="354"/>
    <x v="3"/>
    <s v="35401348-00"/>
    <s v="420OSVC"/>
    <n v="1000"/>
    <m/>
    <s v=""/>
    <s v=""/>
    <s v=""/>
    <n v="1000"/>
  </r>
  <r>
    <x v="31"/>
    <n v="12718"/>
    <n v="1000001408"/>
    <x v="1"/>
    <n v="9745"/>
    <n v="146"/>
    <x v="7"/>
    <s v="14601206-04"/>
    <s v="508XCTC"/>
    <n v="39500"/>
    <m/>
    <s v=""/>
    <s v=""/>
    <s v=""/>
    <n v="39500"/>
  </r>
  <r>
    <x v="32"/>
    <n v="10216"/>
    <n v="1000000826"/>
    <x v="1"/>
    <n v="9745"/>
    <n v="126"/>
    <x v="1"/>
    <s v="12601612-00"/>
    <s v="500XXBB"/>
    <n v="17537"/>
    <m/>
    <s v=""/>
    <s v=""/>
    <s v=""/>
    <n v="17537"/>
  </r>
  <r>
    <x v="33"/>
    <n v="13247"/>
    <n v="1000000562"/>
    <x v="1"/>
    <n v="9745"/>
    <n v="116"/>
    <x v="5"/>
    <s v="11601224-01"/>
    <s v="324XSPC"/>
    <n v="11886"/>
    <m/>
    <s v=""/>
    <s v=""/>
    <s v=""/>
    <n v="11886"/>
  </r>
  <r>
    <x v="33"/>
    <n v="13247"/>
    <n v="1000001394"/>
    <x v="1"/>
    <n v="9745"/>
    <n v="362"/>
    <x v="5"/>
    <s v="36201377-03"/>
    <s v="324XSPC"/>
    <n v="12322"/>
    <m/>
    <s v=""/>
    <s v=""/>
    <s v=""/>
    <n v="12322"/>
  </r>
  <r>
    <x v="34"/>
    <n v="10809"/>
    <n v="1000000032"/>
    <x v="1"/>
    <n v="9745"/>
    <n v="358"/>
    <x v="3"/>
    <s v="35801366-05"/>
    <s v="400XMAT"/>
    <n v="82247.48"/>
    <m/>
    <s v=""/>
    <s v=""/>
    <s v=""/>
    <n v="82247.48"/>
  </r>
  <r>
    <x v="34"/>
    <n v="10809"/>
    <n v="1000000065"/>
    <x v="1"/>
    <n v="9745"/>
    <n v="126"/>
    <x v="3"/>
    <s v="12601612-00"/>
    <s v="400XMAT"/>
    <n v="127.36000000000013"/>
    <m/>
    <s v=""/>
    <s v=""/>
    <s v=""/>
    <n v="127.36000000000013"/>
  </r>
  <r>
    <x v="34"/>
    <n v="10809"/>
    <n v="1000000159"/>
    <x v="1"/>
    <n v="9745"/>
    <n v="147"/>
    <x v="4"/>
    <s v="14701390-00"/>
    <s v="204XGEO"/>
    <n v="111.88000000000011"/>
    <m/>
    <s v=""/>
    <s v=""/>
    <s v=""/>
    <n v="111.88000000000011"/>
  </r>
  <r>
    <x v="34"/>
    <n v="10809"/>
    <n v="1000000470"/>
    <x v="1"/>
    <n v="9745"/>
    <n v="210"/>
    <x v="3"/>
    <s v="21001101-16"/>
    <s v="412INSP"/>
    <n v="2291.8499999999985"/>
    <m/>
    <s v=""/>
    <s v=""/>
    <s v=""/>
    <n v="2291.8499999999985"/>
  </r>
  <r>
    <x v="34"/>
    <n v="10809"/>
    <n v="1000000471"/>
    <x v="1"/>
    <n v="9745"/>
    <n v="214"/>
    <x v="3"/>
    <s v="21401103-08"/>
    <s v="412INSP"/>
    <n v="3125"/>
    <m/>
    <s v=""/>
    <s v=""/>
    <s v=""/>
    <n v="3125"/>
  </r>
  <r>
    <x v="34"/>
    <n v="10809"/>
    <n v="1000000472"/>
    <x v="1"/>
    <n v="9745"/>
    <n v="373"/>
    <x v="3"/>
    <s v="37310019-00"/>
    <s v="412INSP"/>
    <n v="3766"/>
    <m/>
    <s v=""/>
    <s v=""/>
    <s v=""/>
    <n v="3766"/>
  </r>
  <r>
    <x v="34"/>
    <n v="10809"/>
    <n v="1000000566"/>
    <x v="1"/>
    <n v="9745"/>
    <n v="214"/>
    <x v="3"/>
    <s v="21401103-06"/>
    <s v="412INSP"/>
    <n v="237703.07"/>
    <m/>
    <s v=""/>
    <s v=""/>
    <s v=""/>
    <n v="237703.07"/>
  </r>
  <r>
    <x v="34"/>
    <n v="10809"/>
    <n v="1000000964"/>
    <x v="1"/>
    <n v="9745"/>
    <n v="360"/>
    <x v="3"/>
    <s v="36001211-13"/>
    <s v="400XMAT"/>
    <n v="6897.15"/>
    <m/>
    <s v=""/>
    <s v=""/>
    <s v=""/>
    <n v="6897.15"/>
  </r>
  <r>
    <x v="34"/>
    <n v="10809"/>
    <n v="1000001298"/>
    <x v="1"/>
    <n v="9745"/>
    <n v="362"/>
    <x v="3"/>
    <s v="36201377-01"/>
    <s v="400XMAT"/>
    <n v="23643.82"/>
    <m/>
    <s v=""/>
    <s v=""/>
    <s v=""/>
    <n v="23643.82"/>
  </r>
  <r>
    <x v="34"/>
    <n v="10809"/>
    <n v="1000001306"/>
    <x v="1"/>
    <n v="9745"/>
    <n v="140"/>
    <x v="3"/>
    <s v="14001347-00"/>
    <s v="400XMAT"/>
    <n v="12167.42"/>
    <m/>
    <s v=""/>
    <s v=""/>
    <s v=""/>
    <n v="12167.42"/>
  </r>
  <r>
    <x v="34"/>
    <n v="10809"/>
    <n v="1000001351"/>
    <x v="1"/>
    <n v="9745"/>
    <n v="354"/>
    <x v="3"/>
    <s v="35401348-00"/>
    <s v="400XMAT"/>
    <n v="61788.92"/>
    <m/>
    <s v=""/>
    <s v=""/>
    <s v=""/>
    <n v="61788.92"/>
  </r>
  <r>
    <x v="34"/>
    <n v="10809"/>
    <n v="1000001393"/>
    <x v="1"/>
    <n v="9745"/>
    <n v="362"/>
    <x v="3"/>
    <s v="36201377-02"/>
    <s v="400XMAT"/>
    <n v="26607.97"/>
    <m/>
    <s v=""/>
    <s v=""/>
    <s v=""/>
    <n v="26607.97"/>
  </r>
  <r>
    <x v="35"/>
    <n v="10053"/>
    <n v="1000000823"/>
    <x v="1"/>
    <n v="9745"/>
    <n v="115"/>
    <x v="3"/>
    <s v="11501201-01"/>
    <s v="420OSVC"/>
    <n v="1013.17"/>
    <m/>
    <s v=""/>
    <s v=""/>
    <s v=""/>
    <n v="1013.17"/>
  </r>
  <r>
    <x v="36"/>
    <n v="12891"/>
    <n v="1000000794"/>
    <x v="1"/>
    <n v="9745"/>
    <n v="145"/>
    <x v="5"/>
    <s v="14501612-13"/>
    <s v="324XSPC"/>
    <n v="3000"/>
    <m/>
    <s v=""/>
    <s v=""/>
    <s v=""/>
    <n v="3000"/>
  </r>
  <r>
    <x v="36"/>
    <n v="12891"/>
    <n v="1000001280"/>
    <x v="1"/>
    <n v="9745"/>
    <n v="362"/>
    <x v="5"/>
    <s v="36201377-05"/>
    <s v="324XSPC"/>
    <n v="6188.75"/>
    <m/>
    <s v=""/>
    <s v=""/>
    <s v=""/>
    <n v="6188.75"/>
  </r>
  <r>
    <x v="36"/>
    <n v="12891"/>
    <n v="1000001379"/>
    <x v="1"/>
    <n v="9745"/>
    <n v="116"/>
    <x v="5"/>
    <s v="11601002-06"/>
    <s v="324XSPC"/>
    <n v="17500"/>
    <m/>
    <s v=""/>
    <s v=""/>
    <s v=""/>
    <n v="17500"/>
  </r>
  <r>
    <x v="36"/>
    <n v="12891"/>
    <n v="1000001380"/>
    <x v="1"/>
    <n v="9745"/>
    <n v="132"/>
    <x v="5"/>
    <s v="13201204-12"/>
    <s v="324XSPC"/>
    <n v="8500"/>
    <m/>
    <s v=""/>
    <s v=""/>
    <s v=""/>
    <n v="8500"/>
  </r>
  <r>
    <x v="36"/>
    <n v="12891"/>
    <n v="1000001381"/>
    <x v="2"/>
    <n v="9748"/>
    <n v="134"/>
    <x v="5"/>
    <s v="13410039-01"/>
    <s v="324XSPC"/>
    <n v="8500"/>
    <m/>
    <s v=""/>
    <s v=""/>
    <s v=""/>
    <n v="8500"/>
  </r>
  <r>
    <x v="36"/>
    <n v="12891"/>
    <n v="1000001382"/>
    <x v="1"/>
    <n v="9745"/>
    <n v="146"/>
    <x v="5"/>
    <s v="14601206-13"/>
    <s v="324XSPC"/>
    <n v="5000"/>
    <m/>
    <s v=""/>
    <s v=""/>
    <s v=""/>
    <n v="5000"/>
  </r>
  <r>
    <x v="36"/>
    <n v="12891"/>
    <n v="1000001383"/>
    <x v="1"/>
    <n v="9745"/>
    <n v="150"/>
    <x v="5"/>
    <s v="15001001-02"/>
    <s v="324XSPC"/>
    <n v="8500"/>
    <m/>
    <s v=""/>
    <s v=""/>
    <s v=""/>
    <n v="8500"/>
  </r>
  <r>
    <x v="36"/>
    <n v="12891"/>
    <n v="1000001384"/>
    <x v="1"/>
    <n v="9745"/>
    <n v="354"/>
    <x v="5"/>
    <s v="35401104-13"/>
    <s v="324XSPC"/>
    <n v="8500"/>
    <m/>
    <s v=""/>
    <s v=""/>
    <s v=""/>
    <n v="8500"/>
  </r>
  <r>
    <x v="36"/>
    <n v="12891"/>
    <n v="1000001385"/>
    <x v="1"/>
    <n v="9745"/>
    <n v="360"/>
    <x v="5"/>
    <s v="36001364-06"/>
    <s v="324XSPC"/>
    <n v="27000"/>
    <m/>
    <s v=""/>
    <s v=""/>
    <s v=""/>
    <n v="27000"/>
  </r>
  <r>
    <x v="36"/>
    <n v="12891"/>
    <n v="1000001386"/>
    <x v="1"/>
    <n v="9745"/>
    <n v="144"/>
    <x v="5"/>
    <s v="14401205-13"/>
    <s v="324XSPC"/>
    <n v="13000"/>
    <m/>
    <s v=""/>
    <s v=""/>
    <s v=""/>
    <n v="13000"/>
  </r>
  <r>
    <x v="37"/>
    <n v="11497"/>
    <n v="1000001342"/>
    <x v="1"/>
    <n v="9745"/>
    <n v="146"/>
    <x v="3"/>
    <s v="14601206-04"/>
    <s v="420OSVC"/>
    <n v="37184"/>
    <m/>
    <s v=""/>
    <s v=""/>
    <s v=""/>
    <n v="37184"/>
  </r>
  <r>
    <x v="38"/>
    <n v="10939"/>
    <n v="1000000819"/>
    <x v="1"/>
    <n v="9745"/>
    <n v="144"/>
    <x v="3"/>
    <s v="14401205-09"/>
    <s v="420OSVC"/>
    <n v="2226.25"/>
    <m/>
    <s v=""/>
    <s v=""/>
    <s v=""/>
    <n v="2226.25"/>
  </r>
  <r>
    <x v="39"/>
    <n v="10038"/>
    <n v="1000000829"/>
    <x v="1"/>
    <n v="9745"/>
    <n v="615"/>
    <x v="3"/>
    <s v="61501396-00"/>
    <s v="732LBRC"/>
    <n v="393272.64"/>
    <m/>
    <s v=""/>
    <s v=""/>
    <s v=""/>
    <n v="393272.64"/>
  </r>
  <r>
    <x v="40"/>
    <n v="10060"/>
    <n v="1000000581"/>
    <x v="1"/>
    <n v="9745"/>
    <n v="160"/>
    <x v="2"/>
    <s v="16001382-02"/>
    <s v="316XAOR"/>
    <n v="181795.36"/>
    <m/>
    <s v=""/>
    <n v="974650.9"/>
    <n v="792855.54"/>
    <n v="974650.9"/>
  </r>
  <r>
    <x v="40"/>
    <n v="10060"/>
    <n v="1000000625"/>
    <x v="1"/>
    <n v="9745"/>
    <n v="615"/>
    <x v="2"/>
    <s v="61501215-00"/>
    <s v="316XAOR"/>
    <n v="2329"/>
    <m/>
    <s v=""/>
    <n v="2329"/>
    <s v=""/>
    <n v="2329"/>
  </r>
  <r>
    <x v="40"/>
    <n v="10060"/>
    <n v="1000000684"/>
    <x v="1"/>
    <n v="9745"/>
    <n v="352"/>
    <x v="2"/>
    <s v="35201208-00"/>
    <s v="316XAOR"/>
    <n v="408305.31"/>
    <m/>
    <s v=""/>
    <n v="332617.64999999927"/>
    <s v=""/>
    <n v="408305.31"/>
  </r>
  <r>
    <x v="40"/>
    <n v="10060"/>
    <n v="1000000704"/>
    <x v="1"/>
    <n v="9745"/>
    <n v="160"/>
    <x v="2"/>
    <s v="16001382-03"/>
    <s v="316XAOR"/>
    <n v="10000"/>
    <m/>
    <s v=""/>
    <n v="10000"/>
    <s v=""/>
    <n v="10000"/>
  </r>
  <r>
    <x v="40"/>
    <n v="10060"/>
    <n v="1000000927"/>
    <x v="2"/>
    <n v="9748"/>
    <n v="145"/>
    <x v="2"/>
    <s v="14510041-00"/>
    <s v="316XAOR"/>
    <n v="88750"/>
    <m/>
    <s v=""/>
    <n v="88750"/>
    <s v=""/>
    <n v="88750"/>
  </r>
  <r>
    <x v="40"/>
    <n v="10060"/>
    <n v="1000001319"/>
    <x v="1"/>
    <n v="9745"/>
    <n v="139"/>
    <x v="2"/>
    <s v="13901215-02"/>
    <s v="316XAOR"/>
    <n v="57805"/>
    <m/>
    <s v=""/>
    <n v="71500"/>
    <n v="13695"/>
    <n v="71500"/>
  </r>
  <r>
    <x v="40"/>
    <n v="10060"/>
    <n v="1000001400"/>
    <x v="1"/>
    <n v="9745"/>
    <n v="104"/>
    <x v="2"/>
    <s v="10410087-00"/>
    <s v="316XAOR"/>
    <n v="46000"/>
    <m/>
    <s v=""/>
    <n v="46000"/>
    <s v=""/>
    <n v="46000"/>
  </r>
  <r>
    <x v="41"/>
    <n v="11355"/>
    <n v="1000000950"/>
    <x v="1"/>
    <n v="9745"/>
    <n v="615"/>
    <x v="3"/>
    <s v="61501219-00"/>
    <s v="756XSEC"/>
    <n v="3694.45"/>
    <m/>
    <s v=""/>
    <s v=""/>
    <s v=""/>
    <n v="3694.45"/>
  </r>
  <r>
    <x v="42"/>
    <n v="14388"/>
    <n v="1000001340"/>
    <x v="1"/>
    <n v="9745"/>
    <n v="615"/>
    <x v="5"/>
    <s v="61510057-00"/>
    <s v="736XSPC"/>
    <n v="2162.0700000000002"/>
    <m/>
    <s v=""/>
    <s v=""/>
    <s v=""/>
    <n v="2162.0700000000002"/>
  </r>
  <r>
    <x v="43"/>
    <n v="11181"/>
    <n v="1000000709"/>
    <x v="1"/>
    <n v="9745"/>
    <n v="124"/>
    <x v="3"/>
    <s v="12401203-00"/>
    <s v="408LBRC"/>
    <n v="10188.459999999999"/>
    <m/>
    <s v=""/>
    <s v=""/>
    <s v=""/>
    <n v="10188.459999999999"/>
  </r>
  <r>
    <x v="43"/>
    <n v="11181"/>
    <n v="1000000709"/>
    <x v="1"/>
    <n v="9745"/>
    <n v="132"/>
    <x v="3"/>
    <s v="13201204-00"/>
    <s v="408LBRC"/>
    <n v="5064.5200000000004"/>
    <m/>
    <s v=""/>
    <s v=""/>
    <s v=""/>
    <n v="5064.5200000000004"/>
  </r>
  <r>
    <x v="43"/>
    <n v="11181"/>
    <n v="1000000709"/>
    <x v="1"/>
    <n v="9745"/>
    <n v="352"/>
    <x v="3"/>
    <s v="35201208-00"/>
    <s v="408LBRC"/>
    <n v="19714.52"/>
    <m/>
    <s v=""/>
    <s v=""/>
    <s v=""/>
    <n v="19714.52"/>
  </r>
  <r>
    <x v="44"/>
    <n v="10098"/>
    <n v="1000001305"/>
    <x v="1"/>
    <n v="9745"/>
    <n v="140"/>
    <x v="4"/>
    <s v="14001347-00"/>
    <s v="204XGEO"/>
    <n v="17757.400000000001"/>
    <m/>
    <s v=""/>
    <s v=""/>
    <s v=""/>
    <n v="17757.400000000001"/>
  </r>
  <r>
    <x v="45"/>
    <n v="10116"/>
    <n v="1000000379"/>
    <x v="1"/>
    <n v="9745"/>
    <n v="364"/>
    <x v="3"/>
    <s v="36401380-08"/>
    <s v="412INSP"/>
    <n v="76866.25"/>
    <m/>
    <s v=""/>
    <s v=""/>
    <s v=""/>
    <n v="76866.25"/>
  </r>
  <r>
    <x v="45"/>
    <n v="10116"/>
    <n v="1000000682"/>
    <x v="1"/>
    <n v="9745"/>
    <n v="352"/>
    <x v="3"/>
    <s v="35201208-00"/>
    <s v="412INSP"/>
    <n v="810.5"/>
    <m/>
    <s v=""/>
    <s v=""/>
    <s v=""/>
    <n v="810.5"/>
  </r>
  <r>
    <x v="45"/>
    <n v="10116"/>
    <n v="1000000718"/>
    <x v="1"/>
    <n v="9745"/>
    <n v="358"/>
    <x v="3"/>
    <s v="35801366-05"/>
    <s v="412INSP"/>
    <n v="67191.94"/>
    <n v="0"/>
    <s v=""/>
    <s v=""/>
    <s v=""/>
    <n v="67191.94"/>
  </r>
  <r>
    <x v="45"/>
    <n v="10116"/>
    <n v="1000000767"/>
    <x v="1"/>
    <n v="9745"/>
    <n v="352"/>
    <x v="3"/>
    <s v="35201208-01"/>
    <s v="412INSP"/>
    <n v="774"/>
    <m/>
    <s v=""/>
    <s v=""/>
    <s v=""/>
    <n v="774"/>
  </r>
  <r>
    <x v="46"/>
    <n v="12892"/>
    <n v="1000001405"/>
    <x v="1"/>
    <n v="9745"/>
    <n v="212"/>
    <x v="5"/>
    <s v="21201102-06"/>
    <s v="324XSPC"/>
    <n v="47610"/>
    <m/>
    <s v=""/>
    <s v=""/>
    <s v=""/>
    <n v="47610"/>
  </r>
  <r>
    <x v="47"/>
    <n v="10106"/>
    <n v="1000000746"/>
    <x v="1"/>
    <n v="9745"/>
    <n v="115"/>
    <x v="7"/>
    <s v="11501201-00"/>
    <s v="508XCTC"/>
    <n v="1590"/>
    <m/>
    <s v=""/>
    <s v=""/>
    <s v=""/>
    <n v="1590"/>
  </r>
  <r>
    <x v="47"/>
    <n v="10106"/>
    <n v="1000000862"/>
    <x v="1"/>
    <n v="9745"/>
    <n v="364"/>
    <x v="7"/>
    <s v="36401380-13"/>
    <s v="508XCTC"/>
    <n v="3675"/>
    <m/>
    <s v=""/>
    <s v=""/>
    <s v=""/>
    <n v="3675"/>
  </r>
  <r>
    <x v="48"/>
    <n v="12887"/>
    <n v="1000000512"/>
    <x v="1"/>
    <n v="9745"/>
    <n v="360"/>
    <x v="3"/>
    <s v="36001364-01"/>
    <s v="420OSVC"/>
    <n v="12100"/>
    <m/>
    <s v=""/>
    <s v=""/>
    <s v=""/>
    <n v="12100"/>
  </r>
  <r>
    <x v="49"/>
    <n v="14714"/>
    <n v="1000001360"/>
    <x v="1"/>
    <n v="9745"/>
    <n v="115"/>
    <x v="1"/>
    <s v="11501201-05"/>
    <s v="500XXBB"/>
    <n v="715000"/>
    <m/>
    <n v="715000"/>
    <s v=""/>
    <s v=""/>
    <n v="715000"/>
  </r>
  <r>
    <x v="50"/>
    <n v="14544"/>
    <n v="1000001373"/>
    <x v="1"/>
    <n v="9745"/>
    <n v="362"/>
    <x v="3"/>
    <s v="36201377-02"/>
    <s v="416XSEC"/>
    <n v="14605"/>
    <m/>
    <s v=""/>
    <s v=""/>
    <s v=""/>
    <n v="14605"/>
  </r>
  <r>
    <x v="51"/>
    <n v="10132"/>
    <n v="1000000214"/>
    <x v="1"/>
    <n v="9745"/>
    <n v="162"/>
    <x v="5"/>
    <s v="16210028-00"/>
    <s v="324XSPC"/>
    <n v="6740.61"/>
    <m/>
    <s v=""/>
    <s v=""/>
    <s v=""/>
    <n v="6740.61"/>
  </r>
  <r>
    <x v="51"/>
    <n v="10132"/>
    <n v="1000000412"/>
    <x v="1"/>
    <n v="9745"/>
    <n v="362"/>
    <x v="5"/>
    <s v="36201377-03"/>
    <s v="324XSPC"/>
    <n v="26000"/>
    <m/>
    <s v=""/>
    <s v=""/>
    <s v=""/>
    <n v="26000"/>
  </r>
  <r>
    <x v="51"/>
    <n v="10132"/>
    <n v="1000000412"/>
    <x v="1"/>
    <n v="9745"/>
    <n v="362"/>
    <x v="5"/>
    <s v="36201377-10"/>
    <s v="324XSPC"/>
    <n v="16000"/>
    <m/>
    <s v=""/>
    <s v=""/>
    <s v=""/>
    <n v="16000"/>
  </r>
  <r>
    <x v="51"/>
    <n v="10132"/>
    <n v="1000000711"/>
    <x v="1"/>
    <n v="9745"/>
    <n v="362"/>
    <x v="5"/>
    <s v="36201377-00"/>
    <s v="324XSPC"/>
    <n v="14843.71"/>
    <m/>
    <s v=""/>
    <s v=""/>
    <s v=""/>
    <n v="14843.71"/>
  </r>
  <r>
    <x v="51"/>
    <n v="10132"/>
    <n v="1000000719"/>
    <x v="1"/>
    <n v="9745"/>
    <n v="352"/>
    <x v="3"/>
    <s v="35201208-01"/>
    <s v="420OSVC"/>
    <n v="5794"/>
    <m/>
    <s v=""/>
    <s v=""/>
    <s v=""/>
    <n v="5794"/>
  </r>
  <r>
    <x v="51"/>
    <n v="10132"/>
    <n v="1000001308"/>
    <x v="1"/>
    <n v="9745"/>
    <n v="362"/>
    <x v="5"/>
    <s v="36201377-10"/>
    <s v="324XSPC"/>
    <n v="14000"/>
    <m/>
    <s v=""/>
    <s v=""/>
    <s v=""/>
    <n v="14000"/>
  </r>
  <r>
    <x v="51"/>
    <n v="10132"/>
    <n v="1000001362"/>
    <x v="2"/>
    <n v="9748"/>
    <n v="134"/>
    <x v="5"/>
    <s v="13410039-00"/>
    <s v="324XSPC"/>
    <n v="10766.32"/>
    <m/>
    <s v=""/>
    <s v=""/>
    <s v=""/>
    <n v="10766.32"/>
  </r>
  <r>
    <x v="52"/>
    <n v="11765"/>
    <n v="1000000287"/>
    <x v="1"/>
    <n v="9745"/>
    <n v="112"/>
    <x v="3"/>
    <s v="11201341-01"/>
    <s v="420OSVC"/>
    <n v="20341.899999999994"/>
    <m/>
    <s v=""/>
    <s v=""/>
    <s v=""/>
    <n v="20341.899999999994"/>
  </r>
  <r>
    <x v="53"/>
    <n v="10082"/>
    <n v="1000000568"/>
    <x v="1"/>
    <n v="9745"/>
    <n v="352"/>
    <x v="3"/>
    <s v="35201208-01"/>
    <s v="420OSVC"/>
    <n v="1999.63"/>
    <m/>
    <s v=""/>
    <s v=""/>
    <s v=""/>
    <n v="1999.63"/>
  </r>
  <r>
    <x v="54"/>
    <n v="11470"/>
    <n v="1000000031"/>
    <x v="1"/>
    <n v="9746"/>
    <n v="358"/>
    <x v="5"/>
    <s v="35801366-05"/>
    <s v="324XSPC"/>
    <n v="42967.5"/>
    <m/>
    <s v=""/>
    <s v=""/>
    <s v=""/>
    <n v="42967.5"/>
  </r>
  <r>
    <x v="54"/>
    <n v="11470"/>
    <n v="1000000504"/>
    <x v="1"/>
    <n v="9745"/>
    <n v="360"/>
    <x v="5"/>
    <s v="36001211-13"/>
    <s v="324XSPC"/>
    <n v="1210"/>
    <m/>
    <s v=""/>
    <s v=""/>
    <s v=""/>
    <n v="1210"/>
  </r>
  <r>
    <x v="54"/>
    <n v="11470"/>
    <n v="1000000560"/>
    <x v="1"/>
    <n v="9745"/>
    <n v="362"/>
    <x v="5"/>
    <s v="36201377-05"/>
    <s v="324XSPC"/>
    <n v="108710"/>
    <m/>
    <s v=""/>
    <s v=""/>
    <s v=""/>
    <n v="108710"/>
  </r>
  <r>
    <x v="54"/>
    <n v="11470"/>
    <n v="1000000747"/>
    <x v="1"/>
    <n v="9745"/>
    <n v="146"/>
    <x v="5"/>
    <s v="14601206-04"/>
    <s v="324XSPC"/>
    <n v="7112.5"/>
    <m/>
    <s v=""/>
    <s v=""/>
    <s v=""/>
    <n v="7112.5"/>
  </r>
  <r>
    <x v="54"/>
    <n v="11470"/>
    <n v="1000000766"/>
    <x v="1"/>
    <n v="9745"/>
    <n v="352"/>
    <x v="5"/>
    <s v="35201208-01"/>
    <s v="324XSPC"/>
    <n v="3255"/>
    <m/>
    <s v=""/>
    <s v=""/>
    <s v=""/>
    <n v="3255"/>
  </r>
  <r>
    <x v="54"/>
    <n v="11470"/>
    <n v="1000000816"/>
    <x v="1"/>
    <n v="9745"/>
    <n v="360"/>
    <x v="5"/>
    <s v="36001211-19"/>
    <s v="324XSPC"/>
    <n v="33160"/>
    <m/>
    <s v=""/>
    <s v=""/>
    <s v=""/>
    <n v="33160"/>
  </r>
  <r>
    <x v="54"/>
    <n v="11470"/>
    <n v="1000000878"/>
    <x v="1"/>
    <n v="9745"/>
    <n v="165"/>
    <x v="5"/>
    <s v="16501384-03"/>
    <s v="324XSPC"/>
    <n v="13000"/>
    <m/>
    <s v=""/>
    <s v=""/>
    <s v=""/>
    <n v="13000"/>
  </r>
  <r>
    <x v="54"/>
    <n v="11470"/>
    <n v="1000000884"/>
    <x v="1"/>
    <n v="9745"/>
    <n v="104"/>
    <x v="5"/>
    <s v="10401223-11"/>
    <s v="324XSPC"/>
    <n v="2310"/>
    <m/>
    <s v=""/>
    <s v=""/>
    <s v=""/>
    <n v="2310"/>
  </r>
  <r>
    <x v="54"/>
    <n v="11470"/>
    <n v="1000000935"/>
    <x v="1"/>
    <n v="9745"/>
    <n v="112"/>
    <x v="5"/>
    <s v="11201341-00"/>
    <s v="324XSPC"/>
    <n v="114117.5"/>
    <m/>
    <s v=""/>
    <s v=""/>
    <s v=""/>
    <n v="114117.5"/>
  </r>
  <r>
    <x v="54"/>
    <n v="11470"/>
    <n v="1000000973"/>
    <x v="1"/>
    <n v="9745"/>
    <n v="127"/>
    <x v="5"/>
    <s v="12701223-05"/>
    <s v="324XSPC"/>
    <n v="2002.5"/>
    <m/>
    <s v=""/>
    <s v=""/>
    <s v=""/>
    <n v="2002.5"/>
  </r>
  <r>
    <x v="54"/>
    <n v="11470"/>
    <n v="1000000988"/>
    <x v="1"/>
    <n v="9745"/>
    <n v="157"/>
    <x v="5"/>
    <s v="15701381-02"/>
    <s v="324XSPC"/>
    <n v="45000"/>
    <m/>
    <s v=""/>
    <s v=""/>
    <s v=""/>
    <n v="45000"/>
  </r>
  <r>
    <x v="54"/>
    <n v="11470"/>
    <n v="1000001303"/>
    <x v="1"/>
    <n v="9745"/>
    <n v="140"/>
    <x v="5"/>
    <s v="14001347-00"/>
    <s v="324XSPC"/>
    <n v="36810"/>
    <m/>
    <s v=""/>
    <s v=""/>
    <s v=""/>
    <n v="36810"/>
  </r>
  <r>
    <x v="54"/>
    <n v="11470"/>
    <n v="1000001325"/>
    <x v="1"/>
    <n v="9745"/>
    <n v="127"/>
    <x v="5"/>
    <s v="12701223-02"/>
    <s v="324XSPC"/>
    <n v="30000"/>
    <m/>
    <s v=""/>
    <s v=""/>
    <s v=""/>
    <n v="30000"/>
  </r>
  <r>
    <x v="54"/>
    <n v="11470"/>
    <n v="1000001355"/>
    <x v="1"/>
    <n v="9745"/>
    <n v="135"/>
    <x v="5"/>
    <s v="13510083-00"/>
    <s v="324XSPC"/>
    <n v="37500"/>
    <m/>
    <s v=""/>
    <s v=""/>
    <s v=""/>
    <n v="37500"/>
  </r>
  <r>
    <x v="54"/>
    <n v="11470"/>
    <n v="1000001363"/>
    <x v="1"/>
    <n v="9745"/>
    <n v="142"/>
    <x v="5"/>
    <s v="14201223-14"/>
    <s v="324XSPC"/>
    <n v="9000"/>
    <m/>
    <s v=""/>
    <s v=""/>
    <s v=""/>
    <n v="9000"/>
  </r>
  <r>
    <x v="54"/>
    <n v="11470"/>
    <n v="1000001387"/>
    <x v="1"/>
    <n v="9745"/>
    <n v="104"/>
    <x v="5"/>
    <s v="10401223-11"/>
    <s v="324XSPC"/>
    <n v="15000"/>
    <m/>
    <s v=""/>
    <s v=""/>
    <s v=""/>
    <n v="15000"/>
  </r>
  <r>
    <x v="54"/>
    <n v="11470"/>
    <n v="1000001391"/>
    <x v="1"/>
    <n v="9745"/>
    <n v="146"/>
    <x v="5"/>
    <s v="14601206-03"/>
    <s v="324XSPC"/>
    <n v="40000"/>
    <m/>
    <s v=""/>
    <s v=""/>
    <s v=""/>
    <n v="40000"/>
  </r>
  <r>
    <x v="54"/>
    <n v="11470"/>
    <n v="1000001402"/>
    <x v="1"/>
    <n v="9745"/>
    <n v="117"/>
    <x v="5"/>
    <s v="11701223-12"/>
    <s v="324XSPC"/>
    <n v="22500"/>
    <m/>
    <s v=""/>
    <s v=""/>
    <s v=""/>
    <n v="22500"/>
  </r>
  <r>
    <x v="3"/>
    <n v="11309"/>
    <n v="1000000006"/>
    <x v="1"/>
    <n v="9745"/>
    <n v="126"/>
    <x v="2"/>
    <s v="12601612-00"/>
    <s v="316XAOR"/>
    <n v="51.85"/>
    <m/>
    <s v=""/>
    <s v=""/>
    <s v=""/>
    <n v="51.85"/>
  </r>
  <r>
    <x v="3"/>
    <n v="11309"/>
    <n v="1000000062"/>
    <x v="1"/>
    <n v="9746"/>
    <n v="358"/>
    <x v="5"/>
    <s v="35810019-00"/>
    <s v="324XSPC"/>
    <n v="884.14000000000124"/>
    <m/>
    <s v=""/>
    <s v=""/>
    <s v=""/>
    <n v="884.14000000000124"/>
  </r>
  <r>
    <x v="3"/>
    <n v="11309"/>
    <n v="1000000626"/>
    <x v="1"/>
    <n v="9745"/>
    <n v="125"/>
    <x v="2"/>
    <s v="12501612-14"/>
    <s v="316XAOR"/>
    <n v="837.31"/>
    <m/>
    <s v=""/>
    <n v="837.31"/>
    <s v=""/>
    <n v="837.31"/>
  </r>
  <r>
    <x v="3"/>
    <n v="11309"/>
    <n v="1000000717"/>
    <x v="1"/>
    <n v="9745"/>
    <n v="137"/>
    <x v="2"/>
    <s v="13701215-00"/>
    <s v="316XAOR"/>
    <n v="8078.06"/>
    <m/>
    <s v=""/>
    <n v="8078.06"/>
    <s v=""/>
    <n v="8078.06"/>
  </r>
  <r>
    <x v="3"/>
    <n v="11309"/>
    <n v="1000000791"/>
    <x v="1"/>
    <n v="9745"/>
    <n v="134"/>
    <x v="2"/>
    <s v="13401612-04"/>
    <s v="316XAOR"/>
    <n v="9133.24"/>
    <m/>
    <s v=""/>
    <n v="9133.24"/>
    <s v=""/>
    <n v="9133.24"/>
  </r>
  <r>
    <x v="3"/>
    <n v="11309"/>
    <n v="1000000792"/>
    <x v="1"/>
    <n v="9745"/>
    <n v="125"/>
    <x v="2"/>
    <s v="12501612-04"/>
    <s v="316XAOR"/>
    <n v="6213.1100000000006"/>
    <m/>
    <s v=""/>
    <n v="8213.11"/>
    <n v="2000"/>
    <n v="8213.11"/>
  </r>
  <r>
    <x v="3"/>
    <n v="11309"/>
    <n v="1000000793"/>
    <x v="1"/>
    <n v="9745"/>
    <n v="125"/>
    <x v="2"/>
    <s v="12501612-13"/>
    <s v="316XAOR"/>
    <n v="2642.75"/>
    <m/>
    <s v=""/>
    <n v="2642.75"/>
    <s v=""/>
    <n v="2642.75"/>
  </r>
  <r>
    <x v="3"/>
    <n v="11309"/>
    <n v="1000001281"/>
    <x v="2"/>
    <n v="9748"/>
    <n v="108"/>
    <x v="2"/>
    <s v="10810038-00"/>
    <s v="316XAOR"/>
    <n v="108291.52"/>
    <m/>
    <s v=""/>
    <n v="89519.52"/>
    <s v=""/>
    <n v="108291.52"/>
  </r>
  <r>
    <x v="55"/>
    <n v="10631"/>
    <n v="1000000673"/>
    <x v="1"/>
    <n v="9745"/>
    <n v="115"/>
    <x v="2"/>
    <s v="11501201-00"/>
    <s v="316XAOR"/>
    <n v="86355.1"/>
    <m/>
    <s v=""/>
    <n v="71251.42"/>
    <s v=""/>
    <n v="86355.1"/>
  </r>
  <r>
    <x v="55"/>
    <n v="10631"/>
    <n v="1000000673"/>
    <x v="1"/>
    <n v="9745"/>
    <n v="115"/>
    <x v="2"/>
    <s v="11501201-05"/>
    <s v="316XAOR"/>
    <n v="54444"/>
    <m/>
    <s v=""/>
    <n v="54444"/>
    <s v=""/>
    <n v="54444"/>
  </r>
  <r>
    <x v="55"/>
    <n v="10631"/>
    <n v="1000000693"/>
    <x v="1"/>
    <n v="9745"/>
    <n v="214"/>
    <x v="2"/>
    <s v="21401103-00"/>
    <s v="316XAOR"/>
    <n v="7465.9800000000396"/>
    <m/>
    <s v=""/>
    <n v="712114.98"/>
    <n v="704649"/>
    <n v="712114.98"/>
  </r>
  <r>
    <x v="55"/>
    <n v="10631"/>
    <n v="1000000730"/>
    <x v="1"/>
    <n v="9745"/>
    <n v="214"/>
    <x v="2"/>
    <s v="21401103-00"/>
    <s v="316XAOR"/>
    <n v="5800"/>
    <m/>
    <s v=""/>
    <s v=""/>
    <s v=""/>
    <n v="5800"/>
  </r>
  <r>
    <x v="55"/>
    <n v="10631"/>
    <n v="1000000737"/>
    <x v="1"/>
    <n v="9745"/>
    <n v="147"/>
    <x v="2"/>
    <s v="14701390-01"/>
    <s v="316XAOR"/>
    <n v="1928.5599999999997"/>
    <m/>
    <s v=""/>
    <n v="1928.56"/>
    <s v=""/>
    <n v="1928.56"/>
  </r>
  <r>
    <x v="55"/>
    <n v="10631"/>
    <n v="1000000745"/>
    <x v="1"/>
    <n v="9745"/>
    <n v="147"/>
    <x v="2"/>
    <s v="14701390-00"/>
    <s v="316XAOR"/>
    <n v="46499.68"/>
    <m/>
    <s v=""/>
    <n v="46499.68"/>
    <s v=""/>
    <n v="46499.68"/>
  </r>
  <r>
    <x v="55"/>
    <n v="10631"/>
    <n v="1000000750"/>
    <x v="1"/>
    <n v="9745"/>
    <n v="130"/>
    <x v="2"/>
    <s v="13001223-17"/>
    <s v="316XAOR"/>
    <n v="194.93999999999994"/>
    <m/>
    <s v=""/>
    <n v="743.4"/>
    <n v="548.46"/>
    <n v="743.4"/>
  </r>
  <r>
    <x v="55"/>
    <n v="10631"/>
    <n v="1000000797"/>
    <x v="1"/>
    <n v="9745"/>
    <n v="615"/>
    <x v="2"/>
    <s v="61501215-00"/>
    <s v="316XAOR"/>
    <n v="3758.96"/>
    <m/>
    <s v=""/>
    <n v="3758"/>
    <s v=""/>
    <n v="3758.96"/>
  </r>
  <r>
    <x v="55"/>
    <n v="10631"/>
    <n v="1000000919"/>
    <x v="1"/>
    <n v="9745"/>
    <n v="376"/>
    <x v="2"/>
    <s v="37601356-00"/>
    <s v="316XAOR"/>
    <n v="128933.5"/>
    <m/>
    <s v=""/>
    <n v="1483933.5"/>
    <n v="1355000"/>
    <n v="1483933.5"/>
  </r>
  <r>
    <x v="55"/>
    <n v="10631"/>
    <n v="1000000920"/>
    <x v="1"/>
    <n v="9745"/>
    <n v="135"/>
    <x v="2"/>
    <s v="13510060-00"/>
    <s v="316XAOR"/>
    <n v="5390.75"/>
    <m/>
    <s v=""/>
    <n v="408.5"/>
    <s v=""/>
    <n v="5390.75"/>
  </r>
  <r>
    <x v="55"/>
    <n v="10631"/>
    <n v="1000000942"/>
    <x v="1"/>
    <n v="9745"/>
    <n v="130"/>
    <x v="2"/>
    <s v="13001223-18"/>
    <s v="316XAOR"/>
    <n v="710.17"/>
    <m/>
    <s v=""/>
    <n v="572.16999999999996"/>
    <s v=""/>
    <n v="710.17"/>
  </r>
  <r>
    <x v="55"/>
    <n v="10631"/>
    <n v="1000000968"/>
    <x v="1"/>
    <n v="9745"/>
    <n v="146"/>
    <x v="2"/>
    <s v="14601206-04"/>
    <s v="316XAOR"/>
    <n v="24126.75"/>
    <m/>
    <s v=""/>
    <n v="24126.75"/>
    <s v=""/>
    <n v="24126.75"/>
  </r>
  <r>
    <x v="55"/>
    <n v="10631"/>
    <n v="1000001324"/>
    <x v="1"/>
    <n v="9745"/>
    <n v="123"/>
    <x v="2"/>
    <s v="12301349-00"/>
    <s v="316XAOR"/>
    <n v="95645"/>
    <m/>
    <s v=""/>
    <n v="1592440"/>
    <n v="1496795"/>
    <n v="1592440"/>
  </r>
  <r>
    <x v="56"/>
    <n v="13837"/>
    <n v="1000000939"/>
    <x v="1"/>
    <n v="9745"/>
    <n v="144"/>
    <x v="3"/>
    <s v="14401205-02"/>
    <s v="416XSEC"/>
    <n v="41375.07"/>
    <m/>
    <s v=""/>
    <s v=""/>
    <s v=""/>
    <n v="41375.07"/>
  </r>
  <r>
    <x v="57"/>
    <n v="10410"/>
    <n v="1000000084"/>
    <x v="1"/>
    <n v="9746"/>
    <n v="358"/>
    <x v="2"/>
    <s v="35801366-05"/>
    <s v="316XAOR"/>
    <n v="618.75"/>
    <m/>
    <s v=""/>
    <n v="25118.75"/>
    <n v="24500"/>
    <n v="25118.75"/>
  </r>
  <r>
    <x v="57"/>
    <n v="10410"/>
    <n v="1000000723"/>
    <x v="1"/>
    <n v="9746"/>
    <n v="358"/>
    <x v="2"/>
    <s v="35801366-05"/>
    <s v="316XAOR"/>
    <n v="11231.35"/>
    <m/>
    <s v=""/>
    <n v="484989.36"/>
    <n v="473758.01"/>
    <n v="484989.36"/>
  </r>
  <r>
    <x v="57"/>
    <n v="10410"/>
    <n v="1000000886"/>
    <x v="2"/>
    <n v="9748"/>
    <n v="134"/>
    <x v="2"/>
    <s v="13410039-00"/>
    <s v="316XAOR"/>
    <n v="81600"/>
    <m/>
    <s v=""/>
    <n v="62560"/>
    <s v=""/>
    <n v="81600"/>
  </r>
  <r>
    <x v="58"/>
    <n v="10258"/>
    <n v="1000000813"/>
    <x v="1"/>
    <n v="9745"/>
    <n v="360"/>
    <x v="2"/>
    <s v="36001211-19"/>
    <s v="316XAOR"/>
    <n v="119.14"/>
    <m/>
    <s v=""/>
    <n v="119.14"/>
    <s v=""/>
    <n v="119.14"/>
  </r>
  <r>
    <x v="59"/>
    <n v="14682"/>
    <n v="1000001366"/>
    <x v="1"/>
    <n v="9745"/>
    <n v="110"/>
    <x v="1"/>
    <s v="11001612-03"/>
    <s v="500XXBB"/>
    <n v="247500"/>
    <m/>
    <n v="216000"/>
    <s v=""/>
    <s v=""/>
    <n v="247500"/>
  </r>
  <r>
    <x v="59"/>
    <n v="14682"/>
    <n v="1000001371"/>
    <x v="1"/>
    <n v="9745"/>
    <n v="154"/>
    <x v="1"/>
    <s v="15401223-03"/>
    <s v="500XXBB"/>
    <n v="56800"/>
    <m/>
    <n v="11850"/>
    <s v=""/>
    <s v=""/>
    <n v="56800"/>
  </r>
  <r>
    <x v="60"/>
    <n v="11035"/>
    <n v="1000000378"/>
    <x v="1"/>
    <n v="9745"/>
    <n v="144"/>
    <x v="2"/>
    <s v="14401205-11"/>
    <s v="316XAOR"/>
    <n v="1768.6099999999997"/>
    <m/>
    <s v=""/>
    <s v=""/>
    <s v=""/>
    <n v="1768.6099999999997"/>
  </r>
  <r>
    <x v="60"/>
    <n v="11035"/>
    <n v="1000000582"/>
    <x v="1"/>
    <n v="9745"/>
    <n v="165"/>
    <x v="2"/>
    <s v="16501384-04"/>
    <s v="316XAOR"/>
    <n v="1287364.3600000001"/>
    <m/>
    <s v=""/>
    <n v="1129364"/>
    <s v=""/>
    <n v="1287364.3600000001"/>
  </r>
  <r>
    <x v="60"/>
    <n v="11035"/>
    <n v="1000000691"/>
    <x v="1"/>
    <n v="9745"/>
    <n v="144"/>
    <x v="2"/>
    <s v="14401205-00"/>
    <s v="316XAOR"/>
    <n v="92142.81"/>
    <m/>
    <s v=""/>
    <n v="600140.80000000005"/>
    <n v="507997.99000000005"/>
    <n v="600140.80000000005"/>
  </r>
  <r>
    <x v="60"/>
    <n v="11035"/>
    <n v="1000000691"/>
    <x v="1"/>
    <n v="9745"/>
    <n v="144"/>
    <x v="2"/>
    <s v="14401205-02"/>
    <s v="316XAOR"/>
    <n v="10000"/>
    <m/>
    <s v=""/>
    <n v="10000"/>
    <s v=""/>
    <n v="10000"/>
  </r>
  <r>
    <x v="60"/>
    <n v="11035"/>
    <n v="1000000703"/>
    <x v="1"/>
    <n v="9745"/>
    <n v="165"/>
    <x v="2"/>
    <s v="16501384-03"/>
    <s v="316XAOR"/>
    <n v="7818.91"/>
    <m/>
    <s v=""/>
    <n v="7818.91"/>
    <s v=""/>
    <n v="7818.91"/>
  </r>
  <r>
    <x v="60"/>
    <n v="11035"/>
    <n v="1000000714"/>
    <x v="1"/>
    <n v="9745"/>
    <n v="144"/>
    <x v="2"/>
    <s v="14401205-01"/>
    <s v="316XAOR"/>
    <n v="6157.06"/>
    <m/>
    <s v=""/>
    <s v=""/>
    <s v=""/>
    <n v="6157.06"/>
  </r>
  <r>
    <x v="60"/>
    <n v="11035"/>
    <n v="1000000979"/>
    <x v="1"/>
    <n v="9745"/>
    <n v="376"/>
    <x v="2"/>
    <s v="37601356-00"/>
    <s v="316XAOR"/>
    <n v="4880"/>
    <m/>
    <s v=""/>
    <n v="3619.55"/>
    <s v=""/>
    <n v="4880"/>
  </r>
  <r>
    <x v="61"/>
    <n v="10466"/>
    <n v="1000000872"/>
    <x v="1"/>
    <n v="9745"/>
    <n v="615"/>
    <x v="3"/>
    <s v="61501396-00"/>
    <s v="764OSVC"/>
    <n v="56247"/>
    <m/>
    <s v=""/>
    <s v=""/>
    <s v=""/>
    <n v="56247"/>
  </r>
  <r>
    <x v="62"/>
    <n v="12556"/>
    <n v="1000000033"/>
    <x v="1"/>
    <n v="9745"/>
    <n v="615"/>
    <x v="5"/>
    <s v="61501396-00"/>
    <s v="728OPSC"/>
    <n v="9280"/>
    <m/>
    <s v=""/>
    <s v=""/>
    <s v=""/>
    <n v="9280"/>
  </r>
  <r>
    <x v="62"/>
    <n v="12556"/>
    <n v="1000000903"/>
    <x v="1"/>
    <n v="9745"/>
    <n v="615"/>
    <x v="5"/>
    <s v="61510057-00"/>
    <s v="728OPSC"/>
    <n v="1148.5"/>
    <m/>
    <s v=""/>
    <s v=""/>
    <s v=""/>
    <n v="1148.5"/>
  </r>
  <r>
    <x v="62"/>
    <n v="12556"/>
    <n v="1000000905"/>
    <x v="1"/>
    <n v="9745"/>
    <n v="615"/>
    <x v="5"/>
    <s v="61510057-00"/>
    <s v="728OPSC"/>
    <n v="6960"/>
    <m/>
    <s v=""/>
    <s v=""/>
    <s v=""/>
    <n v="6960"/>
  </r>
  <r>
    <x v="62"/>
    <n v="12556"/>
    <n v="1000000940"/>
    <x v="1"/>
    <n v="9745"/>
    <n v="615"/>
    <x v="5"/>
    <s v="61510057-00"/>
    <s v="728OPSC"/>
    <n v="3467.97"/>
    <m/>
    <s v=""/>
    <s v=""/>
    <s v=""/>
    <n v="3467.97"/>
  </r>
  <r>
    <x v="63"/>
    <n v="10054"/>
    <n v="1000000602"/>
    <x v="1"/>
    <n v="9745"/>
    <n v="214"/>
    <x v="5"/>
    <s v="21401103-06"/>
    <s v="324XSPC"/>
    <n v="733.75"/>
    <m/>
    <s v=""/>
    <s v=""/>
    <s v=""/>
    <n v="733.75"/>
  </r>
  <r>
    <x v="63"/>
    <n v="10054"/>
    <n v="1000000907"/>
    <x v="1"/>
    <n v="9745"/>
    <n v="112"/>
    <x v="5"/>
    <s v="11201341-00"/>
    <s v="324XSPC"/>
    <n v="725"/>
    <m/>
    <s v=""/>
    <s v=""/>
    <s v=""/>
    <n v="725"/>
  </r>
  <r>
    <x v="63"/>
    <n v="10054"/>
    <n v="1000000956"/>
    <x v="1"/>
    <n v="9745"/>
    <n v="354"/>
    <x v="5"/>
    <s v="35401348-00"/>
    <s v="324XSPC"/>
    <n v="5510"/>
    <m/>
    <s v=""/>
    <s v=""/>
    <s v=""/>
    <n v="5510"/>
  </r>
  <r>
    <x v="64"/>
    <n v="12807"/>
    <n v="1000000590"/>
    <x v="1"/>
    <n v="9745"/>
    <n v="615"/>
    <x v="5"/>
    <s v="61501396-00"/>
    <s v="736XSPC"/>
    <n v="34025"/>
    <m/>
    <s v=""/>
    <s v=""/>
    <s v=""/>
    <n v="34025"/>
  </r>
  <r>
    <x v="65"/>
    <n v="14304"/>
    <n v="1000001299"/>
    <x v="1"/>
    <n v="9745"/>
    <n v="362"/>
    <x v="1"/>
    <s v="36201377-02"/>
    <s v="500XXBB"/>
    <n v="381771"/>
    <m/>
    <n v="2111771"/>
    <s v=""/>
    <n v="1730000"/>
    <n v="2111771"/>
  </r>
  <r>
    <x v="66"/>
    <n v="10420"/>
    <n v="1000000980"/>
    <x v="1"/>
    <n v="9745"/>
    <n v="122"/>
    <x v="4"/>
    <s v="12201357-04"/>
    <s v="200XSRV"/>
    <n v="6600"/>
    <m/>
    <s v=""/>
    <s v=""/>
    <s v=""/>
    <n v="6600"/>
  </r>
  <r>
    <x v="66"/>
    <n v="10420"/>
    <n v="1000001401"/>
    <x v="1"/>
    <n v="9745"/>
    <n v="105"/>
    <x v="5"/>
    <s v="10510086-00"/>
    <s v="324XSPC"/>
    <n v="18290"/>
    <m/>
    <s v=""/>
    <s v=""/>
    <s v=""/>
    <n v="18290"/>
  </r>
  <r>
    <x v="67"/>
    <n v="12629"/>
    <n v="1000001395"/>
    <x v="1"/>
    <n v="9745"/>
    <n v="157"/>
    <x v="4"/>
    <s v="15701381-02"/>
    <s v="200XSRV"/>
    <n v="4360"/>
    <m/>
    <s v=""/>
    <s v=""/>
    <s v=""/>
    <n v="4360"/>
  </r>
  <r>
    <x v="68"/>
    <n v="12679"/>
    <n v="1000000209"/>
    <x v="1"/>
    <n v="9745"/>
    <n v="214"/>
    <x v="4"/>
    <s v="21401103-06"/>
    <s v="204XGEO"/>
    <n v="61993.09"/>
    <m/>
    <s v=""/>
    <s v=""/>
    <s v=""/>
    <n v="61993.09"/>
  </r>
  <r>
    <x v="68"/>
    <n v="12679"/>
    <n v="1000000700"/>
    <x v="1"/>
    <n v="9745"/>
    <n v="352"/>
    <x v="4"/>
    <s v="35201208-00"/>
    <s v="204XGEO"/>
    <n v="37429.15"/>
    <m/>
    <s v=""/>
    <s v=""/>
    <s v=""/>
    <n v="37429.15"/>
  </r>
  <r>
    <x v="68"/>
    <n v="12679"/>
    <n v="1000000705"/>
    <x v="1"/>
    <n v="9745"/>
    <n v="362"/>
    <x v="4"/>
    <s v="36201377-00"/>
    <s v="204XGEO"/>
    <n v="19615.13"/>
    <m/>
    <s v=""/>
    <s v=""/>
    <s v=""/>
    <n v="19615.13"/>
  </r>
  <r>
    <x v="68"/>
    <n v="12679"/>
    <n v="1000000713"/>
    <x v="1"/>
    <n v="9745"/>
    <n v="362"/>
    <x v="4"/>
    <s v="36201377-00"/>
    <s v="204XGEO"/>
    <n v="2995.53"/>
    <m/>
    <s v=""/>
    <s v=""/>
    <s v=""/>
    <n v="2995.53"/>
  </r>
  <r>
    <x v="68"/>
    <n v="12679"/>
    <n v="1000000744"/>
    <x v="1"/>
    <n v="9745"/>
    <n v="146"/>
    <x v="4"/>
    <s v="14601206-04"/>
    <s v="204XGEO"/>
    <n v="1240.1800000000003"/>
    <m/>
    <s v=""/>
    <s v=""/>
    <s v=""/>
    <n v="1240.1800000000003"/>
  </r>
  <r>
    <x v="68"/>
    <n v="12679"/>
    <n v="1000000814"/>
    <x v="1"/>
    <n v="9745"/>
    <n v="144"/>
    <x v="4"/>
    <s v="14401205-02"/>
    <s v="204XGEO"/>
    <n v="11838.67"/>
    <m/>
    <s v=""/>
    <s v=""/>
    <s v=""/>
    <n v="11838.67"/>
  </r>
  <r>
    <x v="68"/>
    <n v="12679"/>
    <n v="1000000918"/>
    <x v="1"/>
    <n v="9745"/>
    <n v="362"/>
    <x v="4"/>
    <s v="36201377-01"/>
    <s v="204XGEO"/>
    <n v="15300.1"/>
    <m/>
    <s v=""/>
    <s v=""/>
    <s v=""/>
    <n v="15300.1"/>
  </r>
  <r>
    <x v="68"/>
    <n v="12679"/>
    <n v="1000001353"/>
    <x v="1"/>
    <n v="9745"/>
    <n v="376"/>
    <x v="4"/>
    <s v="37601356-00"/>
    <s v="204XGEO"/>
    <n v="13000"/>
    <m/>
    <s v=""/>
    <s v=""/>
    <s v=""/>
    <n v="13000"/>
  </r>
  <r>
    <x v="69"/>
    <n v="11859"/>
    <n v="1000001071"/>
    <x v="1"/>
    <n v="9745"/>
    <n v="670"/>
    <x v="9"/>
    <s v="67001396-01"/>
    <s v="852XLGL"/>
    <n v="6959.99"/>
    <m/>
    <s v=""/>
    <s v=""/>
    <s v=""/>
    <n v="6959.99"/>
  </r>
  <r>
    <x v="70"/>
    <n v="12825"/>
    <n v="1000000634"/>
    <x v="1"/>
    <n v="9746"/>
    <n v="358"/>
    <x v="1"/>
    <s v="35801366-05"/>
    <s v="500XXBB"/>
    <n v="8969.5699999998324"/>
    <m/>
    <n v="27632443.729999993"/>
    <s v=""/>
    <n v="27623474.159999993"/>
    <n v="27632443.729999993"/>
  </r>
  <r>
    <x v="70"/>
    <n v="12825"/>
    <n v="1000000977"/>
    <x v="1"/>
    <n v="9745"/>
    <n v="112"/>
    <x v="1"/>
    <s v="11201341-00"/>
    <s v="500XXBB"/>
    <n v="1233626.9100000001"/>
    <m/>
    <n v="21099300.469999999"/>
    <s v=""/>
    <n v="19865673.559999999"/>
    <n v="21099300.469999999"/>
  </r>
  <r>
    <x v="71"/>
    <n v="13795"/>
    <n v="1000000948"/>
    <x v="2"/>
    <n v="9748"/>
    <n v="686"/>
    <x v="5"/>
    <s v="68610045-00"/>
    <s v="840XCON"/>
    <n v="8095"/>
    <m/>
    <s v=""/>
    <s v=""/>
    <s v=""/>
    <n v="8095"/>
  </r>
  <r>
    <x v="72"/>
    <n v="11475"/>
    <n v="1000000243"/>
    <x v="1"/>
    <n v="9745"/>
    <n v="364"/>
    <x v="5"/>
    <s v="36401380-08"/>
    <s v="324XSPC"/>
    <n v="351.79"/>
    <m/>
    <s v=""/>
    <s v=""/>
    <s v=""/>
    <n v="351.79"/>
  </r>
  <r>
    <x v="72"/>
    <n v="11475"/>
    <n v="1000000922"/>
    <x v="2"/>
    <n v="9748"/>
    <n v="669"/>
    <x v="4"/>
    <s v="66910054-00"/>
    <s v="200XSRV"/>
    <n v="1801.54"/>
    <m/>
    <s v=""/>
    <s v=""/>
    <s v=""/>
    <n v="1801.54"/>
  </r>
  <r>
    <x v="72"/>
    <n v="11475"/>
    <n v="1000000971"/>
    <x v="1"/>
    <n v="9745"/>
    <n v="210"/>
    <x v="3"/>
    <s v="21001101-12"/>
    <s v="420OSVC"/>
    <n v="200"/>
    <m/>
    <s v=""/>
    <s v=""/>
    <s v=""/>
    <n v="200"/>
  </r>
  <r>
    <x v="73"/>
    <n v="14169"/>
    <n v="1000001332"/>
    <x v="1"/>
    <n v="9745"/>
    <n v="116"/>
    <x v="1"/>
    <s v="11601224-01"/>
    <s v="500XXBB"/>
    <n v="13800"/>
    <m/>
    <n v="326846"/>
    <s v=""/>
    <n v="313046"/>
    <n v="326846"/>
  </r>
  <r>
    <x v="73"/>
    <n v="14169"/>
    <n v="1000001359"/>
    <x v="1"/>
    <n v="9745"/>
    <n v="362"/>
    <x v="1"/>
    <s v="36201377-10"/>
    <s v="500XXBB"/>
    <n v="703658"/>
    <m/>
    <n v="703658"/>
    <s v=""/>
    <s v=""/>
    <n v="703658"/>
  </r>
  <r>
    <x v="74"/>
    <n v="10457"/>
    <n v="1000000583"/>
    <x v="1"/>
    <n v="9745"/>
    <n v="615"/>
    <x v="5"/>
    <s v="61501396-00"/>
    <s v="736XSPC"/>
    <n v="30789"/>
    <m/>
    <s v=""/>
    <s v=""/>
    <s v=""/>
    <n v="30789"/>
  </r>
  <r>
    <x v="75"/>
    <n v="11377"/>
    <n v="1000000802"/>
    <x v="1"/>
    <n v="9745"/>
    <n v="115"/>
    <x v="3"/>
    <s v="11501201-01"/>
    <s v="400XMAT"/>
    <n v="27893.760000000002"/>
    <m/>
    <s v=""/>
    <s v=""/>
    <s v=""/>
    <n v="27893.760000000002"/>
  </r>
  <r>
    <x v="76"/>
    <n v="11279"/>
    <n v="1000000827"/>
    <x v="1"/>
    <n v="9745"/>
    <n v="126"/>
    <x v="1"/>
    <s v="12601612-00"/>
    <s v="500XXBB"/>
    <n v="33457.339999999997"/>
    <m/>
    <s v=""/>
    <s v=""/>
    <s v=""/>
    <n v="33457.339999999997"/>
  </r>
  <r>
    <x v="77"/>
    <n v="12881"/>
    <n v="1000000524"/>
    <x v="1"/>
    <n v="9745"/>
    <n v="669"/>
    <x v="3"/>
    <s v="66910054-00"/>
    <s v="868XSVC"/>
    <n v="3267.49"/>
    <m/>
    <s v=""/>
    <s v=""/>
    <s v=""/>
    <n v="3267.49"/>
  </r>
  <r>
    <x v="77"/>
    <n v="12881"/>
    <n v="1000000524"/>
    <x v="2"/>
    <n v="9748"/>
    <n v="669"/>
    <x v="3"/>
    <s v="66910054-00"/>
    <s v="868XSVC"/>
    <n v="-1667.49"/>
    <m/>
    <s v=""/>
    <s v=""/>
    <n v="1667.49"/>
    <n v="0"/>
  </r>
  <r>
    <x v="78"/>
    <n v="10619"/>
    <n v="1000000221"/>
    <x v="1"/>
    <n v="9745"/>
    <n v="134"/>
    <x v="6"/>
    <s v="13401612-00"/>
    <s v="344XHAZ"/>
    <n v="3433.75"/>
    <m/>
    <s v=""/>
    <s v=""/>
    <s v=""/>
    <n v="3433.75"/>
  </r>
  <r>
    <x v="78"/>
    <n v="10619"/>
    <n v="1000000222"/>
    <x v="1"/>
    <n v="9745"/>
    <n v="125"/>
    <x v="6"/>
    <s v="12501612-00"/>
    <s v="344XHAZ"/>
    <n v="239.5"/>
    <m/>
    <s v=""/>
    <s v=""/>
    <s v=""/>
    <n v="239.5"/>
  </r>
  <r>
    <x v="78"/>
    <n v="10619"/>
    <n v="1000000223"/>
    <x v="1"/>
    <n v="9745"/>
    <n v="145"/>
    <x v="6"/>
    <s v="14501612-00"/>
    <s v="344XHAZ"/>
    <n v="7464.5"/>
    <m/>
    <s v=""/>
    <s v=""/>
    <s v=""/>
    <n v="7464.5"/>
  </r>
  <r>
    <x v="78"/>
    <n v="10619"/>
    <n v="1000000224"/>
    <x v="1"/>
    <n v="9745"/>
    <n v="154"/>
    <x v="6"/>
    <s v="15401223-00"/>
    <s v="344XHAZ"/>
    <n v="5946.75"/>
    <m/>
    <s v=""/>
    <s v=""/>
    <s v=""/>
    <n v="5946.75"/>
  </r>
  <r>
    <x v="79"/>
    <n v="11519"/>
    <n v="1000000772"/>
    <x v="1"/>
    <n v="9745"/>
    <n v="352"/>
    <x v="4"/>
    <s v="35201208-00"/>
    <s v="204XGEO"/>
    <n v="3585"/>
    <m/>
    <s v=""/>
    <s v=""/>
    <s v=""/>
    <n v="3585"/>
  </r>
  <r>
    <x v="80"/>
    <n v="10873"/>
    <n v="1000000811"/>
    <x v="1"/>
    <n v="9745"/>
    <n v="125"/>
    <x v="3"/>
    <s v="12501612-13"/>
    <s v="420OSVC"/>
    <n v="19643"/>
    <m/>
    <s v=""/>
    <s v=""/>
    <s v=""/>
    <n v="19643"/>
  </r>
  <r>
    <x v="80"/>
    <n v="10873"/>
    <n v="1000000943"/>
    <x v="1"/>
    <n v="9745"/>
    <n v="362"/>
    <x v="10"/>
    <s v="36201377-06"/>
    <s v="520XXTH"/>
    <n v="386124"/>
    <m/>
    <s v=""/>
    <s v=""/>
    <s v=""/>
    <n v="386124"/>
  </r>
  <r>
    <x v="80"/>
    <n v="10873"/>
    <n v="1000000990"/>
    <x v="1"/>
    <n v="9745"/>
    <n v="352"/>
    <x v="10"/>
    <s v="35201208-01"/>
    <s v="520XXTH"/>
    <n v="3222.08"/>
    <m/>
    <s v=""/>
    <s v=""/>
    <s v=""/>
    <n v="3222.08"/>
  </r>
  <r>
    <x v="81"/>
    <n v="10307"/>
    <n v="1000000058"/>
    <x v="1"/>
    <n v="9746"/>
    <n v="358"/>
    <x v="6"/>
    <s v="35801366-02"/>
    <s v="348XOPL"/>
    <n v="16650"/>
    <m/>
    <s v=""/>
    <s v=""/>
    <s v=""/>
    <n v="16650"/>
  </r>
  <r>
    <x v="81"/>
    <n v="10307"/>
    <n v="1000000348"/>
    <x v="1"/>
    <n v="9745"/>
    <n v="352"/>
    <x v="3"/>
    <s v="35201208-01"/>
    <s v="420OSVC"/>
    <n v="4000"/>
    <m/>
    <s v=""/>
    <s v=""/>
    <s v=""/>
    <n v="4000"/>
  </r>
  <r>
    <x v="81"/>
    <n v="10307"/>
    <n v="1000000507"/>
    <x v="1"/>
    <n v="9745"/>
    <n v="214"/>
    <x v="3"/>
    <s v="21401103-06"/>
    <s v="420OSVC"/>
    <n v="13770"/>
    <m/>
    <s v=""/>
    <s v=""/>
    <s v=""/>
    <n v="13770"/>
  </r>
  <r>
    <x v="81"/>
    <n v="10307"/>
    <n v="1000001279"/>
    <x v="1"/>
    <n v="9745"/>
    <n v="112"/>
    <x v="6"/>
    <s v="11201341-00"/>
    <s v="348XOPL"/>
    <n v="21000"/>
    <m/>
    <s v=""/>
    <s v=""/>
    <s v=""/>
    <n v="21000"/>
  </r>
  <r>
    <x v="82"/>
    <n v="11388"/>
    <n v="1000000303"/>
    <x v="1"/>
    <n v="9745"/>
    <n v="112"/>
    <x v="7"/>
    <s v="11201341-00"/>
    <s v="508XCTC"/>
    <n v="69.690000000000055"/>
    <m/>
    <s v=""/>
    <s v=""/>
    <s v=""/>
    <n v="69.690000000000055"/>
  </r>
  <r>
    <x v="83"/>
    <n v="10363"/>
    <n v="1000000025"/>
    <x v="1"/>
    <n v="9746"/>
    <n v="358"/>
    <x v="4"/>
    <s v="35801366-05"/>
    <s v="204XGEO"/>
    <n v="19056.050000000003"/>
    <m/>
    <s v=""/>
    <s v=""/>
    <s v=""/>
    <n v="19056.050000000003"/>
  </r>
  <r>
    <x v="84"/>
    <n v="14441"/>
    <n v="1000000909"/>
    <x v="2"/>
    <n v="9748"/>
    <n v="686"/>
    <x v="5"/>
    <s v="68610045-03"/>
    <s v="840XCON"/>
    <n v="377494"/>
    <m/>
    <s v=""/>
    <s v=""/>
    <s v=""/>
    <n v="377494"/>
  </r>
  <r>
    <x v="85"/>
    <n v="10502"/>
    <n v="1000000374"/>
    <x v="1"/>
    <n v="9745"/>
    <n v="214"/>
    <x v="5"/>
    <s v="21401103-06"/>
    <s v="324XSPC"/>
    <n v="7672"/>
    <m/>
    <s v=""/>
    <s v=""/>
    <s v=""/>
    <n v="7672"/>
  </r>
  <r>
    <x v="85"/>
    <n v="10502"/>
    <n v="1000000611"/>
    <x v="1"/>
    <n v="9746"/>
    <n v="358"/>
    <x v="3"/>
    <s v="35801366-00"/>
    <s v="420OSVC"/>
    <n v="538"/>
    <m/>
    <s v=""/>
    <s v=""/>
    <s v=""/>
    <n v="538"/>
  </r>
  <r>
    <x v="85"/>
    <n v="10502"/>
    <n v="1000000786"/>
    <x v="1"/>
    <n v="9745"/>
    <n v="146"/>
    <x v="3"/>
    <s v="14601206-04"/>
    <s v="420OSVC"/>
    <n v="936"/>
    <m/>
    <s v=""/>
    <s v=""/>
    <s v=""/>
    <n v="936"/>
  </r>
  <r>
    <x v="85"/>
    <n v="10502"/>
    <n v="1000000937"/>
    <x v="1"/>
    <n v="9745"/>
    <n v="360"/>
    <x v="5"/>
    <s v="36001211-13"/>
    <s v="324XSPC"/>
    <n v="672"/>
    <m/>
    <s v=""/>
    <s v=""/>
    <s v=""/>
    <n v="672"/>
  </r>
  <r>
    <x v="85"/>
    <n v="10502"/>
    <n v="1000000938"/>
    <x v="1"/>
    <n v="9745"/>
    <n v="112"/>
    <x v="5"/>
    <s v="11201341-00"/>
    <s v="324XSPC"/>
    <n v="4480"/>
    <m/>
    <s v=""/>
    <s v=""/>
    <s v=""/>
    <n v="4480"/>
  </r>
  <r>
    <x v="85"/>
    <n v="10502"/>
    <n v="1000001274"/>
    <x v="1"/>
    <n v="9745"/>
    <n v="354"/>
    <x v="5"/>
    <s v="35401348-00"/>
    <s v="324XSPC"/>
    <n v="5158"/>
    <m/>
    <s v=""/>
    <s v=""/>
    <s v=""/>
    <n v="5158"/>
  </r>
  <r>
    <x v="86"/>
    <n v="10281"/>
    <n v="1000000861"/>
    <x v="1"/>
    <n v="9745"/>
    <n v="362"/>
    <x v="3"/>
    <s v="36201377-05"/>
    <s v="412INSP"/>
    <n v="24655"/>
    <m/>
    <s v=""/>
    <s v=""/>
    <s v=""/>
    <n v="24655"/>
  </r>
  <r>
    <x v="87"/>
    <n v="10355"/>
    <n v="1000001297"/>
    <x v="1"/>
    <n v="9745"/>
    <n v="615"/>
    <x v="3"/>
    <s v="61510057-00"/>
    <s v="764OSVC"/>
    <n v="8244.4599999999991"/>
    <m/>
    <s v=""/>
    <s v=""/>
    <s v=""/>
    <n v="8244.4599999999991"/>
  </r>
  <r>
    <x v="88"/>
    <n v="10104"/>
    <n v="1000001307"/>
    <x v="1"/>
    <n v="9745"/>
    <n v="144"/>
    <x v="5"/>
    <s v="14401205-02"/>
    <s v="324XSPC"/>
    <n v="3056.25"/>
    <m/>
    <s v=""/>
    <s v=""/>
    <s v=""/>
    <n v="3056.25"/>
  </r>
  <r>
    <x v="88"/>
    <n v="10104"/>
    <n v="1000001309"/>
    <x v="1"/>
    <n v="9745"/>
    <n v="214"/>
    <x v="5"/>
    <s v="21401103-06"/>
    <s v="324XSPC"/>
    <n v="9780"/>
    <m/>
    <s v=""/>
    <s v=""/>
    <s v=""/>
    <n v="9780"/>
  </r>
  <r>
    <x v="89"/>
    <n v="12833"/>
    <n v="1000000839"/>
    <x v="1"/>
    <n v="9745"/>
    <n v="615"/>
    <x v="5"/>
    <s v="61501396-00"/>
    <s v="736XSPC"/>
    <n v="1206.1800000000003"/>
    <m/>
    <s v=""/>
    <s v=""/>
    <s v=""/>
    <n v="1206.1800000000003"/>
  </r>
  <r>
    <x v="90"/>
    <n v="11277"/>
    <n v="1000000585"/>
    <x v="1"/>
    <n v="9745"/>
    <n v="157"/>
    <x v="2"/>
    <s v="15701381-02"/>
    <s v="316XAOR"/>
    <n v="44951.100000000006"/>
    <m/>
    <s v=""/>
    <n v="2077249"/>
    <n v="2032297.9"/>
    <n v="2077249"/>
  </r>
  <r>
    <x v="90"/>
    <n v="11277"/>
    <n v="1000000630"/>
    <x v="1"/>
    <n v="9745"/>
    <n v="360"/>
    <x v="2"/>
    <s v="36001211-00"/>
    <s v="316XAOR"/>
    <n v="500000"/>
    <m/>
    <s v=""/>
    <n v="1916719.2"/>
    <n v="1416719.2"/>
    <n v="1916719.2"/>
  </r>
  <r>
    <x v="90"/>
    <n v="11277"/>
    <n v="1000000630"/>
    <x v="1"/>
    <n v="9745"/>
    <n v="360"/>
    <x v="2"/>
    <s v="36001211-13"/>
    <s v="316XAOR"/>
    <n v="-62200.78"/>
    <m/>
    <s v=""/>
    <m/>
    <n v="62200.78"/>
    <n v="0"/>
  </r>
  <r>
    <x v="90"/>
    <n v="11277"/>
    <n v="1000000674"/>
    <x v="1"/>
    <n v="9745"/>
    <n v="146"/>
    <x v="2"/>
    <s v="14601206-00"/>
    <s v="316XAOR"/>
    <n v="600109.59000000008"/>
    <m/>
    <s v=""/>
    <n v="726323.54000000015"/>
    <n v="126213.95000000007"/>
    <n v="726323.54000000015"/>
  </r>
  <r>
    <x v="90"/>
    <n v="11277"/>
    <n v="1000000674"/>
    <x v="1"/>
    <n v="9745"/>
    <n v="146"/>
    <x v="2"/>
    <s v="14601206-04"/>
    <s v="316XAOR"/>
    <n v="63600.32"/>
    <m/>
    <s v=""/>
    <n v="63600.32"/>
    <s v=""/>
    <n v="63600.32"/>
  </r>
  <r>
    <x v="90"/>
    <n v="11277"/>
    <n v="1000000701"/>
    <x v="1"/>
    <n v="9745"/>
    <n v="360"/>
    <x v="2"/>
    <s v="36001211-12"/>
    <s v="316XAOR"/>
    <n v="44624.59"/>
    <m/>
    <s v=""/>
    <n v="44624.59"/>
    <s v=""/>
    <n v="44624.59"/>
  </r>
  <r>
    <x v="90"/>
    <n v="11277"/>
    <n v="1000000728"/>
    <x v="1"/>
    <n v="9745"/>
    <n v="212"/>
    <x v="2"/>
    <s v="21201102-01"/>
    <s v="316XAOR"/>
    <n v="35016.76"/>
    <m/>
    <s v=""/>
    <s v=""/>
    <s v=""/>
    <n v="35016.76"/>
  </r>
  <r>
    <x v="90"/>
    <n v="11277"/>
    <n v="1000001396"/>
    <x v="1"/>
    <n v="9745"/>
    <n v="159"/>
    <x v="2"/>
    <s v="15910085-00"/>
    <s v="316XAOR"/>
    <n v="60885"/>
    <m/>
    <s v=""/>
    <n v="60885"/>
    <s v=""/>
    <n v="60885"/>
  </r>
  <r>
    <x v="90"/>
    <n v="11277"/>
    <n v="1000001423"/>
    <x v="1"/>
    <n v="9745"/>
    <n v="105"/>
    <x v="2"/>
    <s v="10510086-00"/>
    <s v="316XAOR"/>
    <n v="13000"/>
    <m/>
    <s v=""/>
    <n v="13000"/>
    <s v=""/>
    <n v="13000"/>
  </r>
  <r>
    <x v="91"/>
    <n v="10074"/>
    <n v="1000000685"/>
    <x v="1"/>
    <n v="9745"/>
    <n v="132"/>
    <x v="2"/>
    <s v="13201204-00"/>
    <s v="316XAOR"/>
    <n v="4100.93"/>
    <m/>
    <s v=""/>
    <s v=""/>
    <s v=""/>
    <n v="4100.93"/>
  </r>
  <r>
    <x v="91"/>
    <n v="10074"/>
    <n v="1000000880"/>
    <x v="1"/>
    <n v="9745"/>
    <n v="154"/>
    <x v="2"/>
    <s v="15410042-00"/>
    <s v="316XAOR"/>
    <n v="135500"/>
    <m/>
    <s v=""/>
    <n v="135500"/>
    <s v=""/>
    <n v="135500"/>
  </r>
  <r>
    <x v="91"/>
    <n v="10074"/>
    <n v="1000000908"/>
    <x v="1"/>
    <n v="9745"/>
    <n v="122"/>
    <x v="2"/>
    <s v="12201357-04"/>
    <s v="316XAOR"/>
    <n v="233053.99"/>
    <m/>
    <s v=""/>
    <n v="1671398.49"/>
    <n v="1438344.5"/>
    <n v="1671398.49"/>
  </r>
  <r>
    <x v="92"/>
    <n v="10799"/>
    <n v="1000000551"/>
    <x v="2"/>
    <n v="9748"/>
    <n v="669"/>
    <x v="7"/>
    <s v="66910054-00"/>
    <s v="760XCTC"/>
    <n v="187.63"/>
    <m/>
    <s v=""/>
    <s v=""/>
    <s v=""/>
    <n v="187.63"/>
  </r>
  <r>
    <x v="93"/>
    <n v="12742"/>
    <n v="1000000353"/>
    <x v="1"/>
    <n v="9745"/>
    <n v="110"/>
    <x v="5"/>
    <s v="11001612-06"/>
    <s v="324XSPC"/>
    <n v="1195"/>
    <m/>
    <s v=""/>
    <s v=""/>
    <s v=""/>
    <n v="1195"/>
  </r>
  <r>
    <x v="93"/>
    <n v="12742"/>
    <n v="1000000353"/>
    <x v="1"/>
    <n v="9745"/>
    <n v="110"/>
    <x v="6"/>
    <s v="11001612-06"/>
    <s v="344XHAZ"/>
    <n v="2988"/>
    <m/>
    <s v=""/>
    <s v=""/>
    <s v=""/>
    <n v="2988"/>
  </r>
  <r>
    <x v="93"/>
    <n v="12742"/>
    <n v="1000000376"/>
    <x v="1"/>
    <n v="9745"/>
    <n v="210"/>
    <x v="3"/>
    <s v="21001101-16"/>
    <s v="420OSVC"/>
    <n v="1742"/>
    <m/>
    <s v=""/>
    <s v=""/>
    <s v=""/>
    <n v="1742"/>
  </r>
  <r>
    <x v="93"/>
    <n v="12742"/>
    <n v="1000000502"/>
    <x v="1"/>
    <n v="9745"/>
    <n v="354"/>
    <x v="3"/>
    <s v="35401348-00"/>
    <s v="420OSVC"/>
    <n v="3997"/>
    <m/>
    <s v=""/>
    <s v=""/>
    <s v=""/>
    <n v="3997"/>
  </r>
  <r>
    <x v="93"/>
    <n v="12742"/>
    <n v="1000000509"/>
    <x v="1"/>
    <n v="9745"/>
    <n v="362"/>
    <x v="3"/>
    <s v="36201377-01"/>
    <s v="420OSVC"/>
    <n v="9900"/>
    <m/>
    <s v=""/>
    <s v=""/>
    <s v=""/>
    <n v="9900"/>
  </r>
  <r>
    <x v="93"/>
    <n v="12742"/>
    <n v="1000000563"/>
    <x v="1"/>
    <n v="9745"/>
    <n v="112"/>
    <x v="5"/>
    <s v="11201341-00"/>
    <s v="324XSPC"/>
    <n v="200"/>
    <m/>
    <s v=""/>
    <s v=""/>
    <s v=""/>
    <n v="200"/>
  </r>
  <r>
    <x v="93"/>
    <n v="12742"/>
    <n v="1000000597"/>
    <x v="1"/>
    <n v="9745"/>
    <n v="214"/>
    <x v="5"/>
    <s v="21401103-06"/>
    <s v="324XSPC"/>
    <n v="822"/>
    <m/>
    <s v=""/>
    <s v=""/>
    <s v=""/>
    <n v="822"/>
  </r>
  <r>
    <x v="93"/>
    <n v="12742"/>
    <n v="1000000597"/>
    <x v="1"/>
    <n v="9745"/>
    <n v="214"/>
    <x v="6"/>
    <s v="21401103-06"/>
    <s v="344XHAZ"/>
    <n v="940"/>
    <m/>
    <s v=""/>
    <s v=""/>
    <s v=""/>
    <n v="940"/>
  </r>
  <r>
    <x v="93"/>
    <n v="12742"/>
    <n v="1000000724"/>
    <x v="1"/>
    <n v="9745"/>
    <n v="144"/>
    <x v="6"/>
    <s v="14401205-09"/>
    <s v="344XHAZ"/>
    <n v="1752.25"/>
    <m/>
    <s v=""/>
    <s v=""/>
    <s v=""/>
    <n v="1752.25"/>
  </r>
  <r>
    <x v="93"/>
    <n v="12742"/>
    <n v="1000000783"/>
    <x v="1"/>
    <n v="9745"/>
    <n v="127"/>
    <x v="6"/>
    <s v="12701223-04"/>
    <s v="344XHAZ"/>
    <n v="5400"/>
    <m/>
    <s v=""/>
    <s v=""/>
    <s v=""/>
    <n v="5400"/>
  </r>
  <r>
    <x v="93"/>
    <n v="12742"/>
    <n v="1000000849"/>
    <x v="1"/>
    <n v="9745"/>
    <n v="144"/>
    <x v="5"/>
    <s v="14401205-11"/>
    <s v="324XSPC"/>
    <n v="11177.79"/>
    <m/>
    <s v=""/>
    <s v=""/>
    <s v=""/>
    <n v="11177.79"/>
  </r>
  <r>
    <x v="93"/>
    <n v="12742"/>
    <n v="1000000874"/>
    <x v="1"/>
    <n v="9745"/>
    <n v="360"/>
    <x v="5"/>
    <s v="36001612-00"/>
    <s v="324XSPC"/>
    <n v="105"/>
    <m/>
    <s v=""/>
    <s v=""/>
    <s v=""/>
    <n v="105"/>
  </r>
  <r>
    <x v="93"/>
    <n v="12742"/>
    <n v="1000000875"/>
    <x v="1"/>
    <n v="9745"/>
    <n v="206"/>
    <x v="5"/>
    <s v="20601612-06"/>
    <s v="324XSPC"/>
    <n v="4110"/>
    <m/>
    <s v=""/>
    <s v=""/>
    <s v=""/>
    <n v="4110"/>
  </r>
  <r>
    <x v="93"/>
    <n v="12742"/>
    <n v="1000000876"/>
    <x v="1"/>
    <n v="9745"/>
    <n v="112"/>
    <x v="5"/>
    <s v="11201341-04"/>
    <s v="324XSPC"/>
    <n v="1500"/>
    <m/>
    <s v=""/>
    <s v=""/>
    <s v=""/>
    <n v="1500"/>
  </r>
  <r>
    <x v="93"/>
    <n v="12742"/>
    <n v="1000000914"/>
    <x v="1"/>
    <n v="9745"/>
    <n v="115"/>
    <x v="5"/>
    <s v="11501201-04"/>
    <s v="324XSPC"/>
    <n v="4971"/>
    <m/>
    <s v=""/>
    <s v=""/>
    <s v=""/>
    <n v="4971"/>
  </r>
  <r>
    <x v="93"/>
    <n v="12742"/>
    <n v="1000000915"/>
    <x v="1"/>
    <n v="9745"/>
    <n v="110"/>
    <x v="5"/>
    <s v="11001612-03"/>
    <s v="324XSPC"/>
    <n v="6810"/>
    <m/>
    <s v=""/>
    <s v=""/>
    <s v=""/>
    <n v="6810"/>
  </r>
  <r>
    <x v="93"/>
    <n v="12742"/>
    <n v="1000000953"/>
    <x v="1"/>
    <n v="9745"/>
    <n v="144"/>
    <x v="5"/>
    <s v="14401205-02"/>
    <s v="324XSPC"/>
    <n v="1525"/>
    <m/>
    <s v=""/>
    <s v=""/>
    <s v=""/>
    <n v="1525"/>
  </r>
  <r>
    <x v="93"/>
    <n v="12742"/>
    <n v="1000001272"/>
    <x v="1"/>
    <n v="9745"/>
    <n v="615"/>
    <x v="5"/>
    <s v="61501396-00"/>
    <s v="736XSPC"/>
    <n v="40140.5"/>
    <m/>
    <s v=""/>
    <s v=""/>
    <s v=""/>
    <n v="40140.5"/>
  </r>
  <r>
    <x v="93"/>
    <n v="12742"/>
    <n v="1000001290"/>
    <x v="1"/>
    <n v="9745"/>
    <n v="362"/>
    <x v="5"/>
    <s v="36201377-02"/>
    <s v="324XSPC"/>
    <n v="25"/>
    <m/>
    <s v=""/>
    <s v=""/>
    <s v=""/>
    <n v="25"/>
  </r>
  <r>
    <x v="94"/>
    <n v="10315"/>
    <n v="1000000983"/>
    <x v="1"/>
    <n v="9745"/>
    <n v="112"/>
    <x v="4"/>
    <s v="11201341-00"/>
    <s v="204XGEO"/>
    <n v="83778.75"/>
    <m/>
    <s v=""/>
    <s v=""/>
    <s v=""/>
    <n v="83778.75"/>
  </r>
  <r>
    <x v="95"/>
    <n v="10616"/>
    <n v="1000000215"/>
    <x v="1"/>
    <n v="9745"/>
    <n v="210"/>
    <x v="1"/>
    <s v="21001101-16"/>
    <s v="500XXBB"/>
    <n v="67391.020000000019"/>
    <m/>
    <s v=""/>
    <s v=""/>
    <s v=""/>
    <n v="67391.020000000019"/>
  </r>
  <r>
    <x v="96"/>
    <n v="14073"/>
    <n v="1000000481"/>
    <x v="1"/>
    <n v="9745"/>
    <n v="212"/>
    <x v="1"/>
    <s v="21201102-06"/>
    <s v="500XXBB"/>
    <n v="1000000"/>
    <m/>
    <n v="3181020"/>
    <s v=""/>
    <n v="2181020"/>
    <n v="3181020"/>
  </r>
  <r>
    <x v="97"/>
    <n v="12492"/>
    <n v="1000000929"/>
    <x v="1"/>
    <n v="9745"/>
    <n v="352"/>
    <x v="3"/>
    <s v="35201208-01"/>
    <s v="420OSVC"/>
    <n v="302.13000000000011"/>
    <m/>
    <s v=""/>
    <s v=""/>
    <s v=""/>
    <n v="302.13000000000011"/>
  </r>
  <r>
    <x v="98"/>
    <n v="14451"/>
    <n v="1000001348"/>
    <x v="1"/>
    <n v="9745"/>
    <n v="364"/>
    <x v="3"/>
    <s v="36401380-00"/>
    <s v="420OSVC"/>
    <n v="34000"/>
    <m/>
    <s v=""/>
    <s v=""/>
    <s v=""/>
    <n v="34000"/>
  </r>
  <r>
    <x v="98"/>
    <n v="14451"/>
    <n v="1000001352"/>
    <x v="1"/>
    <n v="9745"/>
    <n v="210"/>
    <x v="3"/>
    <s v="21001101-04"/>
    <s v="420OSVC"/>
    <n v="26000"/>
    <m/>
    <s v=""/>
    <s v=""/>
    <s v=""/>
    <n v="26000"/>
  </r>
  <r>
    <x v="99"/>
    <n v="11506"/>
    <n v="1000000759"/>
    <x v="1"/>
    <n v="9745"/>
    <n v="104"/>
    <x v="2"/>
    <s v="10401223-16"/>
    <s v="316XAOR"/>
    <n v="617.05000000000018"/>
    <m/>
    <s v=""/>
    <s v=""/>
    <s v=""/>
    <n v="617.05000000000018"/>
  </r>
  <r>
    <x v="99"/>
    <n v="11506"/>
    <n v="1000000779"/>
    <x v="1"/>
    <n v="9745"/>
    <n v="163"/>
    <x v="2"/>
    <s v="16301223-09"/>
    <s v="316XAOR"/>
    <n v="91.78"/>
    <m/>
    <s v=""/>
    <n v="91.78"/>
    <s v=""/>
    <n v="91.78"/>
  </r>
  <r>
    <x v="100"/>
    <n v="11465"/>
    <n v="1000001388"/>
    <x v="1"/>
    <n v="9745"/>
    <n v="165"/>
    <x v="4"/>
    <s v="16501384-04"/>
    <s v="200XSRV"/>
    <n v="8000"/>
    <m/>
    <s v=""/>
    <s v=""/>
    <s v=""/>
    <n v="8000"/>
  </r>
  <r>
    <x v="101"/>
    <n v="10051"/>
    <n v="1000000720"/>
    <x v="1"/>
    <n v="9745"/>
    <n v="146"/>
    <x v="6"/>
    <s v="14601206-00"/>
    <s v="344XHAZ"/>
    <n v="34295.129999999997"/>
    <m/>
    <s v=""/>
    <s v=""/>
    <s v=""/>
    <n v="34295.129999999997"/>
  </r>
  <r>
    <x v="102"/>
    <n v="11589"/>
    <n v="1000000584"/>
    <x v="1"/>
    <n v="9745"/>
    <n v="615"/>
    <x v="5"/>
    <s v="61501396-00"/>
    <s v="736XSPC"/>
    <n v="55077.259999999995"/>
    <m/>
    <s v=""/>
    <s v=""/>
    <s v=""/>
    <n v="55077.259999999995"/>
  </r>
  <r>
    <x v="103"/>
    <n v="12170"/>
    <n v="1000000261"/>
    <x v="1"/>
    <n v="9745"/>
    <n v="140"/>
    <x v="5"/>
    <s v="14001347-00"/>
    <s v="324XSPC"/>
    <n v="30820"/>
    <m/>
    <s v=""/>
    <s v=""/>
    <s v=""/>
    <n v="30820"/>
  </r>
  <r>
    <x v="103"/>
    <n v="12170"/>
    <n v="1000000282"/>
    <x v="1"/>
    <n v="9745"/>
    <n v="160"/>
    <x v="5"/>
    <s v="16001382-03"/>
    <s v="324XSPC"/>
    <n v="64800"/>
    <m/>
    <s v=""/>
    <s v=""/>
    <s v=""/>
    <n v="64800"/>
  </r>
  <r>
    <x v="103"/>
    <n v="12170"/>
    <n v="1000000726"/>
    <x v="1"/>
    <n v="9745"/>
    <n v="124"/>
    <x v="5"/>
    <s v="12401221-00"/>
    <s v="324XSPC"/>
    <n v="11300"/>
    <m/>
    <s v=""/>
    <s v=""/>
    <s v=""/>
    <n v="11300"/>
  </r>
  <r>
    <x v="103"/>
    <n v="12170"/>
    <n v="1000000726"/>
    <x v="1"/>
    <n v="9745"/>
    <n v="146"/>
    <x v="5"/>
    <s v="14601206-00"/>
    <s v="324XSPC"/>
    <n v="3237.5"/>
    <m/>
    <s v=""/>
    <s v=""/>
    <s v=""/>
    <n v="3237.5"/>
  </r>
  <r>
    <x v="103"/>
    <n v="12170"/>
    <n v="1000000726"/>
    <x v="1"/>
    <n v="9745"/>
    <n v="160"/>
    <x v="5"/>
    <s v="16001382-01"/>
    <s v="324XSPC"/>
    <n v="640"/>
    <m/>
    <s v=""/>
    <s v=""/>
    <s v=""/>
    <n v="640"/>
  </r>
  <r>
    <x v="103"/>
    <n v="12170"/>
    <n v="1000000726"/>
    <x v="1"/>
    <n v="9745"/>
    <n v="210"/>
    <x v="5"/>
    <s v="21001101-00"/>
    <s v="324XSPC"/>
    <n v="2.5"/>
    <m/>
    <s v=""/>
    <s v=""/>
    <s v=""/>
    <n v="2.5"/>
  </r>
  <r>
    <x v="103"/>
    <n v="12170"/>
    <n v="1000000726"/>
    <x v="1"/>
    <n v="9745"/>
    <n v="212"/>
    <x v="5"/>
    <s v="21201102-09"/>
    <s v="324XSPC"/>
    <n v="15"/>
    <m/>
    <s v=""/>
    <s v=""/>
    <s v=""/>
    <n v="15"/>
  </r>
  <r>
    <x v="103"/>
    <n v="12170"/>
    <n v="1000000726"/>
    <x v="1"/>
    <n v="9745"/>
    <n v="364"/>
    <x v="5"/>
    <s v="36401380-00"/>
    <s v="324XSPC"/>
    <n v="35063"/>
    <m/>
    <s v=""/>
    <s v=""/>
    <s v=""/>
    <n v="35063"/>
  </r>
  <r>
    <x v="103"/>
    <n v="12170"/>
    <n v="1000000726"/>
    <x v="1"/>
    <n v="9745"/>
    <n v="669"/>
    <x v="5"/>
    <s v="66901219-00"/>
    <s v="840XCON"/>
    <n v="58935"/>
    <m/>
    <s v=""/>
    <s v=""/>
    <s v=""/>
    <n v="58935"/>
  </r>
  <r>
    <x v="103"/>
    <n v="12170"/>
    <n v="1000000860"/>
    <x v="1"/>
    <n v="9745"/>
    <n v="115"/>
    <x v="5"/>
    <s v="11501201-03"/>
    <s v="324XSPC"/>
    <n v="960"/>
    <m/>
    <s v=""/>
    <s v=""/>
    <s v=""/>
    <n v="960"/>
  </r>
  <r>
    <x v="103"/>
    <n v="12170"/>
    <n v="1000000954"/>
    <x v="1"/>
    <n v="9745"/>
    <n v="115"/>
    <x v="5"/>
    <s v="11501201-05"/>
    <s v="324XSPC"/>
    <n v="5504"/>
    <m/>
    <s v=""/>
    <s v=""/>
    <s v=""/>
    <n v="5504"/>
  </r>
  <r>
    <x v="103"/>
    <n v="12170"/>
    <n v="1000001275"/>
    <x v="2"/>
    <n v="9748"/>
    <n v="686"/>
    <x v="5"/>
    <s v="68610045-03"/>
    <s v="840XCON"/>
    <n v="7000"/>
    <m/>
    <s v=""/>
    <s v=""/>
    <s v=""/>
    <n v="7000"/>
  </r>
  <r>
    <x v="103"/>
    <n v="12170"/>
    <n v="1000001276"/>
    <x v="2"/>
    <n v="9748"/>
    <n v="686"/>
    <x v="5"/>
    <s v="68610045-03"/>
    <s v="840XCON"/>
    <n v="49920"/>
    <m/>
    <s v=""/>
    <s v=""/>
    <s v=""/>
    <n v="49920"/>
  </r>
  <r>
    <x v="103"/>
    <n v="12170"/>
    <n v="1000001277"/>
    <x v="2"/>
    <n v="9748"/>
    <n v="669"/>
    <x v="5"/>
    <s v="66910054-00"/>
    <s v="840XCON"/>
    <n v="5392"/>
    <m/>
    <s v=""/>
    <s v=""/>
    <s v=""/>
    <n v="5392"/>
  </r>
  <r>
    <x v="103"/>
    <n v="12170"/>
    <n v="1000001282"/>
    <x v="1"/>
    <n v="9745"/>
    <n v="144"/>
    <x v="5"/>
    <s v="14401205-02"/>
    <s v="324XSPC"/>
    <n v="35580"/>
    <m/>
    <s v=""/>
    <s v=""/>
    <s v=""/>
    <n v="35580"/>
  </r>
  <r>
    <x v="103"/>
    <n v="12170"/>
    <n v="1000001284"/>
    <x v="1"/>
    <n v="9745"/>
    <n v="352"/>
    <x v="5"/>
    <s v="35201208-01"/>
    <s v="324XSPC"/>
    <n v="51940"/>
    <m/>
    <s v=""/>
    <s v=""/>
    <s v=""/>
    <n v="51940"/>
  </r>
  <r>
    <x v="103"/>
    <n v="12170"/>
    <n v="1000001285"/>
    <x v="1"/>
    <n v="9745"/>
    <n v="364"/>
    <x v="5"/>
    <s v="36401380-00"/>
    <s v="324XSPC"/>
    <n v="54377"/>
    <m/>
    <s v=""/>
    <s v=""/>
    <s v=""/>
    <n v="54377"/>
  </r>
  <r>
    <x v="103"/>
    <n v="12170"/>
    <n v="1000001300"/>
    <x v="1"/>
    <n v="9745"/>
    <n v="115"/>
    <x v="5"/>
    <s v="11501201-01"/>
    <s v="324XSPC"/>
    <n v="35620"/>
    <m/>
    <s v=""/>
    <s v=""/>
    <s v=""/>
    <n v="35620"/>
  </r>
  <r>
    <x v="103"/>
    <n v="12170"/>
    <n v="1000001301"/>
    <x v="1"/>
    <n v="9745"/>
    <n v="210"/>
    <x v="5"/>
    <s v="21001101-04"/>
    <s v="324XSPC"/>
    <n v="50360"/>
    <m/>
    <s v=""/>
    <s v=""/>
    <s v=""/>
    <n v="50360"/>
  </r>
  <r>
    <x v="103"/>
    <n v="12170"/>
    <n v="1000001310"/>
    <x v="1"/>
    <n v="9745"/>
    <n v="364"/>
    <x v="5"/>
    <s v="36401380-08"/>
    <s v="324XSPC"/>
    <n v="19360"/>
    <m/>
    <s v=""/>
    <s v=""/>
    <s v=""/>
    <n v="19360"/>
  </r>
  <r>
    <x v="103"/>
    <n v="12170"/>
    <n v="1000001311"/>
    <x v="1"/>
    <n v="9745"/>
    <n v="364"/>
    <x v="5"/>
    <s v="36401380-07"/>
    <s v="324XSPC"/>
    <n v="19360"/>
    <m/>
    <s v=""/>
    <s v=""/>
    <s v=""/>
    <n v="19360"/>
  </r>
  <r>
    <x v="103"/>
    <n v="12170"/>
    <n v="1000001328"/>
    <x v="1"/>
    <n v="9745"/>
    <n v="132"/>
    <x v="5"/>
    <s v="13201204-01"/>
    <s v="324XSPC"/>
    <n v="35680"/>
    <m/>
    <s v=""/>
    <s v=""/>
    <s v=""/>
    <n v="35680"/>
  </r>
  <r>
    <x v="103"/>
    <n v="12170"/>
    <n v="1000001329"/>
    <x v="1"/>
    <n v="9745"/>
    <n v="146"/>
    <x v="5"/>
    <s v="14601206-04"/>
    <s v="324XSPC"/>
    <n v="35680"/>
    <m/>
    <s v=""/>
    <s v=""/>
    <s v=""/>
    <n v="35680"/>
  </r>
  <r>
    <x v="103"/>
    <n v="12170"/>
    <n v="1000001330"/>
    <x v="1"/>
    <n v="9745"/>
    <n v="212"/>
    <x v="5"/>
    <s v="21201102-00"/>
    <s v="324XSPC"/>
    <n v="92320"/>
    <m/>
    <s v=""/>
    <s v=""/>
    <s v=""/>
    <n v="92320"/>
  </r>
  <r>
    <x v="104"/>
    <n v="13822"/>
    <n v="1000000921"/>
    <x v="2"/>
    <n v="9748"/>
    <n v="669"/>
    <x v="6"/>
    <s v="66910054-00"/>
    <s v="344XHAZ"/>
    <n v="1281"/>
    <m/>
    <s v=""/>
    <s v=""/>
    <s v=""/>
    <n v="1281"/>
  </r>
  <r>
    <x v="105"/>
    <n v="14716"/>
    <n v="1000001404"/>
    <x v="1"/>
    <n v="9745"/>
    <n v="360"/>
    <x v="3"/>
    <s v="36001364-01"/>
    <s v="400XMAT"/>
    <n v="38207.75"/>
    <m/>
    <s v=""/>
    <s v=""/>
    <s v=""/>
    <n v="38207.75"/>
  </r>
  <r>
    <x v="106"/>
    <n v="11378"/>
    <n v="1000000742"/>
    <x v="1"/>
    <n v="9745"/>
    <n v="352"/>
    <x v="3"/>
    <s v="35201208-01"/>
    <s v="400XMAT"/>
    <n v="3544.4300000000003"/>
    <m/>
    <s v=""/>
    <s v=""/>
    <s v=""/>
    <n v="3544.4300000000003"/>
  </r>
  <r>
    <x v="106"/>
    <n v="11378"/>
    <n v="1000000748"/>
    <x v="1"/>
    <n v="9745"/>
    <n v="354"/>
    <x v="3"/>
    <s v="35401348-00"/>
    <s v="400XMAT"/>
    <n v="11109.41"/>
    <m/>
    <s v=""/>
    <s v=""/>
    <s v=""/>
    <n v="11109.41"/>
  </r>
  <r>
    <x v="106"/>
    <n v="11378"/>
    <n v="1000000749"/>
    <x v="1"/>
    <n v="9745"/>
    <n v="360"/>
    <x v="3"/>
    <s v="36001211-14"/>
    <s v="400XMAT"/>
    <n v="7376.41"/>
    <m/>
    <s v=""/>
    <s v=""/>
    <s v=""/>
    <n v="7376.41"/>
  </r>
  <r>
    <x v="106"/>
    <n v="11378"/>
    <n v="1000000751"/>
    <x v="1"/>
    <n v="9745"/>
    <n v="360"/>
    <x v="3"/>
    <s v="36001211-12"/>
    <s v="400XMAT"/>
    <n v="2482.91"/>
    <m/>
    <s v=""/>
    <s v=""/>
    <s v=""/>
    <n v="2482.91"/>
  </r>
  <r>
    <x v="106"/>
    <n v="11378"/>
    <n v="1000000757"/>
    <x v="1"/>
    <n v="9745"/>
    <n v="146"/>
    <x v="3"/>
    <s v="14601206-04"/>
    <s v="400XMAT"/>
    <n v="27520.7"/>
    <m/>
    <s v=""/>
    <s v=""/>
    <s v=""/>
    <n v="27520.7"/>
  </r>
  <r>
    <x v="106"/>
    <n v="11378"/>
    <n v="1000000776"/>
    <x v="1"/>
    <n v="9745"/>
    <n v="360"/>
    <x v="3"/>
    <s v="36001211-10"/>
    <s v="400XMAT"/>
    <n v="4004.36"/>
    <m/>
    <s v=""/>
    <s v=""/>
    <s v=""/>
    <n v="4004.36"/>
  </r>
  <r>
    <x v="106"/>
    <n v="11378"/>
    <n v="1000000825"/>
    <x v="1"/>
    <n v="9745"/>
    <n v="144"/>
    <x v="3"/>
    <s v="14401205-09"/>
    <s v="400XMAT"/>
    <n v="2725.25"/>
    <m/>
    <s v=""/>
    <s v=""/>
    <s v=""/>
    <n v="2725.25"/>
  </r>
  <r>
    <x v="106"/>
    <n v="11378"/>
    <n v="1000000932"/>
    <x v="1"/>
    <n v="9745"/>
    <n v="214"/>
    <x v="3"/>
    <s v="21401103-07"/>
    <s v="400XMAT"/>
    <n v="2637.38"/>
    <m/>
    <s v=""/>
    <s v=""/>
    <s v=""/>
    <n v="2637.38"/>
  </r>
  <r>
    <x v="106"/>
    <n v="11378"/>
    <n v="1000000933"/>
    <x v="1"/>
    <n v="9745"/>
    <n v="212"/>
    <x v="3"/>
    <s v="21201102-00"/>
    <s v="400XMAT"/>
    <n v="1637.38"/>
    <m/>
    <s v=""/>
    <s v=""/>
    <s v=""/>
    <n v="1637.38"/>
  </r>
  <r>
    <x v="106"/>
    <n v="11378"/>
    <n v="1000000934"/>
    <x v="1"/>
    <n v="9745"/>
    <n v="376"/>
    <x v="3"/>
    <s v="37601108-00"/>
    <s v="400XMAT"/>
    <n v="756.63"/>
    <m/>
    <s v=""/>
    <s v=""/>
    <s v=""/>
    <n v="756.63"/>
  </r>
  <r>
    <x v="107"/>
    <n v="11268"/>
    <n v="1000000889"/>
    <x v="1"/>
    <n v="9745"/>
    <n v="669"/>
    <x v="3"/>
    <s v="66910054-00"/>
    <s v="868XSVC"/>
    <n v="-2473.25"/>
    <m/>
    <s v=""/>
    <s v=""/>
    <n v="2473.25"/>
    <n v="0"/>
  </r>
  <r>
    <x v="107"/>
    <n v="11268"/>
    <n v="1000000889"/>
    <x v="2"/>
    <n v="9748"/>
    <n v="669"/>
    <x v="3"/>
    <s v="66910054-00"/>
    <s v="868XSVC"/>
    <n v="5573.25"/>
    <m/>
    <s v=""/>
    <s v=""/>
    <s v=""/>
    <n v="5573.25"/>
  </r>
  <r>
    <x v="108"/>
    <n v="13747"/>
    <n v="1000000883"/>
    <x v="1"/>
    <n v="9745"/>
    <n v="139"/>
    <x v="5"/>
    <s v="13901215-02"/>
    <s v="324XSPC"/>
    <n v="17310"/>
    <m/>
    <s v=""/>
    <s v=""/>
    <s v=""/>
    <n v="17310"/>
  </r>
  <r>
    <x v="109"/>
    <n v="10160"/>
    <n v="1000000896"/>
    <x v="1"/>
    <n v="9745"/>
    <n v="135"/>
    <x v="7"/>
    <s v="13501223-01"/>
    <s v="508XCTC"/>
    <n v="5875"/>
    <m/>
    <s v=""/>
    <s v=""/>
    <s v=""/>
    <n v="5875"/>
  </r>
  <r>
    <x v="109"/>
    <n v="10160"/>
    <n v="1000001367"/>
    <x v="1"/>
    <n v="9745"/>
    <n v="110"/>
    <x v="1"/>
    <s v="11001612-06"/>
    <s v="500XXBB"/>
    <n v="184800"/>
    <m/>
    <n v="184800"/>
    <s v=""/>
    <s v=""/>
    <n v="184800"/>
  </r>
  <r>
    <x v="109"/>
    <n v="10160"/>
    <n v="1000001368"/>
    <x v="1"/>
    <n v="9745"/>
    <n v="145"/>
    <x v="1"/>
    <s v="14501612-15"/>
    <s v="500XXBB"/>
    <n v="89000"/>
    <m/>
    <n v="89000"/>
    <s v=""/>
    <s v=""/>
    <n v="89000"/>
  </r>
  <r>
    <x v="109"/>
    <n v="10160"/>
    <n v="1000001418"/>
    <x v="1"/>
    <n v="9745"/>
    <n v="362"/>
    <x v="7"/>
    <s v="36201377-02"/>
    <s v="508XCTC"/>
    <n v="19300"/>
    <m/>
    <s v=""/>
    <s v=""/>
    <s v=""/>
    <n v="19300"/>
  </r>
  <r>
    <x v="110"/>
    <n v="12725"/>
    <n v="1000000955"/>
    <x v="2"/>
    <n v="9748"/>
    <n v="669"/>
    <x v="5"/>
    <s v="66910054-00"/>
    <s v="324XSPC"/>
    <n v="500"/>
    <m/>
    <s v=""/>
    <s v=""/>
    <s v=""/>
    <n v="500"/>
  </r>
  <r>
    <x v="110"/>
    <n v="12725"/>
    <n v="1000000957"/>
    <x v="1"/>
    <n v="9745"/>
    <n v="360"/>
    <x v="5"/>
    <s v="36001211-13"/>
    <s v="324XSPC"/>
    <n v="9100"/>
    <m/>
    <s v=""/>
    <s v=""/>
    <s v=""/>
    <n v="9100"/>
  </r>
  <r>
    <x v="111"/>
    <n v="14151"/>
    <n v="1000000987"/>
    <x v="1"/>
    <n v="9745"/>
    <n v="362"/>
    <x v="5"/>
    <s v="36201377-02"/>
    <s v="324XSPC"/>
    <n v="2090"/>
    <m/>
    <s v=""/>
    <s v=""/>
    <s v=""/>
    <n v="2090"/>
  </r>
  <r>
    <x v="112"/>
    <n v="11231"/>
    <n v="1000000632"/>
    <x v="1"/>
    <n v="9745"/>
    <n v="615"/>
    <x v="11"/>
    <s v="61501396-00"/>
    <s v="708XXGC"/>
    <n v="138470.45999999996"/>
    <m/>
    <s v=""/>
    <s v=""/>
    <s v=""/>
    <n v="138470.45999999996"/>
  </r>
  <r>
    <x v="112"/>
    <n v="11231"/>
    <n v="1000000655"/>
    <x v="1"/>
    <n v="9745"/>
    <n v="210"/>
    <x v="12"/>
    <s v="21001101-00"/>
    <s v="320XXCM"/>
    <n v="80756"/>
    <m/>
    <s v=""/>
    <s v=""/>
    <s v=""/>
    <n v="80756"/>
  </r>
  <r>
    <x v="112"/>
    <n v="11231"/>
    <n v="1000000655"/>
    <x v="1"/>
    <n v="9745"/>
    <n v="210"/>
    <x v="12"/>
    <s v="21001101-16"/>
    <s v="320XXCM"/>
    <n v="-80521"/>
    <m/>
    <s v=""/>
    <s v=""/>
    <n v="80521"/>
    <n v="0"/>
  </r>
  <r>
    <x v="112"/>
    <n v="11231"/>
    <n v="1000000659"/>
    <x v="1"/>
    <n v="9745"/>
    <n v="214"/>
    <x v="12"/>
    <s v="21401103-00"/>
    <s v="320XXCM"/>
    <n v="714152"/>
    <m/>
    <s v=""/>
    <s v=""/>
    <s v=""/>
    <n v="714152"/>
  </r>
  <r>
    <x v="112"/>
    <n v="11231"/>
    <n v="1000000662"/>
    <x v="1"/>
    <n v="9745"/>
    <n v="112"/>
    <x v="12"/>
    <s v="11201341-00"/>
    <s v="320XXCM"/>
    <n v="197042"/>
    <m/>
    <s v=""/>
    <s v=""/>
    <s v=""/>
    <n v="197042"/>
  </r>
  <r>
    <x v="112"/>
    <n v="11231"/>
    <n v="1000000662"/>
    <x v="1"/>
    <n v="9745"/>
    <n v="112"/>
    <x v="12"/>
    <s v="11201341-04"/>
    <s v="320XXCM"/>
    <n v="-11221"/>
    <m/>
    <s v=""/>
    <s v=""/>
    <n v="11221"/>
    <n v="0"/>
  </r>
  <r>
    <x v="112"/>
    <n v="11231"/>
    <n v="1000000663"/>
    <x v="1"/>
    <n v="9745"/>
    <n v="615"/>
    <x v="11"/>
    <s v="61501219-00"/>
    <s v="300XBPM"/>
    <n v="2700"/>
    <m/>
    <s v=""/>
    <s v=""/>
    <s v=""/>
    <n v="2700"/>
  </r>
  <r>
    <x v="112"/>
    <n v="11231"/>
    <n v="1000000672"/>
    <x v="1"/>
    <n v="9745"/>
    <n v="116"/>
    <x v="12"/>
    <s v="11601223-01"/>
    <s v="320XXCM"/>
    <n v="81588"/>
    <m/>
    <s v=""/>
    <s v=""/>
    <s v=""/>
    <n v="81588"/>
  </r>
  <r>
    <x v="112"/>
    <n v="11231"/>
    <n v="1000000672"/>
    <x v="1"/>
    <n v="9745"/>
    <n v="116"/>
    <x v="12"/>
    <s v="11601224-01"/>
    <s v="320XXCM"/>
    <n v="102548"/>
    <m/>
    <s v=""/>
    <s v=""/>
    <s v=""/>
    <n v="102548"/>
  </r>
  <r>
    <x v="112"/>
    <n v="11231"/>
    <n v="1000000679"/>
    <x v="1"/>
    <n v="9745"/>
    <n v="115"/>
    <x v="12"/>
    <s v="11501201-00"/>
    <s v="320XXCM"/>
    <n v="512"/>
    <m/>
    <s v=""/>
    <s v=""/>
    <s v=""/>
    <n v="512"/>
  </r>
  <r>
    <x v="112"/>
    <n v="11231"/>
    <n v="1000000679"/>
    <x v="1"/>
    <n v="9745"/>
    <n v="124"/>
    <x v="12"/>
    <s v="12401203-00"/>
    <s v="320XXCM"/>
    <n v="28741"/>
    <m/>
    <s v=""/>
    <s v=""/>
    <s v=""/>
    <n v="28741"/>
  </r>
  <r>
    <x v="112"/>
    <n v="11231"/>
    <n v="1000000679"/>
    <x v="1"/>
    <n v="9745"/>
    <n v="352"/>
    <x v="12"/>
    <s v="35201208-00"/>
    <s v="320XXCM"/>
    <n v="484509"/>
    <m/>
    <s v=""/>
    <s v=""/>
    <s v=""/>
    <n v="484509"/>
  </r>
  <r>
    <x v="112"/>
    <n v="11231"/>
    <n v="1000000707"/>
    <x v="1"/>
    <n v="9746"/>
    <n v="358"/>
    <x v="12"/>
    <s v="35801366-05"/>
    <s v="320XXCM"/>
    <n v="279922"/>
    <m/>
    <s v=""/>
    <s v=""/>
    <s v=""/>
    <n v="279922"/>
  </r>
  <r>
    <x v="112"/>
    <n v="11231"/>
    <n v="1000000734"/>
    <x v="1"/>
    <n v="9745"/>
    <n v="146"/>
    <x v="12"/>
    <s v="14601206-04"/>
    <s v="320XXCM"/>
    <n v="84159"/>
    <m/>
    <s v=""/>
    <s v=""/>
    <s v=""/>
    <n v="84159"/>
  </r>
  <r>
    <x v="112"/>
    <n v="11231"/>
    <n v="1000000739"/>
    <x v="1"/>
    <n v="9745"/>
    <n v="210"/>
    <x v="12"/>
    <s v="21001101-00"/>
    <s v="320XXCM"/>
    <n v="17632"/>
    <m/>
    <s v=""/>
    <s v=""/>
    <s v=""/>
    <n v="17632"/>
  </r>
  <r>
    <x v="112"/>
    <n v="11231"/>
    <n v="1000000755"/>
    <x v="1"/>
    <n v="9745"/>
    <n v="144"/>
    <x v="12"/>
    <s v="14401205-02"/>
    <s v="320XXCM"/>
    <n v="115229"/>
    <m/>
    <s v=""/>
    <s v=""/>
    <s v=""/>
    <n v="115229"/>
  </r>
  <r>
    <x v="112"/>
    <n v="11231"/>
    <n v="1000000777"/>
    <x v="1"/>
    <n v="9745"/>
    <n v="210"/>
    <x v="12"/>
    <s v="21001101-00"/>
    <s v="320XXCM"/>
    <n v="18118"/>
    <m/>
    <s v=""/>
    <s v=""/>
    <s v=""/>
    <n v="18118"/>
  </r>
  <r>
    <x v="112"/>
    <n v="11231"/>
    <n v="1000000834"/>
    <x v="1"/>
    <n v="9745"/>
    <n v="360"/>
    <x v="12"/>
    <s v="36001211-13"/>
    <s v="320XXCM"/>
    <n v="101485"/>
    <m/>
    <s v=""/>
    <s v=""/>
    <s v=""/>
    <n v="101485"/>
  </r>
  <r>
    <x v="112"/>
    <n v="11231"/>
    <n v="1000000837"/>
    <x v="1"/>
    <n v="9745"/>
    <n v="615"/>
    <x v="13"/>
    <s v="61501396-00"/>
    <s v="312XXDM"/>
    <n v="25625"/>
    <m/>
    <s v=""/>
    <s v=""/>
    <s v=""/>
    <n v="25625"/>
  </r>
  <r>
    <x v="112"/>
    <n v="11231"/>
    <n v="1000000838"/>
    <x v="1"/>
    <n v="9745"/>
    <n v="615"/>
    <x v="11"/>
    <s v="61501396-00"/>
    <s v="700XBPM"/>
    <n v="107441"/>
    <m/>
    <s v=""/>
    <s v=""/>
    <s v=""/>
    <n v="107441"/>
  </r>
  <r>
    <x v="112"/>
    <n v="11231"/>
    <n v="1000000842"/>
    <x v="1"/>
    <n v="9745"/>
    <n v="115"/>
    <x v="12"/>
    <s v="11501201-03"/>
    <s v="320XXCM"/>
    <n v="9147"/>
    <m/>
    <s v=""/>
    <s v=""/>
    <s v=""/>
    <n v="9147"/>
  </r>
  <r>
    <x v="112"/>
    <n v="11231"/>
    <n v="1000000843"/>
    <x v="1"/>
    <n v="9745"/>
    <n v="115"/>
    <x v="12"/>
    <s v="11501201-04"/>
    <s v="320XXCM"/>
    <n v="24382"/>
    <m/>
    <s v=""/>
    <s v=""/>
    <s v=""/>
    <n v="24382"/>
  </r>
  <r>
    <x v="112"/>
    <n v="11231"/>
    <n v="1000000845"/>
    <x v="1"/>
    <n v="9745"/>
    <n v="162"/>
    <x v="12"/>
    <s v="16201223-14"/>
    <s v="320XXCM"/>
    <n v="1146"/>
    <m/>
    <s v=""/>
    <s v=""/>
    <s v=""/>
    <n v="1146"/>
  </r>
  <r>
    <x v="112"/>
    <n v="11231"/>
    <n v="1000000846"/>
    <x v="1"/>
    <n v="9745"/>
    <n v="116"/>
    <x v="12"/>
    <s v="11601223-02"/>
    <s v="320XXCM"/>
    <n v="1702"/>
    <m/>
    <s v=""/>
    <s v=""/>
    <s v=""/>
    <n v="1702"/>
  </r>
  <r>
    <x v="112"/>
    <n v="11231"/>
    <n v="1000000931"/>
    <x v="1"/>
    <n v="9745"/>
    <n v="362"/>
    <x v="12"/>
    <s v="36201377-01"/>
    <s v="320XXCM"/>
    <n v="7264"/>
    <m/>
    <s v=""/>
    <s v=""/>
    <s v=""/>
    <n v="7264"/>
  </r>
  <r>
    <x v="112"/>
    <n v="11231"/>
    <n v="1000000985"/>
    <x v="1"/>
    <n v="9745"/>
    <n v="354"/>
    <x v="12"/>
    <s v="35401348-00"/>
    <s v="320XXCM"/>
    <n v="379937"/>
    <m/>
    <s v=""/>
    <s v=""/>
    <s v=""/>
    <n v="379937"/>
  </r>
  <r>
    <x v="112"/>
    <n v="11231"/>
    <n v="1000000996"/>
    <x v="1"/>
    <n v="9745"/>
    <n v="140"/>
    <x v="12"/>
    <s v="14001347-00"/>
    <s v="320XXCM"/>
    <n v="53623"/>
    <m/>
    <s v=""/>
    <s v=""/>
    <s v=""/>
    <n v="53623"/>
  </r>
  <r>
    <x v="112"/>
    <n v="11231"/>
    <n v="1000001278"/>
    <x v="2"/>
    <n v="9748"/>
    <n v="669"/>
    <x v="6"/>
    <s v="66910054-00"/>
    <s v="348XOPL"/>
    <n v="38914"/>
    <m/>
    <s v=""/>
    <s v=""/>
    <s v=""/>
    <n v="38914"/>
  </r>
  <r>
    <x v="112"/>
    <n v="11231"/>
    <n v="1000001322"/>
    <x v="1"/>
    <n v="9745"/>
    <n v="212"/>
    <x v="12"/>
    <s v="21201102-06"/>
    <s v="320XXCM"/>
    <n v="100354"/>
    <m/>
    <s v=""/>
    <s v=""/>
    <s v=""/>
    <n v="100354"/>
  </r>
  <r>
    <x v="112"/>
    <n v="11231"/>
    <n v="1000001327"/>
    <x v="1"/>
    <n v="9745"/>
    <n v="360"/>
    <x v="12"/>
    <s v="36001364-01"/>
    <s v="320XXCM"/>
    <n v="263041"/>
    <m/>
    <s v=""/>
    <s v=""/>
    <s v=""/>
    <n v="263041"/>
  </r>
  <r>
    <x v="112"/>
    <n v="11231"/>
    <n v="1000001347"/>
    <x v="1"/>
    <n v="9745"/>
    <n v="144"/>
    <x v="6"/>
    <s v="14401205-02"/>
    <s v="348XOPL"/>
    <n v="48692.54"/>
    <m/>
    <s v=""/>
    <s v=""/>
    <s v=""/>
    <n v="48692.54"/>
  </r>
  <r>
    <x v="112"/>
    <n v="11231"/>
    <n v="1000001350"/>
    <x v="1"/>
    <n v="9745"/>
    <n v="362"/>
    <x v="12"/>
    <s v="36201377-02"/>
    <s v="320XXCM"/>
    <n v="292535"/>
    <m/>
    <s v=""/>
    <s v=""/>
    <s v=""/>
    <n v="292535"/>
  </r>
  <r>
    <x v="112"/>
    <n v="11231"/>
    <n v="1000001376"/>
    <x v="1"/>
    <n v="9745"/>
    <n v="115"/>
    <x v="12"/>
    <s v="11501201-05"/>
    <s v="320XXCM"/>
    <n v="35385"/>
    <m/>
    <s v=""/>
    <s v=""/>
    <s v=""/>
    <n v="35385"/>
  </r>
  <r>
    <x v="112"/>
    <n v="11231"/>
    <n v="1000001377"/>
    <x v="1"/>
    <n v="9745"/>
    <n v="162"/>
    <x v="12"/>
    <s v="16210028-00"/>
    <s v="320XXCM"/>
    <n v="20654"/>
    <m/>
    <s v=""/>
    <s v=""/>
    <s v=""/>
    <n v="20654"/>
  </r>
  <r>
    <x v="112"/>
    <n v="11231"/>
    <n v="1000001454"/>
    <x v="1"/>
    <n v="9745"/>
    <n v="160"/>
    <x v="6"/>
    <s v="16001382-02"/>
    <s v="348XOPL"/>
    <n v="24859"/>
    <m/>
    <s v=""/>
    <s v=""/>
    <s v=""/>
    <n v="24859"/>
  </r>
  <r>
    <x v="112"/>
    <n v="11231"/>
    <n v="1000001454"/>
    <x v="1"/>
    <n v="9745"/>
    <n v="352"/>
    <x v="6"/>
    <s v="35201208-02"/>
    <s v="348XOPL"/>
    <n v="18929"/>
    <m/>
    <s v=""/>
    <s v=""/>
    <s v=""/>
    <n v="18929"/>
  </r>
  <r>
    <x v="112"/>
    <n v="11231"/>
    <n v="1000001454"/>
    <x v="1"/>
    <n v="9745"/>
    <n v="362"/>
    <x v="6"/>
    <s v="36201377-02"/>
    <s v="348XOPL"/>
    <n v="12065"/>
    <m/>
    <s v=""/>
    <s v=""/>
    <s v=""/>
    <n v="12065"/>
  </r>
  <r>
    <x v="112"/>
    <n v="11231"/>
    <n v="1000001454"/>
    <x v="1"/>
    <n v="9745"/>
    <n v="364"/>
    <x v="6"/>
    <s v="36401380-07"/>
    <s v="348XOPL"/>
    <n v="44825"/>
    <m/>
    <s v=""/>
    <s v=""/>
    <s v=""/>
    <n v="44825"/>
  </r>
  <r>
    <x v="112"/>
    <n v="11231"/>
    <n v="1000001454"/>
    <x v="1"/>
    <n v="9745"/>
    <n v="364"/>
    <x v="6"/>
    <s v="36401380-08"/>
    <s v="348XOPL"/>
    <n v="34217"/>
    <m/>
    <s v=""/>
    <s v=""/>
    <s v=""/>
    <n v="34217"/>
  </r>
  <r>
    <x v="112"/>
    <n v="11231"/>
    <n v="1000001454"/>
    <x v="2"/>
    <n v="9748"/>
    <n v="669"/>
    <x v="6"/>
    <s v="66910054-00"/>
    <s v="348XOPL"/>
    <n v="40769"/>
    <m/>
    <s v=""/>
    <s v=""/>
    <s v=""/>
    <n v="40769"/>
  </r>
  <r>
    <x v="113"/>
    <n v="10223"/>
    <n v="1000000503"/>
    <x v="1"/>
    <n v="9746"/>
    <n v="358"/>
    <x v="3"/>
    <s v="35801366-05"/>
    <s v="420OSVC"/>
    <n v="22650"/>
    <m/>
    <s v=""/>
    <s v=""/>
    <s v=""/>
    <n v="22650"/>
  </r>
  <r>
    <x v="113"/>
    <n v="10223"/>
    <n v="1000000879"/>
    <x v="1"/>
    <n v="9745"/>
    <n v="362"/>
    <x v="3"/>
    <s v="36201377-05"/>
    <s v="420OSVC"/>
    <n v="182190"/>
    <m/>
    <s v=""/>
    <s v=""/>
    <s v=""/>
    <n v="182190"/>
  </r>
  <r>
    <x v="114"/>
    <n v="10156"/>
    <n v="1000001375"/>
    <x v="1"/>
    <n v="9745"/>
    <n v="146"/>
    <x v="1"/>
    <s v="14601206-02"/>
    <s v="500XXBB"/>
    <n v="1203349"/>
    <m/>
    <n v="1203349"/>
    <s v=""/>
    <s v=""/>
    <n v="1203349"/>
  </r>
  <r>
    <x v="115"/>
    <n v="10290"/>
    <n v="1000000848"/>
    <x v="1"/>
    <n v="9745"/>
    <n v="125"/>
    <x v="10"/>
    <s v="12501612-14"/>
    <s v="520XXTH"/>
    <n v="31647.8"/>
    <m/>
    <s v=""/>
    <s v=""/>
    <s v=""/>
    <n v="31647.8"/>
  </r>
  <r>
    <x v="116"/>
    <n v="13365"/>
    <n v="1000000899"/>
    <x v="1"/>
    <n v="9745"/>
    <n v="115"/>
    <x v="1"/>
    <s v="11501201-04"/>
    <s v="500XXBB"/>
    <n v="35187"/>
    <m/>
    <s v=""/>
    <s v=""/>
    <s v=""/>
    <n v="35187"/>
  </r>
  <r>
    <x v="117"/>
    <n v="14715"/>
    <n v="1000001403"/>
    <x v="1"/>
    <n v="9745"/>
    <n v="354"/>
    <x v="5"/>
    <s v="35401348-00"/>
    <s v="324XSPC"/>
    <n v="6030"/>
    <m/>
    <s v=""/>
    <s v=""/>
    <s v=""/>
    <n v="6030"/>
  </r>
  <r>
    <x v="118"/>
    <n v="10897"/>
    <n v="1000000565"/>
    <x v="1"/>
    <n v="9745"/>
    <n v="362"/>
    <x v="5"/>
    <s v="36201377-10"/>
    <s v="324XSPC"/>
    <n v="175"/>
    <m/>
    <s v=""/>
    <s v=""/>
    <s v=""/>
    <n v="175"/>
  </r>
  <r>
    <x v="119"/>
    <n v="14081"/>
    <n v="1000000912"/>
    <x v="1"/>
    <n v="9745"/>
    <n v="360"/>
    <x v="7"/>
    <s v="36001211-02"/>
    <s v="508XCTC"/>
    <n v="3500"/>
    <m/>
    <s v=""/>
    <s v=""/>
    <s v=""/>
    <n v="3500"/>
  </r>
  <r>
    <x v="120"/>
    <n v="14088"/>
    <n v="1000000965"/>
    <x v="1"/>
    <n v="9745"/>
    <n v="140"/>
    <x v="1"/>
    <s v="14001347-00"/>
    <s v="500XXBB"/>
    <n v="2140608.98"/>
    <m/>
    <n v="1827258.86"/>
    <s v=""/>
    <s v=""/>
    <n v="2140608.98"/>
  </r>
  <r>
    <x v="121"/>
    <n v="10608"/>
    <n v="1000000468"/>
    <x v="1"/>
    <n v="9745"/>
    <n v="112"/>
    <x v="5"/>
    <s v="11201341-00"/>
    <s v="324XSPC"/>
    <n v="9019"/>
    <m/>
    <s v=""/>
    <s v=""/>
    <s v=""/>
    <n v="9019"/>
  </r>
  <r>
    <x v="121"/>
    <n v="10608"/>
    <n v="1000000468"/>
    <x v="1"/>
    <n v="9745"/>
    <n v="112"/>
    <x v="4"/>
    <s v="11201341-00"/>
    <s v="204XGEO"/>
    <n v="12040"/>
    <m/>
    <s v=""/>
    <s v=""/>
    <s v=""/>
    <n v="12040"/>
  </r>
  <r>
    <x v="121"/>
    <n v="10608"/>
    <n v="1000000501"/>
    <x v="1"/>
    <n v="9745"/>
    <n v="352"/>
    <x v="4"/>
    <s v="35201208-01"/>
    <s v="204XGEO"/>
    <n v="220"/>
    <m/>
    <s v=""/>
    <s v=""/>
    <s v=""/>
    <n v="220"/>
  </r>
  <r>
    <x v="122"/>
    <n v="12641"/>
    <n v="1000000867"/>
    <x v="1"/>
    <n v="9745"/>
    <n v="615"/>
    <x v="6"/>
    <s v="61510057-00"/>
    <s v="748LGAD"/>
    <n v="9038.65"/>
    <m/>
    <s v=""/>
    <s v=""/>
    <s v=""/>
    <n v="9038.65"/>
  </r>
  <r>
    <x v="123"/>
    <n v="12827"/>
    <n v="1000000513"/>
    <x v="1"/>
    <n v="9745"/>
    <n v="669"/>
    <x v="5"/>
    <s v="66901396-00"/>
    <s v="840XCON"/>
    <n v="4800"/>
    <m/>
    <s v=""/>
    <s v=""/>
    <s v=""/>
    <n v="4800"/>
  </r>
  <r>
    <x v="123"/>
    <n v="12827"/>
    <n v="1000001365"/>
    <x v="1"/>
    <n v="9745"/>
    <n v="364"/>
    <x v="5"/>
    <s v="36410084-00"/>
    <s v="324XSPC"/>
    <n v="90000"/>
    <m/>
    <s v=""/>
    <s v=""/>
    <s v=""/>
    <n v="90000"/>
  </r>
  <r>
    <x v="124"/>
    <n v="10318"/>
    <n v="1000000844"/>
    <x v="1"/>
    <n v="9745"/>
    <n v="210"/>
    <x v="14"/>
    <s v="21001101-16"/>
    <s v="404IDSA"/>
    <n v="14734"/>
    <m/>
    <s v=""/>
    <s v=""/>
    <s v=""/>
    <n v="14734"/>
  </r>
  <r>
    <x v="125"/>
    <n v="11428"/>
    <n v="1000001389"/>
    <x v="1"/>
    <n v="9745"/>
    <n v="142"/>
    <x v="12"/>
    <s v="14201223-14"/>
    <s v="320XXCM"/>
    <n v="9782.36"/>
    <m/>
    <s v=""/>
    <s v=""/>
    <s v=""/>
    <n v="9782.36"/>
  </r>
  <r>
    <x v="125"/>
    <n v="11428"/>
    <n v="1000001392"/>
    <x v="1"/>
    <n v="9745"/>
    <n v="145"/>
    <x v="12"/>
    <s v="14501612-04"/>
    <s v="320XXCM"/>
    <n v="8985.82"/>
    <m/>
    <s v=""/>
    <s v=""/>
    <s v=""/>
    <n v="8985.82"/>
  </r>
  <r>
    <x v="125"/>
    <n v="11428"/>
    <n v="1000001392"/>
    <x v="1"/>
    <n v="9745"/>
    <n v="154"/>
    <x v="12"/>
    <s v="15401223-00"/>
    <s v="320XXCM"/>
    <n v="9543.19"/>
    <m/>
    <s v=""/>
    <s v=""/>
    <s v=""/>
    <n v="9543.19"/>
  </r>
  <r>
    <x v="125"/>
    <n v="11428"/>
    <n v="1000001435"/>
    <x v="1"/>
    <n v="9745"/>
    <n v="127"/>
    <x v="12"/>
    <s v="12701223-02"/>
    <s v="320XXCM"/>
    <n v="32291"/>
    <m/>
    <s v=""/>
    <s v=""/>
    <s v=""/>
    <n v="32291"/>
  </r>
  <r>
    <x v="126"/>
    <n v="11041"/>
    <n v="1000000617"/>
    <x v="1"/>
    <n v="9745"/>
    <n v="615"/>
    <x v="6"/>
    <s v="61501396-00"/>
    <s v="712MPLN"/>
    <n v="72047"/>
    <m/>
    <s v=""/>
    <n v="72047"/>
    <s v=""/>
    <n v="72047"/>
  </r>
  <r>
    <x v="126"/>
    <n v="11041"/>
    <n v="1000000688"/>
    <x v="1"/>
    <n v="9745"/>
    <n v="354"/>
    <x v="2"/>
    <s v="35401104-00"/>
    <s v="316XAOR"/>
    <n v="109251.37"/>
    <m/>
    <s v=""/>
    <n v="139625.43"/>
    <n v="30374.059999999998"/>
    <n v="139625.43"/>
  </r>
  <r>
    <x v="126"/>
    <n v="11041"/>
    <n v="1000000688"/>
    <x v="1"/>
    <n v="9745"/>
    <n v="354"/>
    <x v="2"/>
    <s v="35410055-00"/>
    <s v="316XAOR"/>
    <n v="9849.89"/>
    <m/>
    <s v=""/>
    <n v="9849.89"/>
    <s v=""/>
    <n v="9849.89"/>
  </r>
  <r>
    <x v="126"/>
    <n v="11041"/>
    <n v="1000000692"/>
    <x v="1"/>
    <n v="9745"/>
    <n v="112"/>
    <x v="2"/>
    <s v="11201341-00"/>
    <s v="316XAOR"/>
    <n v="102402.13"/>
    <m/>
    <s v=""/>
    <n v="460900.74"/>
    <n v="358498.61"/>
    <n v="460900.74"/>
  </r>
  <r>
    <x v="126"/>
    <n v="11041"/>
    <n v="1000000716"/>
    <x v="1"/>
    <n v="9745"/>
    <n v="362"/>
    <x v="2"/>
    <s v="36201377-00"/>
    <s v="316XAOR"/>
    <n v="1316795.8899999999"/>
    <m/>
    <s v=""/>
    <n v="1316795.8900000001"/>
    <s v=""/>
    <n v="1316795.8900000001"/>
  </r>
  <r>
    <x v="126"/>
    <n v="11041"/>
    <n v="1000000972"/>
    <x v="1"/>
    <n v="9745"/>
    <n v="126"/>
    <x v="2"/>
    <s v="12601223-03"/>
    <s v="316XAOR"/>
    <n v="217"/>
    <m/>
    <s v=""/>
    <s v=""/>
    <s v=""/>
    <n v="217"/>
  </r>
  <r>
    <x v="126"/>
    <n v="11041"/>
    <n v="1000000972"/>
    <x v="1"/>
    <n v="9745"/>
    <n v="162"/>
    <x v="2"/>
    <s v="16201223-07"/>
    <s v="316XAOR"/>
    <n v="217"/>
    <m/>
    <s v=""/>
    <s v=""/>
    <s v=""/>
    <n v="217"/>
  </r>
  <r>
    <x v="127"/>
    <n v="10294"/>
    <n v="1000000480"/>
    <x v="1"/>
    <n v="9745"/>
    <n v="354"/>
    <x v="1"/>
    <s v="35401348-00"/>
    <s v="500XXBB"/>
    <n v="1863410"/>
    <m/>
    <n v="10386276"/>
    <s v=""/>
    <n v="8522866"/>
    <n v="10386276"/>
  </r>
  <r>
    <x v="127"/>
    <n v="10294"/>
    <n v="1000000696"/>
    <x v="1"/>
    <n v="9745"/>
    <n v="352"/>
    <x v="1"/>
    <s v="35201208-01"/>
    <s v="500XXBB"/>
    <n v="65530"/>
    <m/>
    <n v="65530"/>
    <s v=""/>
    <s v=""/>
    <n v="65530"/>
  </r>
  <r>
    <x v="127"/>
    <n v="10294"/>
    <n v="1000000696"/>
    <x v="1"/>
    <n v="9745"/>
    <n v="352"/>
    <x v="1"/>
    <s v="35201208-12"/>
    <s v="500XXBB"/>
    <n v="201802.4"/>
    <m/>
    <n v="193802"/>
    <s v=""/>
    <s v=""/>
    <n v="201802.4"/>
  </r>
  <r>
    <x v="128"/>
    <n v="13447"/>
    <n v="1000000900"/>
    <x v="2"/>
    <n v="9748"/>
    <n v="150"/>
    <x v="5"/>
    <s v="15010037-00"/>
    <s v="324XSPC"/>
    <n v="2600"/>
    <m/>
    <s v=""/>
    <s v=""/>
    <s v=""/>
    <n v="2600"/>
  </r>
  <r>
    <x v="129"/>
    <n v="10426"/>
    <n v="1000000729"/>
    <x v="1"/>
    <n v="9745"/>
    <n v="146"/>
    <x v="1"/>
    <s v="14601206-04"/>
    <s v="500XXBB"/>
    <n v="952328.29"/>
    <m/>
    <n v="1826379.4600000025"/>
    <s v=""/>
    <n v="874051.17000000249"/>
    <n v="1826379.4600000025"/>
  </r>
  <r>
    <x v="130"/>
    <m/>
    <m/>
    <x v="0"/>
    <m/>
    <m/>
    <x v="0"/>
    <m/>
    <m/>
    <m/>
    <m/>
    <m/>
    <m/>
    <m/>
    <m/>
  </r>
  <r>
    <x v="130"/>
    <m/>
    <m/>
    <x v="0"/>
    <m/>
    <m/>
    <x v="0"/>
    <m/>
    <m/>
    <m/>
    <m/>
    <m/>
    <m/>
    <m/>
    <m/>
  </r>
  <r>
    <x v="131"/>
    <m/>
    <m/>
    <x v="0"/>
    <m/>
    <m/>
    <x v="0"/>
    <m/>
    <m/>
    <m/>
    <m/>
    <m/>
    <m/>
    <m/>
    <m/>
  </r>
  <r>
    <x v="132"/>
    <n v="10999"/>
    <n v="20140669"/>
    <x v="2"/>
    <n v="9748"/>
    <n v="376"/>
    <x v="15"/>
    <s v="37610045-01"/>
    <s v="516TECH"/>
    <n v="512103.67999999999"/>
    <m/>
    <m/>
    <m/>
    <s v=""/>
    <n v="512103.67999999999"/>
  </r>
  <r>
    <x v="132"/>
    <n v="10999"/>
    <n v="20140698"/>
    <x v="1"/>
    <n v="9745"/>
    <n v="669"/>
    <x v="15"/>
    <s v="66901396-01"/>
    <s v="836TECH"/>
    <n v="33721.32"/>
    <m/>
    <m/>
    <m/>
    <s v=""/>
    <n v="33721.32"/>
  </r>
  <r>
    <x v="132"/>
    <n v="10999"/>
    <n v="20140705"/>
    <x v="2"/>
    <n v="9748"/>
    <n v="127"/>
    <x v="15"/>
    <s v="12710045-01"/>
    <s v="516TECH"/>
    <n v="8545.4500000000007"/>
    <m/>
    <m/>
    <m/>
    <s v=""/>
    <n v="8545.4500000000007"/>
  </r>
  <r>
    <x v="132"/>
    <n v="10999"/>
    <n v="20140706"/>
    <x v="2"/>
    <n v="9748"/>
    <n v="142"/>
    <x v="15"/>
    <s v="14210045-01"/>
    <s v="516TECH"/>
    <n v="63200.51"/>
    <m/>
    <m/>
    <m/>
    <s v=""/>
    <n v="63200.51"/>
  </r>
  <r>
    <x v="132"/>
    <n v="10999"/>
    <n v="20140707"/>
    <x v="2"/>
    <n v="9748"/>
    <n v="123"/>
    <x v="15"/>
    <s v="12310045-01"/>
    <s v="516TECH"/>
    <n v="15773.2"/>
    <m/>
    <m/>
    <m/>
    <s v=""/>
    <n v="15773.2"/>
  </r>
  <r>
    <x v="132"/>
    <n v="10999"/>
    <n v="20140709"/>
    <x v="2"/>
    <n v="9748"/>
    <n v="214"/>
    <x v="15"/>
    <s v="21410045-01"/>
    <s v="516TECH"/>
    <n v="54254.239999999998"/>
    <m/>
    <m/>
    <m/>
    <s v=""/>
    <n v="54254.239999999998"/>
  </r>
  <r>
    <x v="132"/>
    <n v="10999"/>
    <n v="20140710"/>
    <x v="2"/>
    <n v="9748"/>
    <n v="603"/>
    <x v="15"/>
    <s v="60310045-01"/>
    <s v="836TECH"/>
    <n v="29456.03"/>
    <m/>
    <m/>
    <m/>
    <s v=""/>
    <n v="29456.03"/>
  </r>
  <r>
    <x v="132"/>
    <n v="10999"/>
    <n v="20141217"/>
    <x v="2"/>
    <n v="9748"/>
    <n v="410"/>
    <x v="15"/>
    <s v="41010045-01"/>
    <s v="516TECH"/>
    <n v="5864.87"/>
    <m/>
    <m/>
    <m/>
    <s v=""/>
    <n v="5864.87"/>
  </r>
  <r>
    <x v="132"/>
    <n v="10999"/>
    <n v="20141222"/>
    <x v="2"/>
    <n v="9748"/>
    <n v="108"/>
    <x v="15"/>
    <s v="10810045-01"/>
    <s v="516TECH"/>
    <n v="42586.05"/>
    <m/>
    <m/>
    <m/>
    <s v=""/>
    <n v="42586.05"/>
  </r>
  <r>
    <x v="132"/>
    <n v="10999"/>
    <n v="20141227"/>
    <x v="2"/>
    <n v="9748"/>
    <n v="110"/>
    <x v="15"/>
    <s v="11010045-01"/>
    <s v="516TECH"/>
    <n v="115926.54"/>
    <m/>
    <m/>
    <m/>
    <s v=""/>
    <n v="115926.54"/>
  </r>
  <r>
    <x v="132"/>
    <n v="10999"/>
    <n v="20141228"/>
    <x v="2"/>
    <n v="9748"/>
    <n v="206"/>
    <x v="15"/>
    <s v="20610045-01"/>
    <s v="516TECH"/>
    <n v="194505.47"/>
    <m/>
    <m/>
    <m/>
    <s v=""/>
    <n v="194505.47"/>
  </r>
  <r>
    <x v="132"/>
    <n v="10999"/>
    <n v="20141231"/>
    <x v="2"/>
    <n v="9748"/>
    <n v="117"/>
    <x v="15"/>
    <s v="11710045-01"/>
    <s v="516TECH"/>
    <n v="92333.7"/>
    <m/>
    <m/>
    <m/>
    <s v=""/>
    <n v="92333.7"/>
  </r>
  <r>
    <x v="132"/>
    <n v="10999"/>
    <n v="20141234"/>
    <x v="2"/>
    <n v="9748"/>
    <n v="128"/>
    <x v="15"/>
    <s v="12810045-01"/>
    <s v="516TECH"/>
    <n v="114635.5"/>
    <m/>
    <m/>
    <m/>
    <s v=""/>
    <n v="114635.5"/>
  </r>
  <r>
    <x v="132"/>
    <n v="10999"/>
    <n v="20141236"/>
    <x v="2"/>
    <n v="9748"/>
    <n v="137"/>
    <x v="15"/>
    <s v="13710045-01"/>
    <s v="516TECH"/>
    <n v="75540.59"/>
    <m/>
    <m/>
    <m/>
    <s v=""/>
    <n v="75540.59"/>
  </r>
  <r>
    <x v="132"/>
    <n v="10999"/>
    <n v="20141237"/>
    <x v="2"/>
    <n v="9748"/>
    <n v="130"/>
    <x v="15"/>
    <s v="13010045-01"/>
    <s v="516TECH"/>
    <n v="135417.03"/>
    <m/>
    <m/>
    <m/>
    <s v=""/>
    <n v="135417.03"/>
  </r>
  <r>
    <x v="132"/>
    <n v="10999"/>
    <n v="20141239"/>
    <x v="2"/>
    <n v="9748"/>
    <n v="126"/>
    <x v="15"/>
    <s v="12610045-01"/>
    <s v="516TECH"/>
    <n v="214136.4"/>
    <m/>
    <m/>
    <m/>
    <s v=""/>
    <n v="214136.4"/>
  </r>
  <r>
    <x v="132"/>
    <n v="10999"/>
    <n v="20141240"/>
    <x v="2"/>
    <n v="9748"/>
    <n v="369"/>
    <x v="15"/>
    <s v="36910045-01"/>
    <s v="516TECH"/>
    <n v="22229.5"/>
    <m/>
    <m/>
    <m/>
    <s v=""/>
    <n v="22229.5"/>
  </r>
  <r>
    <x v="132"/>
    <n v="10999"/>
    <n v="20141241"/>
    <x v="2"/>
    <n v="9748"/>
    <n v="139"/>
    <x v="15"/>
    <s v="13910045-01"/>
    <s v="516TECH"/>
    <n v="120964.59"/>
    <m/>
    <m/>
    <m/>
    <s v=""/>
    <n v="120964.59"/>
  </r>
  <r>
    <x v="132"/>
    <n v="10999"/>
    <n v="20141243"/>
    <x v="2"/>
    <n v="9748"/>
    <n v="145"/>
    <x v="15"/>
    <s v="14510045-01"/>
    <s v="516TECH"/>
    <n v="97581.52"/>
    <m/>
    <m/>
    <m/>
    <s v=""/>
    <n v="97581.52"/>
  </r>
  <r>
    <x v="132"/>
    <n v="10999"/>
    <n v="20141244"/>
    <x v="2"/>
    <n v="9748"/>
    <n v="212"/>
    <x v="15"/>
    <s v="21210045-01"/>
    <s v="516TECH"/>
    <n v="41397.089999999997"/>
    <m/>
    <m/>
    <m/>
    <s v=""/>
    <n v="41397.089999999997"/>
  </r>
  <r>
    <x v="132"/>
    <n v="10999"/>
    <n v="20141245"/>
    <x v="2"/>
    <n v="9748"/>
    <n v="154"/>
    <x v="15"/>
    <s v="15410045-01"/>
    <s v="516TECH"/>
    <n v="107712.83"/>
    <m/>
    <m/>
    <m/>
    <s v=""/>
    <n v="107712.83"/>
  </r>
  <r>
    <x v="132"/>
    <n v="10999"/>
    <n v="20141246"/>
    <x v="2"/>
    <n v="9748"/>
    <n v="155"/>
    <x v="15"/>
    <s v="15510045-01"/>
    <s v="516TECH"/>
    <n v="102110.05"/>
    <m/>
    <m/>
    <m/>
    <s v=""/>
    <n v="102110.05"/>
  </r>
  <r>
    <x v="132"/>
    <n v="10999"/>
    <n v="20141247"/>
    <x v="2"/>
    <n v="9748"/>
    <n v="158"/>
    <x v="15"/>
    <s v="15810045-01"/>
    <s v="516TECH"/>
    <n v="95517.54"/>
    <m/>
    <m/>
    <m/>
    <s v=""/>
    <n v="95517.54"/>
  </r>
  <r>
    <x v="132"/>
    <n v="10999"/>
    <n v="20141249"/>
    <x v="2"/>
    <n v="9748"/>
    <n v="159"/>
    <x v="15"/>
    <s v="15910045-01"/>
    <s v="516TECH"/>
    <n v="107799.23"/>
    <m/>
    <m/>
    <m/>
    <s v=""/>
    <n v="107799.23"/>
  </r>
  <r>
    <x v="132"/>
    <n v="10999"/>
    <n v="20141250"/>
    <x v="2"/>
    <n v="9748"/>
    <n v="373"/>
    <x v="15"/>
    <s v="37310045-01"/>
    <s v="516TECH"/>
    <n v="100273.49"/>
    <m/>
    <m/>
    <m/>
    <s v=""/>
    <n v="100273.49"/>
  </r>
  <r>
    <x v="132"/>
    <n v="10999"/>
    <n v="20141273"/>
    <x v="2"/>
    <n v="9748"/>
    <n v="603"/>
    <x v="15"/>
    <s v="60310045-02"/>
    <s v="836TECH"/>
    <n v="75698.25"/>
    <m/>
    <m/>
    <m/>
    <s v=""/>
    <n v="75698.25"/>
  </r>
  <r>
    <x v="132"/>
    <n v="10999"/>
    <n v="20141534"/>
    <x v="2"/>
    <n v="9748"/>
    <n v="408"/>
    <x v="15"/>
    <s v="40810045-01"/>
    <s v="516TECH"/>
    <n v="123782.34"/>
    <m/>
    <m/>
    <m/>
    <s v=""/>
    <n v="123782.34"/>
  </r>
  <r>
    <x v="132"/>
    <n v="10999"/>
    <n v="20142262"/>
    <x v="2"/>
    <n v="9748"/>
    <n v="686"/>
    <x v="15"/>
    <s v="68610045-02"/>
    <s v="836TECH"/>
    <n v="168695.65"/>
    <m/>
    <m/>
    <m/>
    <s v=""/>
    <n v="168695.65"/>
  </r>
  <r>
    <x v="132"/>
    <n v="10999"/>
    <n v="20143974"/>
    <x v="1"/>
    <n v="9745"/>
    <n v="146"/>
    <x v="16"/>
    <s v="14601206-04"/>
    <s v="512XFFE"/>
    <n v="4379.34"/>
    <m/>
    <m/>
    <m/>
    <s v=""/>
    <n v="4379.34"/>
  </r>
  <r>
    <x v="133"/>
    <n v="14612"/>
    <n v="20144180"/>
    <x v="1"/>
    <n v="9745"/>
    <n v="146"/>
    <x v="16"/>
    <s v="14601206-04"/>
    <s v="512XFFE"/>
    <n v="225010.58"/>
    <m/>
    <m/>
    <m/>
    <s v=""/>
    <n v="225010.58"/>
  </r>
  <r>
    <x v="133"/>
    <n v="14612"/>
    <n v="20144180"/>
    <x v="1"/>
    <n v="9745"/>
    <n v="146"/>
    <x v="17"/>
    <s v="14601206-04"/>
    <s v="512XFFE"/>
    <n v="110543.43"/>
    <m/>
    <m/>
    <m/>
    <s v=""/>
    <n v="110543.43"/>
  </r>
  <r>
    <x v="134"/>
    <n v="12062"/>
    <n v="20144119"/>
    <x v="1"/>
    <n v="9745"/>
    <n v="360"/>
    <x v="16"/>
    <s v="36001211-13"/>
    <s v="512XFFE"/>
    <n v="61939.07"/>
    <m/>
    <m/>
    <m/>
    <s v=""/>
    <n v="61939.07"/>
  </r>
  <r>
    <x v="134"/>
    <n v="12062"/>
    <n v="20144119"/>
    <x v="1"/>
    <n v="9745"/>
    <n v="360"/>
    <x v="17"/>
    <s v="36001211-13"/>
    <s v="512XFFE"/>
    <n v="56271.040000000001"/>
    <m/>
    <m/>
    <m/>
    <s v=""/>
    <n v="56271.040000000001"/>
  </r>
  <r>
    <x v="38"/>
    <n v="10939"/>
    <n v="20140701"/>
    <x v="1"/>
    <n v="9745"/>
    <n v="352"/>
    <x v="18"/>
    <s v="35201208-01"/>
    <s v="516TECH"/>
    <n v="13762.42"/>
    <m/>
    <m/>
    <m/>
    <s v=""/>
    <n v="13762.42"/>
  </r>
  <r>
    <x v="38"/>
    <n v="10939"/>
    <n v="20140773"/>
    <x v="2"/>
    <n v="9748"/>
    <n v="376"/>
    <x v="3"/>
    <s v="37610045-01"/>
    <s v="420OSVC"/>
    <n v="17999.5"/>
    <m/>
    <m/>
    <m/>
    <s v=""/>
    <n v="17999.5"/>
  </r>
  <r>
    <x v="38"/>
    <n v="10939"/>
    <n v="20141506"/>
    <x v="1"/>
    <n v="9745"/>
    <n v="352"/>
    <x v="19"/>
    <s v="35201208-01"/>
    <s v="516TECH"/>
    <n v="562.44000000000005"/>
    <m/>
    <m/>
    <m/>
    <s v=""/>
    <n v="562.44000000000005"/>
  </r>
  <r>
    <x v="38"/>
    <n v="10939"/>
    <n v="20144194"/>
    <x v="1"/>
    <n v="9745"/>
    <n v="146"/>
    <x v="18"/>
    <s v="14601206-04"/>
    <s v="516TECH"/>
    <n v="13022.9"/>
    <m/>
    <m/>
    <m/>
    <s v=""/>
    <n v="13022.9"/>
  </r>
  <r>
    <x v="135"/>
    <n v="10882"/>
    <n v="20143886"/>
    <x v="1"/>
    <n v="9745"/>
    <n v="615"/>
    <x v="19"/>
    <s v="61501396-01"/>
    <s v="720TECH"/>
    <n v="3609.39"/>
    <m/>
    <m/>
    <m/>
    <s v=""/>
    <n v="3609.39"/>
  </r>
  <r>
    <x v="135"/>
    <n v="10882"/>
    <n v="20144097"/>
    <x v="1"/>
    <n v="9745"/>
    <n v="146"/>
    <x v="19"/>
    <s v="14601206-04"/>
    <s v="516TECH"/>
    <n v="49852.92"/>
    <m/>
    <m/>
    <m/>
    <s v=""/>
    <n v="49852.92"/>
  </r>
  <r>
    <x v="135"/>
    <n v="10882"/>
    <n v="20144098"/>
    <x v="1"/>
    <n v="9745"/>
    <n v="146"/>
    <x v="19"/>
    <s v="14601206-04"/>
    <s v="516TECH"/>
    <n v="43588.32"/>
    <m/>
    <m/>
    <m/>
    <s v=""/>
    <n v="43588.32"/>
  </r>
  <r>
    <x v="136"/>
    <n v="10749"/>
    <n v="20142305"/>
    <x v="1"/>
    <n v="9745"/>
    <n v="362"/>
    <x v="16"/>
    <s v="36201377-02"/>
    <s v="512XFFE"/>
    <n v="1567.24"/>
    <m/>
    <m/>
    <m/>
    <s v=""/>
    <n v="1567.24"/>
  </r>
  <r>
    <x v="137"/>
    <n v="11190"/>
    <n v="20141874"/>
    <x v="1"/>
    <n v="9745"/>
    <n v="352"/>
    <x v="17"/>
    <s v="35201208-01"/>
    <s v="512XFFE"/>
    <n v="2176.83"/>
    <m/>
    <m/>
    <m/>
    <s v=""/>
    <n v="2176.83"/>
  </r>
  <r>
    <x v="138"/>
    <n v="14227"/>
    <n v="20143112"/>
    <x v="1"/>
    <n v="9745"/>
    <n v="210"/>
    <x v="20"/>
    <s v="21001101-08"/>
    <s v="512XFFE"/>
    <n v="48887.7"/>
    <m/>
    <m/>
    <m/>
    <s v=""/>
    <n v="48887.7"/>
  </r>
  <r>
    <x v="80"/>
    <n v="10873"/>
    <n v="20141238"/>
    <x v="1"/>
    <n v="9745"/>
    <n v="214"/>
    <x v="20"/>
    <s v="21401103-08"/>
    <s v="512XFFE"/>
    <n v="184364"/>
    <m/>
    <m/>
    <m/>
    <s v=""/>
    <n v="184364"/>
  </r>
  <r>
    <x v="139"/>
    <n v="12294"/>
    <n v="20143635"/>
    <x v="1"/>
    <n v="9745"/>
    <n v="115"/>
    <x v="20"/>
    <s v="11501201-03"/>
    <s v="512XFFE"/>
    <n v="52861.77"/>
    <m/>
    <m/>
    <m/>
    <s v=""/>
    <n v="52861.77"/>
  </r>
  <r>
    <x v="140"/>
    <n v="12522"/>
    <n v="20141616"/>
    <x v="1"/>
    <n v="9745"/>
    <n v="358"/>
    <x v="3"/>
    <s v="35801366-05"/>
    <s v="420OSVC"/>
    <n v="12337.42"/>
    <m/>
    <m/>
    <m/>
    <s v=""/>
    <n v="12337.42"/>
  </r>
  <r>
    <x v="141"/>
    <n v="12624"/>
    <n v="20141332"/>
    <x v="2"/>
    <n v="9748"/>
    <n v="686"/>
    <x v="18"/>
    <s v="68610045-01"/>
    <s v="836TECH"/>
    <n v="1885"/>
    <m/>
    <m/>
    <m/>
    <s v=""/>
    <n v="188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4" cacheId="5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389" firstHeaderRow="1" firstDataRow="1" firstDataCol="1"/>
  <pivotFields count="14">
    <pivotField showAll="0" defaultSubtotal="0"/>
    <pivotField showAll="0" defaultSubtotal="0"/>
    <pivotField showAll="0" defaultSubtotal="0"/>
    <pivotField showAll="0" defaultSubtotal="0"/>
    <pivotField showAll="0" defaultSubtotal="0"/>
    <pivotField numFmtId="43" showAll="0" defaultSubtotal="0"/>
    <pivotField dataField="1" numFmtId="43" showAll="0"/>
    <pivotField showAll="0" defaultSubtotal="0"/>
    <pivotField showAll="0" defaultSubtotal="0"/>
    <pivotField axis="axisRow" showAll="0" sortType="ascending">
      <items count="709">
        <item m="1" x="565"/>
        <item m="1" x="428"/>
        <item m="1" x="622"/>
        <item m="1" x="405"/>
        <item m="1" x="584"/>
        <item m="1" x="573"/>
        <item m="1" x="433"/>
        <item m="1" x="407"/>
        <item m="1" x="480"/>
        <item m="1" x="627"/>
        <item m="1" x="613"/>
        <item m="1" x="469"/>
        <item m="1" x="646"/>
        <item m="1" x="402"/>
        <item m="1" x="647"/>
        <item m="1" x="615"/>
        <item m="1" x="444"/>
        <item m="1" x="603"/>
        <item m="1" x="588"/>
        <item m="1" x="424"/>
        <item m="1" x="575"/>
        <item m="1" x="648"/>
        <item m="1" x="472"/>
        <item m="1" x="589"/>
        <item m="1" x="578"/>
        <item m="1" x="412"/>
        <item m="1" x="569"/>
        <item m="1" x="403"/>
        <item m="1" x="592"/>
        <item m="1" x="440"/>
        <item m="1" x="595"/>
        <item m="1" x="621"/>
        <item m="1" x="448"/>
        <item m="1" x="596"/>
        <item m="1" x="431"/>
        <item m="1" x="581"/>
        <item m="1" x="415"/>
        <item m="1" x="571"/>
        <item m="1" x="404"/>
        <item m="1" x="559"/>
        <item m="1" x="491"/>
        <item m="1" x="654"/>
        <item m="1" x="478"/>
        <item m="1" x="639"/>
        <item m="1" x="597"/>
        <item m="1" x="583"/>
        <item m="1" x="418"/>
        <item m="1" x="561"/>
        <item m="1" x="408"/>
        <item m="1" x="562"/>
        <item m="1" x="492"/>
        <item m="1" x="657"/>
        <item m="1" x="481"/>
        <item m="1" x="643"/>
        <item m="1" x="467"/>
        <item m="1" x="628"/>
        <item m="1" x="452"/>
        <item m="1" x="612"/>
        <item m="1" x="420"/>
        <item m="1" x="658"/>
        <item m="1" x="442"/>
        <item m="1" x="599"/>
        <item m="1" x="434"/>
        <item m="1" x="586"/>
        <item m="1" x="421"/>
        <item m="1" x="574"/>
        <item m="1" x="564"/>
        <item m="1" x="495"/>
        <item m="1" x="630"/>
        <item m="1" x="454"/>
        <item m="1" x="601"/>
        <item m="1" x="425"/>
        <item m="1" x="485"/>
        <item m="1" x="631"/>
        <item m="1" x="436"/>
        <item m="1" x="566"/>
        <item m="1" x="499"/>
        <item m="1" x="649"/>
        <item m="1" x="456"/>
        <item m="1" x="445"/>
        <item m="1" x="605"/>
        <item m="1" x="590"/>
        <item m="1" x="426"/>
        <item m="1" x="576"/>
        <item m="1" x="410"/>
        <item m="1" x="567"/>
        <item m="1" x="500"/>
        <item m="1" x="661"/>
        <item m="1" x="487"/>
        <item m="1" x="650"/>
        <item m="1" x="632"/>
        <item m="1" x="457"/>
        <item m="1" x="616"/>
        <item m="1" x="411"/>
        <item m="1" x="501"/>
        <item m="1" x="662"/>
        <item m="1" x="474"/>
        <item m="1" x="633"/>
        <item m="1" x="617"/>
        <item m="1" x="577"/>
        <item m="1" x="568"/>
        <item m="1" x="636"/>
        <item m="1" x="439"/>
        <item m="1" x="447"/>
        <item m="1" x="593"/>
        <item m="1" x="579"/>
        <item m="1" x="580"/>
        <item m="1" x="504"/>
        <item m="1" x="663"/>
        <item m="1" x="490"/>
        <item m="1" x="652"/>
        <item m="1" x="477"/>
        <item m="1" x="461"/>
        <item m="1" x="620"/>
        <item m="1" x="429"/>
        <item m="1" x="414"/>
        <item m="1" x="570"/>
        <item m="1" x="572"/>
        <item m="1" x="655"/>
        <item m="1" x="479"/>
        <item m="1" x="608"/>
        <item m="1" x="441"/>
        <item m="1" x="598"/>
        <item m="1" x="432"/>
        <item m="1" x="582"/>
        <item m="1" x="416"/>
        <item m="1" x="656"/>
        <item m="1" x="642"/>
        <item m="1" x="464"/>
        <item m="1" x="623"/>
        <item m="1" x="449"/>
        <item m="1" x="609"/>
        <item m="1" x="624"/>
        <item m="1" x="625"/>
        <item m="1" x="450"/>
        <item m="1" x="611"/>
        <item m="1" x="493"/>
        <item m="1" x="587"/>
        <item m="1" x="423"/>
        <item m="1" x="482"/>
        <item m="1" x="508"/>
        <item m="1" x="660"/>
        <item m="1" x="498"/>
        <item m="1" x="486"/>
        <item m="1" x="666"/>
        <item m="1" x="635"/>
        <item m="1" x="459"/>
        <item m="1" x="619"/>
        <item m="1" x="446"/>
        <item m="1" x="606"/>
        <item m="1" x="438"/>
        <item m="1" x="503"/>
        <item m="1" x="640"/>
        <item m="1" x="610"/>
        <item m="1" x="585"/>
        <item m="1" x="511"/>
        <item m="1" x="644"/>
        <item m="1" x="468"/>
        <item m="1" x="629"/>
        <item m="1" x="453"/>
        <item m="1" x="659"/>
        <item m="1" x="645"/>
        <item m="1" x="437"/>
        <item m="1" x="591"/>
        <item m="1" x="475"/>
        <item m="1" x="634"/>
        <item m="1" x="458"/>
        <item m="1" x="618"/>
        <item m="1" x="637"/>
        <item m="1" x="460"/>
        <item m="1" x="607"/>
        <item m="1" x="672"/>
        <item m="1" x="515"/>
        <item m="1" x="516"/>
        <item m="1" x="665"/>
        <item m="1" x="494"/>
        <item m="1" x="470"/>
        <item m="1" x="614"/>
        <item m="1" x="602"/>
        <item m="1" x="483"/>
        <item m="1" x="488"/>
        <item m="1" x="653"/>
        <item m="1" x="519"/>
        <item m="1" x="675"/>
        <item m="1" x="514"/>
        <item m="1" x="520"/>
        <item m="1" x="451"/>
        <item m="1" x="677"/>
        <item m="1" x="641"/>
        <item m="1" x="676"/>
        <item m="1" x="506"/>
        <item m="1" x="679"/>
        <item m="1" x="664"/>
        <item m="1" x="465"/>
        <item m="1" x="626"/>
        <item m="1" x="484"/>
        <item m="1" x="670"/>
        <item m="1" x="671"/>
        <item m="1" x="667"/>
        <item m="1" x="524"/>
        <item m="1" x="496"/>
        <item m="1" x="513"/>
        <item m="1" x="673"/>
        <item m="1" x="517"/>
        <item m="1" x="518"/>
        <item m="1" x="523"/>
        <item m="1" x="682"/>
        <item x="154"/>
        <item x="236"/>
        <item m="1" x="537"/>
        <item m="1" x="531"/>
        <item x="135"/>
        <item x="80"/>
        <item x="188"/>
        <item x="231"/>
        <item x="155"/>
        <item x="81"/>
        <item x="30"/>
        <item x="50"/>
        <item x="175"/>
        <item x="82"/>
        <item m="1" x="509"/>
        <item x="201"/>
        <item x="19"/>
        <item x="127"/>
        <item x="278"/>
        <item x="223"/>
        <item x="224"/>
        <item x="225"/>
        <item x="226"/>
        <item x="213"/>
        <item x="3"/>
        <item x="288"/>
        <item x="308"/>
        <item m="1" x="521"/>
        <item x="36"/>
        <item x="289"/>
        <item x="133"/>
        <item x="235"/>
        <item m="1" x="413"/>
        <item m="1" x="397"/>
        <item m="1" x="683"/>
        <item x="232"/>
        <item x="37"/>
        <item x="7"/>
        <item m="1" x="462"/>
        <item x="260"/>
        <item x="33"/>
        <item x="70"/>
        <item m="1" x="473"/>
        <item x="238"/>
        <item x="261"/>
        <item x="181"/>
        <item x="117"/>
        <item m="1" x="681"/>
        <item m="1" x="691"/>
        <item x="34"/>
        <item x="128"/>
        <item x="8"/>
        <item m="1" x="687"/>
        <item m="1" x="696"/>
        <item x="368"/>
        <item x="83"/>
        <item x="84"/>
        <item x="85"/>
        <item m="1" x="542"/>
        <item x="382"/>
        <item x="279"/>
        <item m="1" x="417"/>
        <item m="1" x="604"/>
        <item m="1" x="563"/>
        <item m="1" x="539"/>
        <item x="31"/>
        <item x="369"/>
        <item x="262"/>
        <item x="358"/>
        <item x="136"/>
        <item m="1" x="398"/>
        <item m="1" x="393"/>
        <item x="233"/>
        <item m="1" x="704"/>
        <item x="263"/>
        <item m="1" x="686"/>
        <item x="124"/>
        <item x="371"/>
        <item x="53"/>
        <item m="1" x="534"/>
        <item m="1" x="530"/>
        <item m="1" x="525"/>
        <item m="1" x="510"/>
        <item x="222"/>
        <item m="1" x="400"/>
        <item m="1" x="694"/>
        <item x="26"/>
        <item m="1" x="558"/>
        <item x="199"/>
        <item m="1" x="443"/>
        <item x="259"/>
        <item m="1" x="695"/>
        <item m="1" x="688"/>
        <item m="1" x="638"/>
        <item m="1" x="551"/>
        <item x="137"/>
        <item x="69"/>
        <item x="78"/>
        <item x="264"/>
        <item x="364"/>
        <item x="86"/>
        <item x="134"/>
        <item x="61"/>
        <item x="46"/>
        <item m="1" x="706"/>
        <item m="1" x="701"/>
        <item m="1" x="698"/>
        <item m="1" x="690"/>
        <item x="56"/>
        <item x="106"/>
        <item x="182"/>
        <item x="219"/>
        <item x="287"/>
        <item x="249"/>
        <item x="195"/>
        <item x="265"/>
        <item x="192"/>
        <item x="239"/>
        <item x="25"/>
        <item m="1" x="387"/>
        <item x="18"/>
        <item x="377"/>
        <item x="9"/>
        <item x="10"/>
        <item x="107"/>
        <item x="156"/>
        <item x="250"/>
        <item x="328"/>
        <item x="211"/>
        <item x="20"/>
        <item x="329"/>
        <item x="330"/>
        <item m="1" x="669"/>
        <item x="331"/>
        <item x="332"/>
        <item x="333"/>
        <item x="162"/>
        <item x="251"/>
        <item x="0"/>
        <item x="334"/>
        <item x="118"/>
        <item x="108"/>
        <item x="256"/>
        <item x="40"/>
        <item x="378"/>
        <item x="183"/>
        <item x="379"/>
        <item x="163"/>
        <item x="383"/>
        <item x="41"/>
        <item x="202"/>
        <item x="252"/>
        <item x="1"/>
        <item x="184"/>
        <item x="109"/>
        <item x="203"/>
        <item x="335"/>
        <item x="115"/>
        <item x="2"/>
        <item x="129"/>
        <item x="204"/>
        <item x="185"/>
        <item x="380"/>
        <item x="157"/>
        <item x="119"/>
        <item x="130"/>
        <item x="286"/>
        <item x="176"/>
        <item x="266"/>
        <item x="55"/>
        <item x="290"/>
        <item x="253"/>
        <item x="384"/>
        <item x="164"/>
        <item x="42"/>
        <item x="336"/>
        <item x="43"/>
        <item x="165"/>
        <item x="21"/>
        <item x="337"/>
        <item x="58"/>
        <item x="309"/>
        <item x="205"/>
        <item x="166"/>
        <item x="122"/>
        <item x="138"/>
        <item x="310"/>
        <item x="311"/>
        <item x="167"/>
        <item x="312"/>
        <item x="11"/>
        <item x="12"/>
        <item x="13"/>
        <item x="338"/>
        <item x="313"/>
        <item x="59"/>
        <item x="283"/>
        <item x="139"/>
        <item x="120"/>
        <item x="227"/>
        <item x="314"/>
        <item x="339"/>
        <item x="284"/>
        <item x="267"/>
        <item x="240"/>
        <item x="158"/>
        <item x="159"/>
        <item x="160"/>
        <item x="93"/>
        <item x="32"/>
        <item x="168"/>
        <item x="60"/>
        <item x="14"/>
        <item x="15"/>
        <item x="220"/>
        <item x="228"/>
        <item x="178"/>
        <item x="206"/>
        <item x="140"/>
        <item x="16"/>
        <item x="17"/>
        <item x="104"/>
        <item x="92"/>
        <item x="315"/>
        <item x="77"/>
        <item x="221"/>
        <item x="22"/>
        <item x="105"/>
        <item x="340"/>
        <item m="1" x="552"/>
        <item m="1" x="546"/>
        <item x="341"/>
        <item x="342"/>
        <item x="248"/>
        <item x="343"/>
        <item x="344"/>
        <item x="373"/>
        <item x="345"/>
        <item x="346"/>
        <item x="27"/>
        <item x="361"/>
        <item x="268"/>
        <item x="38"/>
        <item m="1" x="684"/>
        <item x="4"/>
        <item m="1" x="651"/>
        <item m="1" x="600"/>
        <item m="1" x="560"/>
        <item m="1" x="555"/>
        <item m="1" x="547"/>
        <item m="1" x="543"/>
        <item x="72"/>
        <item x="291"/>
        <item x="244"/>
        <item x="123"/>
        <item m="1" x="507"/>
        <item m="1" x="463"/>
        <item m="1" x="427"/>
        <item x="370"/>
        <item m="1" x="385"/>
        <item m="1" x="703"/>
        <item x="187"/>
        <item m="1" x="674"/>
        <item x="269"/>
        <item x="270"/>
        <item x="271"/>
        <item x="141"/>
        <item x="359"/>
        <item x="257"/>
        <item m="1" x="529"/>
        <item x="320"/>
        <item x="142"/>
        <item m="1" x="476"/>
        <item x="177"/>
        <item m="1" x="395"/>
        <item x="319"/>
        <item m="1" x="705"/>
        <item m="1" x="693"/>
        <item m="1" x="700"/>
        <item m="1" x="697"/>
        <item m="1" x="689"/>
        <item x="321"/>
        <item x="28"/>
        <item x="51"/>
        <item x="362"/>
        <item x="366"/>
        <item m="1" x="554"/>
        <item x="39"/>
        <item x="189"/>
        <item m="1" x="538"/>
        <item x="190"/>
        <item m="1" x="528"/>
        <item x="193"/>
        <item x="258"/>
        <item x="237"/>
        <item m="1" x="422"/>
        <item x="365"/>
        <item x="272"/>
        <item x="273"/>
        <item m="1" x="692"/>
        <item m="1" x="685"/>
        <item x="207"/>
        <item x="169"/>
        <item x="170"/>
        <item x="306"/>
        <item x="214"/>
        <item m="1" x="549"/>
        <item m="1" x="533"/>
        <item x="110"/>
        <item x="280"/>
        <item m="1" x="471"/>
        <item x="347"/>
        <item x="316"/>
        <item x="317"/>
        <item x="318"/>
        <item x="143"/>
        <item x="23"/>
        <item x="241"/>
        <item x="242"/>
        <item x="174"/>
        <item x="191"/>
        <item x="171"/>
        <item x="229"/>
        <item m="1" x="550"/>
        <item m="1" x="544"/>
        <item m="1" x="535"/>
        <item x="212"/>
        <item x="47"/>
        <item x="113"/>
        <item x="274"/>
        <item x="292"/>
        <item x="325"/>
        <item x="194"/>
        <item x="326"/>
        <item x="73"/>
        <item x="87"/>
        <item x="367"/>
        <item m="1" x="545"/>
        <item m="1" x="541"/>
        <item x="172"/>
        <item x="74"/>
        <item m="1" x="527"/>
        <item x="215"/>
        <item x="381"/>
        <item x="144"/>
        <item m="1" x="409"/>
        <item m="1" x="396"/>
        <item m="1" x="390"/>
        <item x="210"/>
        <item m="1" x="699"/>
        <item x="186"/>
        <item x="197"/>
        <item m="1" x="680"/>
        <item m="1" x="668"/>
        <item x="277"/>
        <item m="1" x="594"/>
        <item x="348"/>
        <item m="1" x="553"/>
        <item x="327"/>
        <item x="145"/>
        <item x="230"/>
        <item m="1" x="502"/>
        <item m="1" x="455"/>
        <item m="1" x="419"/>
        <item x="349"/>
        <item m="1" x="707"/>
        <item m="1" x="702"/>
        <item x="209"/>
        <item m="1" x="536"/>
        <item m="1" x="512"/>
        <item x="275"/>
        <item m="1" x="392"/>
        <item x="243"/>
        <item x="293"/>
        <item x="294"/>
        <item x="295"/>
        <item x="350"/>
        <item x="234"/>
        <item x="94"/>
        <item x="161"/>
        <item x="296"/>
        <item m="1" x="556"/>
        <item x="297"/>
        <item x="298"/>
        <item m="1" x="540"/>
        <item m="1" x="532"/>
        <item m="1" x="522"/>
        <item x="276"/>
        <item m="1" x="466"/>
        <item m="1" x="430"/>
        <item m="1" x="399"/>
        <item m="1" x="394"/>
        <item m="1" x="386"/>
        <item x="62"/>
        <item x="245"/>
        <item x="88"/>
        <item x="196"/>
        <item x="299"/>
        <item x="300"/>
        <item x="44"/>
        <item x="146"/>
        <item m="1" x="557"/>
        <item x="116"/>
        <item x="89"/>
        <item x="246"/>
        <item x="131"/>
        <item x="247"/>
        <item x="301"/>
        <item x="302"/>
        <item m="1" x="401"/>
        <item x="75"/>
        <item m="1" x="388"/>
        <item x="111"/>
        <item m="1" x="678"/>
        <item x="351"/>
        <item x="29"/>
        <item x="173"/>
        <item x="147"/>
        <item x="148"/>
        <item x="352"/>
        <item x="303"/>
        <item x="304"/>
        <item x="305"/>
        <item m="1" x="526"/>
        <item x="216"/>
        <item m="1" x="489"/>
        <item x="49"/>
        <item m="1" x="406"/>
        <item m="1" x="389"/>
        <item x="114"/>
        <item x="103"/>
        <item x="48"/>
        <item x="54"/>
        <item x="5"/>
        <item x="6"/>
        <item x="353"/>
        <item x="281"/>
        <item x="354"/>
        <item x="90"/>
        <item x="282"/>
        <item x="208"/>
        <item m="1" x="497"/>
        <item x="149"/>
        <item x="35"/>
        <item m="1" x="391"/>
        <item x="217"/>
        <item x="125"/>
        <item x="132"/>
        <item x="150"/>
        <item x="372"/>
        <item x="179"/>
        <item x="322"/>
        <item x="323"/>
        <item m="1" x="548"/>
        <item x="180"/>
        <item x="63"/>
        <item x="126"/>
        <item x="360"/>
        <item x="355"/>
        <item x="356"/>
        <item x="218"/>
        <item x="95"/>
        <item x="96"/>
        <item x="97"/>
        <item x="98"/>
        <item x="99"/>
        <item x="100"/>
        <item x="101"/>
        <item x="102"/>
        <item x="151"/>
        <item x="285"/>
        <item x="374"/>
        <item x="57"/>
        <item x="152"/>
        <item x="375"/>
        <item x="91"/>
        <item x="79"/>
        <item x="200"/>
        <item x="254"/>
        <item m="1" x="435"/>
        <item x="112"/>
        <item x="198"/>
        <item x="153"/>
        <item x="363"/>
        <item x="307"/>
        <item x="121"/>
        <item x="71"/>
        <item x="76"/>
        <item x="64"/>
        <item x="65"/>
        <item x="66"/>
        <item x="67"/>
        <item x="68"/>
        <item x="24"/>
        <item x="324"/>
        <item m="1" x="505"/>
        <item x="52"/>
        <item x="45"/>
        <item x="255"/>
        <item x="376"/>
        <item x="357"/>
        <item t="default"/>
      </items>
    </pivotField>
    <pivotField showAll="0"/>
    <pivotField showAll="0" defaultSubtotal="0"/>
    <pivotField showAll="0" defaultSubtotal="0"/>
    <pivotField showAll="0" defaultSubtotal="0"/>
  </pivotFields>
  <rowFields count="1">
    <field x="9"/>
  </rowFields>
  <rowItems count="386">
    <i>
      <x v="207"/>
    </i>
    <i>
      <x v="208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5"/>
    </i>
    <i>
      <x v="236"/>
    </i>
    <i>
      <x v="237"/>
    </i>
    <i>
      <x v="238"/>
    </i>
    <i>
      <x v="242"/>
    </i>
    <i>
      <x v="243"/>
    </i>
    <i>
      <x v="244"/>
    </i>
    <i>
      <x v="246"/>
    </i>
    <i>
      <x v="247"/>
    </i>
    <i>
      <x v="248"/>
    </i>
    <i>
      <x v="250"/>
    </i>
    <i>
      <x v="251"/>
    </i>
    <i>
      <x v="252"/>
    </i>
    <i>
      <x v="253"/>
    </i>
    <i>
      <x v="256"/>
    </i>
    <i>
      <x v="257"/>
    </i>
    <i>
      <x v="258"/>
    </i>
    <i>
      <x v="261"/>
    </i>
    <i>
      <x v="262"/>
    </i>
    <i>
      <x v="263"/>
    </i>
    <i>
      <x v="264"/>
    </i>
    <i>
      <x v="266"/>
    </i>
    <i>
      <x v="267"/>
    </i>
    <i>
      <x v="272"/>
    </i>
    <i>
      <x v="273"/>
    </i>
    <i>
      <x v="274"/>
    </i>
    <i>
      <x v="275"/>
    </i>
    <i>
      <x v="276"/>
    </i>
    <i>
      <x v="279"/>
    </i>
    <i>
      <x v="281"/>
    </i>
    <i>
      <x v="283"/>
    </i>
    <i>
      <x v="284"/>
    </i>
    <i>
      <x v="285"/>
    </i>
    <i>
      <x v="290"/>
    </i>
    <i>
      <x v="293"/>
    </i>
    <i>
      <x v="295"/>
    </i>
    <i>
      <x v="297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1"/>
    </i>
    <i>
      <x v="458"/>
    </i>
    <i>
      <x v="459"/>
    </i>
    <i>
      <x v="460"/>
    </i>
    <i>
      <x v="461"/>
    </i>
    <i>
      <x v="465"/>
    </i>
    <i>
      <x v="468"/>
    </i>
    <i>
      <x v="470"/>
    </i>
    <i>
      <x v="471"/>
    </i>
    <i>
      <x v="472"/>
    </i>
    <i>
      <x v="473"/>
    </i>
    <i>
      <x v="474"/>
    </i>
    <i>
      <x v="475"/>
    </i>
    <i>
      <x v="477"/>
    </i>
    <i>
      <x v="478"/>
    </i>
    <i>
      <x v="480"/>
    </i>
    <i>
      <x v="482"/>
    </i>
    <i>
      <x v="488"/>
    </i>
    <i>
      <x v="489"/>
    </i>
    <i>
      <x v="490"/>
    </i>
    <i>
      <x v="491"/>
    </i>
    <i>
      <x v="492"/>
    </i>
    <i>
      <x v="494"/>
    </i>
    <i>
      <x v="495"/>
    </i>
    <i>
      <x v="497"/>
    </i>
    <i>
      <x v="499"/>
    </i>
    <i>
      <x v="500"/>
    </i>
    <i>
      <x v="501"/>
    </i>
    <i>
      <x v="503"/>
    </i>
    <i>
      <x v="504"/>
    </i>
    <i>
      <x v="505"/>
    </i>
    <i>
      <x v="508"/>
    </i>
    <i>
      <x v="509"/>
    </i>
    <i>
      <x v="510"/>
    </i>
    <i>
      <x v="511"/>
    </i>
    <i>
      <x v="512"/>
    </i>
    <i>
      <x v="515"/>
    </i>
    <i>
      <x v="516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6"/>
    </i>
    <i>
      <x v="547"/>
    </i>
    <i>
      <x v="549"/>
    </i>
    <i>
      <x v="550"/>
    </i>
    <i>
      <x v="551"/>
    </i>
    <i>
      <x v="555"/>
    </i>
    <i>
      <x v="557"/>
    </i>
    <i>
      <x v="558"/>
    </i>
    <i>
      <x v="561"/>
    </i>
    <i>
      <x v="563"/>
    </i>
    <i>
      <x v="565"/>
    </i>
    <i>
      <x v="566"/>
    </i>
    <i>
      <x v="567"/>
    </i>
    <i>
      <x v="571"/>
    </i>
    <i>
      <x v="574"/>
    </i>
    <i>
      <x v="577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9"/>
    </i>
    <i>
      <x v="590"/>
    </i>
    <i>
      <x v="594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7"/>
    </i>
    <i>
      <x v="619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1"/>
    </i>
    <i>
      <x v="633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9"/>
    </i>
    <i>
      <x v="650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3"/>
    </i>
    <i>
      <x v="704"/>
    </i>
    <i>
      <x v="705"/>
    </i>
    <i>
      <x v="706"/>
    </i>
    <i>
      <x v="707"/>
    </i>
    <i t="grand">
      <x/>
    </i>
  </rowItems>
  <colItems count="1">
    <i/>
  </colItems>
  <dataFields count="1">
    <dataField name="Sum of enc_amt" fld="6" baseField="11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8" cacheId="5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I424" firstHeaderRow="1" firstDataRow="1" firstDataCol="8" rowPageCount="1" colPageCount="1"/>
  <pivotFields count="14">
    <pivotField axis="axisRow" outline="0" showAll="0" defaultSubtotal="0">
      <items count="3">
        <item x="0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59">
        <item x="19"/>
        <item x="25"/>
        <item x="44"/>
        <item x="13"/>
        <item x="2"/>
        <item x="35"/>
        <item x="18"/>
        <item x="22"/>
        <item x="6"/>
        <item x="5"/>
        <item x="39"/>
        <item x="42"/>
        <item x="32"/>
        <item x="29"/>
        <item m="1" x="54"/>
        <item x="45"/>
        <item x="27"/>
        <item x="36"/>
        <item x="41"/>
        <item x="43"/>
        <item x="4"/>
        <item x="24"/>
        <item x="11"/>
        <item x="28"/>
        <item x="10"/>
        <item x="0"/>
        <item x="34"/>
        <item x="37"/>
        <item x="14"/>
        <item x="12"/>
        <item x="3"/>
        <item m="1" x="57"/>
        <item x="49"/>
        <item x="38"/>
        <item x="31"/>
        <item x="50"/>
        <item x="40"/>
        <item x="30"/>
        <item x="7"/>
        <item x="15"/>
        <item x="1"/>
        <item x="21"/>
        <item x="16"/>
        <item x="33"/>
        <item x="23"/>
        <item x="26"/>
        <item x="17"/>
        <item m="1" x="51"/>
        <item x="20"/>
        <item m="1" x="55"/>
        <item x="46"/>
        <item m="1" x="58"/>
        <item m="1" x="53"/>
        <item m="1" x="56"/>
        <item x="8"/>
        <item x="9"/>
        <item x="47"/>
        <item m="1" x="52"/>
        <item x="4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24">
        <item m="1" x="17"/>
        <item m="1" x="21"/>
        <item m="1" x="22"/>
        <item m="1" x="16"/>
        <item m="1" x="20"/>
        <item x="7"/>
        <item x="10"/>
        <item m="1" x="23"/>
        <item x="2"/>
        <item x="0"/>
        <item x="8"/>
        <item x="1"/>
        <item x="3"/>
        <item x="11"/>
        <item x="13"/>
        <item m="1" x="14"/>
        <item x="4"/>
        <item x="5"/>
        <item x="9"/>
        <item x="12"/>
        <item x="6"/>
        <item m="1" x="15"/>
        <item m="1" x="19"/>
        <item m="1"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 defaultSubtotal="0">
      <items count="34">
        <item x="12"/>
        <item x="2"/>
        <item x="28"/>
        <item x="29"/>
        <item x="4"/>
        <item x="27"/>
        <item x="3"/>
        <item x="9"/>
        <item x="5"/>
        <item x="15"/>
        <item x="24"/>
        <item x="19"/>
        <item x="0"/>
        <item x="20"/>
        <item x="1"/>
        <item x="6"/>
        <item x="7"/>
        <item x="25"/>
        <item x="30"/>
        <item x="26"/>
        <item x="32"/>
        <item x="8"/>
        <item x="21"/>
        <item x="16"/>
        <item x="18"/>
        <item x="31"/>
        <item x="10"/>
        <item x="17"/>
        <item x="11"/>
        <item x="13"/>
        <item x="23"/>
        <item x="22"/>
        <item x="14"/>
        <item m="1" x="33"/>
      </items>
    </pivotField>
    <pivotField axis="axisRow" outline="0" showAll="0" defaultSubtotal="0">
      <items count="220">
        <item x="92"/>
        <item x="26"/>
        <item x="79"/>
        <item x="40"/>
        <item x="103"/>
        <item x="15"/>
        <item x="16"/>
        <item x="2"/>
        <item x="90"/>
        <item x="130"/>
        <item x="85"/>
        <item x="64"/>
        <item x="138"/>
        <item x="131"/>
        <item x="86"/>
        <item x="66"/>
        <item x="47"/>
        <item x="150"/>
        <item x="24"/>
        <item x="96"/>
        <item x="29"/>
        <item x="6"/>
        <item x="5"/>
        <item x="82"/>
        <item x="134"/>
        <item x="118"/>
        <item x="101"/>
        <item x="102"/>
        <item x="98"/>
        <item x="158"/>
        <item x="58"/>
        <item x="49"/>
        <item x="127"/>
        <item x="93"/>
        <item x="105"/>
        <item x="108"/>
        <item x="83"/>
        <item x="43"/>
        <item x="67"/>
        <item x="117"/>
        <item x="100"/>
        <item x="89"/>
        <item x="68"/>
        <item x="147"/>
        <item x="107"/>
        <item x="94"/>
        <item x="99"/>
        <item x="4"/>
        <item x="14"/>
        <item x="38"/>
        <item x="32"/>
        <item x="12"/>
        <item x="112"/>
        <item x="113"/>
        <item x="46"/>
        <item x="50"/>
        <item x="110"/>
        <item x="72"/>
        <item x="119"/>
        <item x="11"/>
        <item x="10"/>
        <item x="148"/>
        <item x="78"/>
        <item x="0"/>
        <item x="152"/>
        <item x="95"/>
        <item x="57"/>
        <item x="69"/>
        <item x="61"/>
        <item x="104"/>
        <item x="70"/>
        <item x="154"/>
        <item x="17"/>
        <item x="109"/>
        <item x="54"/>
        <item x="13"/>
        <item x="3"/>
        <item x="126"/>
        <item x="135"/>
        <item x="74"/>
        <item x="77"/>
        <item x="159"/>
        <item x="149"/>
        <item x="53"/>
        <item x="133"/>
        <item x="91"/>
        <item x="111"/>
        <item x="51"/>
        <item x="129"/>
        <item x="36"/>
        <item x="48"/>
        <item x="7"/>
        <item x="116"/>
        <item x="22"/>
        <item x="39"/>
        <item x="140"/>
        <item x="20"/>
        <item x="84"/>
        <item x="136"/>
        <item x="1"/>
        <item x="25"/>
        <item x="31"/>
        <item x="145"/>
        <item x="62"/>
        <item x="19"/>
        <item x="76"/>
        <item x="28"/>
        <item x="151"/>
        <item x="55"/>
        <item x="160"/>
        <item x="157"/>
        <item x="71"/>
        <item x="21"/>
        <item x="42"/>
        <item x="123"/>
        <item x="121"/>
        <item x="60"/>
        <item x="97"/>
        <item x="124"/>
        <item x="153"/>
        <item x="144"/>
        <item x="125"/>
        <item x="35"/>
        <item x="143"/>
        <item x="34"/>
        <item x="33"/>
        <item x="30"/>
        <item x="44"/>
        <item x="128"/>
        <item x="88"/>
        <item x="41"/>
        <item x="45"/>
        <item x="59"/>
        <item x="65"/>
        <item x="120"/>
        <item x="87"/>
        <item x="52"/>
        <item x="37"/>
        <item x="141"/>
        <item x="132"/>
        <item x="139"/>
        <item x="23"/>
        <item x="56"/>
        <item x="142"/>
        <item x="156"/>
        <item x="27"/>
        <item x="63"/>
        <item x="146"/>
        <item x="106"/>
        <item x="75"/>
        <item x="80"/>
        <item x="73"/>
        <item x="18"/>
        <item x="8"/>
        <item x="81"/>
        <item x="137"/>
        <item x="155"/>
        <item x="9"/>
        <item x="114"/>
        <item x="115"/>
        <item x="122"/>
        <item m="1" x="199"/>
        <item m="1" x="212"/>
        <item m="1" x="213"/>
        <item m="1" x="176"/>
        <item m="1" x="215"/>
        <item m="1" x="219"/>
        <item m="1" x="177"/>
        <item m="1" x="192"/>
        <item m="1" x="191"/>
        <item m="1" x="172"/>
        <item m="1" x="162"/>
        <item m="1" x="161"/>
        <item m="1" x="218"/>
        <item m="1" x="167"/>
        <item m="1" x="203"/>
        <item m="1" x="169"/>
        <item m="1" x="181"/>
        <item m="1" x="187"/>
        <item m="1" x="197"/>
        <item m="1" x="173"/>
        <item m="1" x="201"/>
        <item m="1" x="182"/>
        <item m="1" x="168"/>
        <item m="1" x="171"/>
        <item m="1" x="204"/>
        <item m="1" x="189"/>
        <item m="1" x="170"/>
        <item m="1" x="214"/>
        <item m="1" x="198"/>
        <item m="1" x="200"/>
        <item m="1" x="205"/>
        <item m="1" x="207"/>
        <item m="1" x="186"/>
        <item m="1" x="175"/>
        <item m="1" x="179"/>
        <item m="1" x="180"/>
        <item m="1" x="184"/>
        <item m="1" x="202"/>
        <item m="1" x="163"/>
        <item m="1" x="193"/>
        <item m="1" x="216"/>
        <item m="1" x="210"/>
        <item m="1" x="164"/>
        <item m="1" x="185"/>
        <item m="1" x="208"/>
        <item m="1" x="178"/>
        <item m="1" x="166"/>
        <item m="1" x="194"/>
        <item m="1" x="211"/>
        <item m="1" x="217"/>
        <item m="1" x="165"/>
        <item m="1" x="190"/>
        <item m="1" x="183"/>
        <item m="1" x="209"/>
        <item m="1" x="195"/>
        <item m="1" x="174"/>
        <item m="1" x="206"/>
        <item m="1" x="188"/>
        <item m="1" x="19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umFmtId="43" showAll="0" defaultSubtotal="0"/>
    <pivotField dataField="1" numFmtId="43" showAll="0"/>
    <pivotField axis="axisRow" outline="0" showAll="0" defaultSubtotal="0">
      <items count="203">
        <item m="1" x="182"/>
        <item x="36"/>
        <item m="1" x="158"/>
        <item x="100"/>
        <item x="32"/>
        <item x="61"/>
        <item x="37"/>
        <item x="5"/>
        <item x="90"/>
        <item x="50"/>
        <item x="6"/>
        <item x="41"/>
        <item x="87"/>
        <item x="44"/>
        <item x="42"/>
        <item x="0"/>
        <item x="48"/>
        <item m="1" x="163"/>
        <item x="113"/>
        <item x="108"/>
        <item m="1" x="190"/>
        <item x="29"/>
        <item x="112"/>
        <item x="23"/>
        <item x="56"/>
        <item x="85"/>
        <item x="114"/>
        <item x="127"/>
        <item m="1" x="183"/>
        <item x="80"/>
        <item x="93"/>
        <item x="124"/>
        <item x="25"/>
        <item x="86"/>
        <item x="82"/>
        <item m="1" x="193"/>
        <item x="55"/>
        <item x="7"/>
        <item x="1"/>
        <item x="64"/>
        <item x="128"/>
        <item x="73"/>
        <item x="59"/>
        <item x="4"/>
        <item x="84"/>
        <item x="9"/>
        <item x="10"/>
        <item m="1" x="142"/>
        <item m="1" x="151"/>
        <item x="12"/>
        <item x="121"/>
        <item m="1" x="130"/>
        <item m="1" x="194"/>
        <item x="94"/>
        <item x="77"/>
        <item x="53"/>
        <item x="19"/>
        <item m="1" x="159"/>
        <item x="91"/>
        <item x="31"/>
        <item m="1" x="144"/>
        <item m="1" x="147"/>
        <item m="1" x="139"/>
        <item m="1" x="198"/>
        <item x="79"/>
        <item m="1" x="201"/>
        <item x="117"/>
        <item m="1" x="174"/>
        <item x="35"/>
        <item m="1" x="176"/>
        <item m="1" x="196"/>
        <item m="1" x="184"/>
        <item m="1" x="202"/>
        <item x="58"/>
        <item x="126"/>
        <item m="1" x="150"/>
        <item m="1" x="187"/>
        <item m="1" x="170"/>
        <item m="1" x="191"/>
        <item x="40"/>
        <item m="1" x="145"/>
        <item x="15"/>
        <item x="111"/>
        <item m="1" x="148"/>
        <item x="106"/>
        <item x="89"/>
        <item x="75"/>
        <item x="52"/>
        <item x="14"/>
        <item x="38"/>
        <item m="1" x="164"/>
        <item m="1" x="167"/>
        <item x="74"/>
        <item x="105"/>
        <item x="81"/>
        <item x="24"/>
        <item x="125"/>
        <item m="1" x="143"/>
        <item x="99"/>
        <item x="51"/>
        <item x="70"/>
        <item x="34"/>
        <item x="98"/>
        <item m="1" x="154"/>
        <item x="78"/>
        <item x="101"/>
        <item m="1" x="141"/>
        <item m="1" x="168"/>
        <item x="49"/>
        <item m="1" x="129"/>
        <item m="1" x="195"/>
        <item x="67"/>
        <item m="1" x="172"/>
        <item m="1" x="152"/>
        <item m="1" x="199"/>
        <item x="3"/>
        <item x="102"/>
        <item m="1" x="166"/>
        <item m="1" x="131"/>
        <item x="13"/>
        <item x="16"/>
        <item m="1" x="186"/>
        <item x="96"/>
        <item m="1" x="140"/>
        <item m="1" x="171"/>
        <item m="1" x="132"/>
        <item x="60"/>
        <item m="1" x="160"/>
        <item x="65"/>
        <item m="1" x="138"/>
        <item x="122"/>
        <item m="1" x="157"/>
        <item x="66"/>
        <item x="28"/>
        <item m="1" x="155"/>
        <item x="109"/>
        <item x="92"/>
        <item x="62"/>
        <item x="68"/>
        <item x="27"/>
        <item x="123"/>
        <item x="11"/>
        <item x="88"/>
        <item x="76"/>
        <item x="2"/>
        <item x="45"/>
        <item x="22"/>
        <item x="33"/>
        <item x="43"/>
        <item x="17"/>
        <item m="1" x="134"/>
        <item m="1" x="179"/>
        <item x="26"/>
        <item m="1" x="165"/>
        <item m="1" x="177"/>
        <item x="30"/>
        <item m="1" x="169"/>
        <item x="115"/>
        <item x="20"/>
        <item x="119"/>
        <item m="1" x="189"/>
        <item m="1" x="192"/>
        <item x="107"/>
        <item x="69"/>
        <item x="103"/>
        <item x="54"/>
        <item m="1" x="197"/>
        <item m="1" x="133"/>
        <item m="1" x="136"/>
        <item m="1" x="137"/>
        <item m="1" x="200"/>
        <item x="95"/>
        <item x="118"/>
        <item x="120"/>
        <item x="110"/>
        <item x="71"/>
        <item x="8"/>
        <item m="1" x="161"/>
        <item m="1" x="162"/>
        <item m="1" x="135"/>
        <item m="1" x="178"/>
        <item x="63"/>
        <item x="18"/>
        <item x="39"/>
        <item x="83"/>
        <item x="97"/>
        <item m="1" x="153"/>
        <item x="47"/>
        <item x="72"/>
        <item x="57"/>
        <item x="46"/>
        <item x="116"/>
        <item x="104"/>
        <item x="21"/>
        <item m="1" x="173"/>
        <item m="1" x="181"/>
        <item m="1" x="180"/>
        <item m="1" x="156"/>
        <item m="1" x="188"/>
        <item m="1" x="146"/>
        <item m="1" x="175"/>
        <item m="1" x="185"/>
        <item m="1" x="1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203">
        <item x="0"/>
        <item m="1" x="140"/>
        <item x="1"/>
        <item m="1" x="189"/>
        <item m="1" x="186"/>
        <item x="2"/>
        <item x="3"/>
        <item x="4"/>
        <item x="5"/>
        <item m="1" x="164"/>
        <item x="6"/>
        <item x="7"/>
        <item x="8"/>
        <item m="1" x="152"/>
        <item x="9"/>
        <item x="10"/>
        <item x="11"/>
        <item x="12"/>
        <item m="1" x="143"/>
        <item x="13"/>
        <item x="14"/>
        <item m="1" x="133"/>
        <item x="15"/>
        <item x="16"/>
        <item x="17"/>
        <item x="18"/>
        <item x="19"/>
        <item x="20"/>
        <item x="21"/>
        <item x="22"/>
        <item x="23"/>
        <item x="24"/>
        <item m="1" x="175"/>
        <item x="25"/>
        <item m="1" x="145"/>
        <item m="1" x="141"/>
        <item m="1" x="134"/>
        <item x="26"/>
        <item m="1" x="179"/>
        <item m="1" x="147"/>
        <item m="1" x="130"/>
        <item x="27"/>
        <item m="1" x="197"/>
        <item m="1" x="151"/>
        <item m="1" x="156"/>
        <item x="28"/>
        <item x="29"/>
        <item x="30"/>
        <item x="31"/>
        <item m="1" x="148"/>
        <item m="1" x="137"/>
        <item m="1" x="201"/>
        <item m="1" x="168"/>
        <item m="1" x="158"/>
        <item x="32"/>
        <item x="33"/>
        <item x="34"/>
        <item x="35"/>
        <item x="36"/>
        <item x="37"/>
        <item m="1" x="173"/>
        <item m="1" x="177"/>
        <item m="1" x="166"/>
        <item m="1" x="159"/>
        <item m="1" x="146"/>
        <item x="38"/>
        <item x="39"/>
        <item m="1" x="176"/>
        <item m="1" x="200"/>
        <item x="40"/>
        <item x="41"/>
        <item x="42"/>
        <item x="43"/>
        <item x="44"/>
        <item x="45"/>
        <item x="46"/>
        <item x="47"/>
        <item m="1" x="181"/>
        <item x="48"/>
        <item m="1" x="198"/>
        <item x="49"/>
        <item m="1" x="150"/>
        <item x="50"/>
        <item m="1" x="161"/>
        <item x="51"/>
        <item m="1" x="171"/>
        <item m="1" x="182"/>
        <item x="52"/>
        <item m="1" x="185"/>
        <item m="1" x="131"/>
        <item x="53"/>
        <item x="54"/>
        <item x="55"/>
        <item x="56"/>
        <item x="57"/>
        <item x="58"/>
        <item x="59"/>
        <item x="60"/>
        <item x="61"/>
        <item x="62"/>
        <item m="1" x="192"/>
        <item x="63"/>
        <item x="64"/>
        <item x="65"/>
        <item x="66"/>
        <item m="1" x="195"/>
        <item x="67"/>
        <item x="68"/>
        <item m="1" x="172"/>
        <item x="69"/>
        <item x="70"/>
        <item m="1" x="167"/>
        <item x="71"/>
        <item x="72"/>
        <item m="1" x="188"/>
        <item m="1" x="196"/>
        <item x="73"/>
        <item x="74"/>
        <item x="75"/>
        <item m="1" x="183"/>
        <item x="76"/>
        <item x="77"/>
        <item x="78"/>
        <item x="79"/>
        <item x="80"/>
        <item x="81"/>
        <item x="82"/>
        <item m="1" x="194"/>
        <item x="83"/>
        <item x="84"/>
        <item x="85"/>
        <item x="86"/>
        <item m="1" x="193"/>
        <item m="1" x="142"/>
        <item x="87"/>
        <item m="1" x="155"/>
        <item m="1" x="169"/>
        <item x="88"/>
        <item x="89"/>
        <item x="90"/>
        <item m="1" x="138"/>
        <item x="91"/>
        <item m="1" x="139"/>
        <item x="92"/>
        <item x="93"/>
        <item x="94"/>
        <item x="95"/>
        <item m="1" x="165"/>
        <item m="1" x="178"/>
        <item x="96"/>
        <item x="97"/>
        <item m="1" x="199"/>
        <item x="98"/>
        <item x="99"/>
        <item x="100"/>
        <item x="101"/>
        <item x="102"/>
        <item x="103"/>
        <item x="104"/>
        <item x="105"/>
        <item x="106"/>
        <item m="1" x="154"/>
        <item m="1" x="163"/>
        <item m="1" x="170"/>
        <item x="107"/>
        <item m="1" x="187"/>
        <item x="108"/>
        <item x="109"/>
        <item x="110"/>
        <item x="111"/>
        <item m="1" x="191"/>
        <item x="112"/>
        <item m="1" x="153"/>
        <item m="1" x="190"/>
        <item x="113"/>
        <item m="1" x="162"/>
        <item x="114"/>
        <item m="1" x="149"/>
        <item x="115"/>
        <item x="116"/>
        <item m="1" x="202"/>
        <item x="117"/>
        <item x="118"/>
        <item x="120"/>
        <item x="121"/>
        <item m="1" x="135"/>
        <item x="122"/>
        <item x="123"/>
        <item x="124"/>
        <item x="125"/>
        <item x="126"/>
        <item x="127"/>
        <item x="119"/>
        <item x="128"/>
        <item m="1" x="144"/>
        <item m="1" x="157"/>
        <item m="1" x="174"/>
        <item m="1" x="136"/>
        <item m="1" x="184"/>
        <item m="1" x="132"/>
        <item m="1" x="129"/>
        <item m="1" x="160"/>
        <item m="1" x="18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708">
        <item x="154"/>
        <item x="236"/>
        <item x="135"/>
        <item x="80"/>
        <item x="188"/>
        <item x="231"/>
        <item x="155"/>
        <item x="81"/>
        <item x="30"/>
        <item x="175"/>
        <item x="82"/>
        <item x="201"/>
        <item x="19"/>
        <item x="127"/>
        <item x="278"/>
        <item x="223"/>
        <item x="224"/>
        <item x="225"/>
        <item x="226"/>
        <item x="213"/>
        <item x="3"/>
        <item x="288"/>
        <item x="36"/>
        <item x="289"/>
        <item x="133"/>
        <item x="235"/>
        <item x="232"/>
        <item x="37"/>
        <item x="7"/>
        <item x="260"/>
        <item x="33"/>
        <item x="70"/>
        <item x="238"/>
        <item x="261"/>
        <item x="181"/>
        <item x="117"/>
        <item x="34"/>
        <item x="128"/>
        <item x="8"/>
        <item x="368"/>
        <item x="83"/>
        <item x="84"/>
        <item x="85"/>
        <item x="382"/>
        <item x="279"/>
        <item x="31"/>
        <item x="369"/>
        <item x="262"/>
        <item x="358"/>
        <item x="136"/>
        <item x="233"/>
        <item x="263"/>
        <item x="124"/>
        <item x="371"/>
        <item x="53"/>
        <item x="222"/>
        <item x="26"/>
        <item x="199"/>
        <item x="259"/>
        <item x="137"/>
        <item x="69"/>
        <item x="78"/>
        <item x="264"/>
        <item x="364"/>
        <item x="86"/>
        <item x="134"/>
        <item x="61"/>
        <item x="46"/>
        <item x="56"/>
        <item x="106"/>
        <item x="182"/>
        <item x="219"/>
        <item x="287"/>
        <item x="249"/>
        <item x="195"/>
        <item x="265"/>
        <item x="192"/>
        <item x="239"/>
        <item x="25"/>
        <item x="18"/>
        <item x="377"/>
        <item x="9"/>
        <item x="10"/>
        <item x="107"/>
        <item x="156"/>
        <item x="250"/>
        <item x="328"/>
        <item x="211"/>
        <item x="20"/>
        <item x="329"/>
        <item x="330"/>
        <item x="331"/>
        <item x="332"/>
        <item x="333"/>
        <item x="162"/>
        <item x="251"/>
        <item x="0"/>
        <item x="334"/>
        <item x="118"/>
        <item x="108"/>
        <item x="256"/>
        <item x="40"/>
        <item x="378"/>
        <item x="183"/>
        <item x="379"/>
        <item x="163"/>
        <item x="383"/>
        <item x="41"/>
        <item x="202"/>
        <item x="252"/>
        <item x="1"/>
        <item x="184"/>
        <item x="109"/>
        <item x="203"/>
        <item x="335"/>
        <item x="115"/>
        <item x="2"/>
        <item x="129"/>
        <item x="204"/>
        <item x="185"/>
        <item x="380"/>
        <item x="157"/>
        <item x="119"/>
        <item x="130"/>
        <item x="286"/>
        <item x="176"/>
        <item x="266"/>
        <item x="55"/>
        <item x="290"/>
        <item x="253"/>
        <item x="384"/>
        <item x="164"/>
        <item x="42"/>
        <item x="336"/>
        <item x="43"/>
        <item x="165"/>
        <item x="21"/>
        <item x="337"/>
        <item x="58"/>
        <item x="309"/>
        <item x="205"/>
        <item x="166"/>
        <item x="122"/>
        <item x="138"/>
        <item x="310"/>
        <item x="311"/>
        <item x="167"/>
        <item x="312"/>
        <item x="11"/>
        <item x="12"/>
        <item x="13"/>
        <item x="338"/>
        <item x="313"/>
        <item x="59"/>
        <item x="283"/>
        <item x="139"/>
        <item x="120"/>
        <item x="227"/>
        <item x="314"/>
        <item x="339"/>
        <item x="284"/>
        <item x="267"/>
        <item x="240"/>
        <item x="158"/>
        <item x="159"/>
        <item x="160"/>
        <item x="93"/>
        <item x="32"/>
        <item x="168"/>
        <item x="60"/>
        <item x="14"/>
        <item x="15"/>
        <item x="220"/>
        <item x="228"/>
        <item x="178"/>
        <item x="206"/>
        <item x="140"/>
        <item x="16"/>
        <item x="17"/>
        <item x="104"/>
        <item x="92"/>
        <item x="315"/>
        <item x="77"/>
        <item x="221"/>
        <item x="22"/>
        <item x="105"/>
        <item x="340"/>
        <item x="341"/>
        <item x="342"/>
        <item x="248"/>
        <item x="343"/>
        <item x="344"/>
        <item x="373"/>
        <item x="345"/>
        <item x="346"/>
        <item x="27"/>
        <item x="361"/>
        <item x="268"/>
        <item x="38"/>
        <item x="4"/>
        <item x="72"/>
        <item x="291"/>
        <item x="244"/>
        <item x="123"/>
        <item x="370"/>
        <item x="187"/>
        <item x="269"/>
        <item x="270"/>
        <item x="271"/>
        <item x="141"/>
        <item x="359"/>
        <item x="257"/>
        <item x="320"/>
        <item x="142"/>
        <item x="177"/>
        <item x="319"/>
        <item x="321"/>
        <item x="28"/>
        <item x="51"/>
        <item x="362"/>
        <item x="366"/>
        <item x="39"/>
        <item x="189"/>
        <item x="190"/>
        <item x="193"/>
        <item x="258"/>
        <item x="237"/>
        <item x="365"/>
        <item x="272"/>
        <item x="273"/>
        <item x="207"/>
        <item x="169"/>
        <item x="170"/>
        <item x="306"/>
        <item x="214"/>
        <item x="110"/>
        <item x="280"/>
        <item x="347"/>
        <item x="316"/>
        <item x="317"/>
        <item x="318"/>
        <item x="143"/>
        <item x="23"/>
        <item x="241"/>
        <item x="242"/>
        <item x="174"/>
        <item x="191"/>
        <item x="171"/>
        <item x="229"/>
        <item x="212"/>
        <item x="47"/>
        <item x="113"/>
        <item x="274"/>
        <item x="292"/>
        <item x="325"/>
        <item x="194"/>
        <item x="326"/>
        <item x="73"/>
        <item x="87"/>
        <item x="367"/>
        <item x="172"/>
        <item x="74"/>
        <item x="215"/>
        <item x="381"/>
        <item x="144"/>
        <item x="210"/>
        <item x="186"/>
        <item x="197"/>
        <item x="277"/>
        <item x="348"/>
        <item x="327"/>
        <item x="145"/>
        <item x="230"/>
        <item x="349"/>
        <item x="209"/>
        <item x="275"/>
        <item x="243"/>
        <item x="293"/>
        <item x="294"/>
        <item x="295"/>
        <item x="350"/>
        <item x="234"/>
        <item x="94"/>
        <item x="161"/>
        <item x="296"/>
        <item x="297"/>
        <item x="298"/>
        <item x="276"/>
        <item x="62"/>
        <item x="245"/>
        <item x="88"/>
        <item x="196"/>
        <item x="299"/>
        <item x="300"/>
        <item x="44"/>
        <item x="146"/>
        <item x="116"/>
        <item x="89"/>
        <item x="246"/>
        <item x="131"/>
        <item x="247"/>
        <item x="301"/>
        <item x="302"/>
        <item x="75"/>
        <item x="111"/>
        <item x="351"/>
        <item x="29"/>
        <item x="173"/>
        <item x="147"/>
        <item x="148"/>
        <item x="352"/>
        <item x="303"/>
        <item x="304"/>
        <item x="305"/>
        <item x="216"/>
        <item x="49"/>
        <item x="114"/>
        <item x="103"/>
        <item x="48"/>
        <item x="54"/>
        <item x="5"/>
        <item x="6"/>
        <item x="353"/>
        <item x="281"/>
        <item x="354"/>
        <item x="90"/>
        <item x="282"/>
        <item x="208"/>
        <item x="149"/>
        <item x="35"/>
        <item x="217"/>
        <item x="125"/>
        <item x="132"/>
        <item x="150"/>
        <item x="372"/>
        <item x="179"/>
        <item x="322"/>
        <item x="323"/>
        <item x="180"/>
        <item x="63"/>
        <item x="126"/>
        <item x="360"/>
        <item x="355"/>
        <item x="356"/>
        <item x="218"/>
        <item x="95"/>
        <item x="96"/>
        <item x="97"/>
        <item x="98"/>
        <item x="99"/>
        <item x="100"/>
        <item x="101"/>
        <item x="102"/>
        <item x="151"/>
        <item x="285"/>
        <item x="374"/>
        <item x="57"/>
        <item x="152"/>
        <item x="375"/>
        <item x="91"/>
        <item x="79"/>
        <item x="200"/>
        <item x="254"/>
        <item x="112"/>
        <item x="198"/>
        <item x="153"/>
        <item x="363"/>
        <item x="307"/>
        <item x="121"/>
        <item x="71"/>
        <item x="76"/>
        <item x="64"/>
        <item x="65"/>
        <item x="66"/>
        <item x="67"/>
        <item x="68"/>
        <item x="24"/>
        <item x="324"/>
        <item x="52"/>
        <item x="45"/>
        <item x="255"/>
        <item x="376"/>
        <item x="357"/>
        <item m="1" x="692"/>
        <item m="1" x="455"/>
        <item m="1" x="684"/>
        <item m="1" x="436"/>
        <item m="1" x="660"/>
        <item m="1" x="566"/>
        <item m="1" x="396"/>
        <item m="1" x="555"/>
        <item m="1" x="385"/>
        <item m="1" x="527"/>
        <item m="1" x="539"/>
        <item m="1" x="461"/>
        <item m="1" x="414"/>
        <item m="1" x="572"/>
        <item m="1" x="494"/>
        <item m="1" x="452"/>
        <item m="1" x="430"/>
        <item m="1" x="400"/>
        <item m="1" x="578"/>
        <item m="1" x="574"/>
        <item m="1" x="655"/>
        <item m="1" x="608"/>
        <item m="1" x="413"/>
        <item m="1" x="397"/>
        <item m="1" x="535"/>
        <item m="1" x="395"/>
        <item m="1" x="547"/>
        <item m="1" x="667"/>
        <item m="1" x="534"/>
        <item m="1" x="649"/>
        <item m="1" x="561"/>
        <item m="1" x="492"/>
        <item m="1" x="603"/>
        <item m="1" x="450"/>
        <item m="1" x="441"/>
        <item m="1" x="653"/>
        <item m="1" x="475"/>
        <item m="1" x="687"/>
        <item m="1" x="690"/>
        <item m="1" x="488"/>
        <item m="1" x="571"/>
        <item m="1" x="477"/>
        <item m="1" x="464"/>
        <item m="1" x="657"/>
        <item m="1" x="590"/>
        <item m="1" x="391"/>
        <item m="1" x="530"/>
        <item m="1" x="615"/>
        <item m="1" x="456"/>
        <item m="1" x="473"/>
        <item m="1" x="542"/>
        <item m="1" x="605"/>
        <item m="1" x="625"/>
        <item x="50"/>
        <item m="1" x="407"/>
        <item m="1" x="683"/>
        <item m="1" x="597"/>
        <item m="1" x="501"/>
        <item m="1" x="598"/>
        <item m="1" x="586"/>
        <item m="1" x="525"/>
        <item m="1" x="445"/>
        <item m="1" x="514"/>
        <item m="1" x="643"/>
        <item m="1" x="576"/>
        <item m="1" x="398"/>
        <item m="1" x="668"/>
        <item m="1" x="557"/>
        <item m="1" x="434"/>
        <item m="1" x="654"/>
        <item m="1" x="444"/>
        <item m="1" x="611"/>
        <item m="1" x="581"/>
        <item m="1" x="481"/>
        <item m="1" x="482"/>
        <item m="1" x="681"/>
        <item m="1" x="408"/>
        <item m="1" x="567"/>
        <item m="1" x="670"/>
        <item m="1" x="517"/>
        <item m="1" x="600"/>
        <item m="1" x="470"/>
        <item m="1" x="496"/>
        <item m="1" x="403"/>
        <item m="1" x="474"/>
        <item m="1" x="432"/>
        <item m="1" x="486"/>
        <item m="1" x="427"/>
        <item m="1" x="629"/>
        <item m="1" x="658"/>
        <item m="1" x="641"/>
        <item m="1" x="393"/>
        <item m="1" x="412"/>
        <item m="1" x="442"/>
        <item m="1" x="644"/>
        <item m="1" x="431"/>
        <item m="1" x="706"/>
        <item m="1" x="538"/>
        <item m="1" x="423"/>
        <item m="1" x="661"/>
        <item m="1" x="487"/>
        <item m="1" x="612"/>
        <item m="1" x="650"/>
        <item m="1" x="705"/>
        <item m="1" x="510"/>
        <item m="1" x="632"/>
        <item m="1" x="509"/>
        <item m="1" x="635"/>
        <item m="1" x="562"/>
        <item m="1" x="691"/>
        <item m="1" x="685"/>
        <item m="1" x="585"/>
        <item m="1" x="628"/>
        <item m="1" x="511"/>
        <item m="1" x="392"/>
        <item m="1" x="476"/>
        <item m="1" x="471"/>
        <item m="1" x="499"/>
        <item m="1" x="543"/>
        <item m="1" x="617"/>
        <item m="1" x="515"/>
        <item m="1" x="417"/>
        <item m="1" x="548"/>
        <item m="1" x="704"/>
        <item m="1" x="636"/>
        <item m="1" x="479"/>
        <item m="1" x="411"/>
        <item m="1" x="582"/>
        <item m="1" x="673"/>
        <item m="1" x="500"/>
        <item m="1" x="545"/>
        <item m="1" x="540"/>
        <item m="1" x="387"/>
        <item m="1" x="532"/>
        <item m="1" x="484"/>
        <item m="1" x="435"/>
        <item m="1" x="689"/>
        <item m="1" x="489"/>
        <item m="1" x="420"/>
        <item m="1" x="620"/>
        <item m="1" x="623"/>
        <item m="1" x="666"/>
        <item m="1" x="638"/>
        <item m="1" x="422"/>
        <item m="1" x="693"/>
        <item m="1" x="701"/>
        <item m="1" x="553"/>
        <item m="1" x="588"/>
        <item m="1" x="621"/>
        <item m="1" x="647"/>
        <item m="1" x="472"/>
        <item m="1" x="485"/>
        <item m="1" x="469"/>
        <item m="1" x="425"/>
        <item m="1" x="399"/>
        <item m="1" x="669"/>
        <item m="1" x="521"/>
        <item m="1" x="549"/>
        <item m="1" x="594"/>
        <item m="1" x="569"/>
        <item m="1" x="662"/>
        <item m="1" x="491"/>
        <item m="1" x="416"/>
        <item m="1" x="468"/>
        <item m="1" x="458"/>
        <item m="1" x="698"/>
        <item m="1" x="703"/>
        <item m="1" x="563"/>
        <item m="1" x="463"/>
        <item m="1" x="604"/>
        <item m="1" x="419"/>
        <item m="1" x="699"/>
        <item m="1" x="386"/>
        <item m="1" x="550"/>
        <item m="1" x="560"/>
        <item m="1" x="702"/>
        <item m="1" x="389"/>
        <item m="1" x="584"/>
        <item m="1" x="449"/>
        <item m="1" x="682"/>
        <item m="1" x="618"/>
        <item m="1" x="390"/>
        <item m="1" x="522"/>
        <item m="1" x="394"/>
        <item m="1" x="406"/>
        <item m="1" x="504"/>
        <item m="1" x="490"/>
        <item m="1" x="483"/>
        <item m="1" x="529"/>
        <item m="1" x="607"/>
        <item m="1" x="614"/>
        <item m="1" x="533"/>
        <item m="1" x="674"/>
        <item m="1" x="686"/>
        <item m="1" x="678"/>
        <item m="1" x="526"/>
        <item m="1" x="619"/>
        <item m="1" x="580"/>
        <item m="1" x="663"/>
        <item m="1" x="480"/>
        <item m="1" x="652"/>
        <item m="1" x="609"/>
        <item m="1" x="665"/>
        <item m="1" x="467"/>
        <item m="1" x="688"/>
        <item m="1" x="695"/>
        <item m="1" x="558"/>
        <item m="1" x="388"/>
        <item m="1" x="694"/>
        <item m="1" x="443"/>
        <item m="1" x="700"/>
        <item m="1" x="697"/>
        <item m="1" x="516"/>
        <item m="1" x="602"/>
        <item m="1" x="503"/>
        <item m="1" x="421"/>
        <item m="1" x="564"/>
        <item m="1" x="495"/>
        <item m="1" x="630"/>
        <item m="1" x="454"/>
        <item m="1" x="459"/>
        <item m="1" x="672"/>
        <item m="1" x="671"/>
        <item m="1" x="453"/>
        <item m="1" x="634"/>
        <item m="1" x="523"/>
        <item m="1" x="502"/>
        <item m="1" x="505"/>
        <item m="1" x="554"/>
        <item x="308"/>
        <item m="1" x="696"/>
        <item m="1" x="409"/>
        <item m="1" x="633"/>
        <item m="1" x="656"/>
        <item m="1" x="513"/>
        <item m="1" x="616"/>
        <item m="1" x="599"/>
        <item m="1" x="624"/>
        <item m="1" x="568"/>
        <item m="1" x="507"/>
        <item m="1" x="426"/>
        <item m="1" x="457"/>
        <item m="1" x="410"/>
        <item m="1" x="462"/>
        <item m="1" x="589"/>
        <item m="1" x="497"/>
        <item m="1" x="551"/>
        <item m="1" x="446"/>
        <item m="1" x="606"/>
        <item m="1" x="508"/>
        <item m="1" x="646"/>
        <item m="1" x="631"/>
        <item m="1" x="424"/>
        <item m="1" x="577"/>
        <item m="1" x="506"/>
        <item m="1" x="451"/>
        <item m="1" x="677"/>
        <item m="1" x="518"/>
        <item m="1" x="405"/>
        <item m="1" x="524"/>
        <item m="1" x="622"/>
        <item m="1" x="595"/>
        <item m="1" x="528"/>
        <item m="1" x="448"/>
        <item m="1" x="565"/>
        <item m="1" x="433"/>
        <item m="1" x="583"/>
        <item m="1" x="575"/>
        <item m="1" x="440"/>
        <item m="1" x="439"/>
        <item m="1" x="659"/>
        <item m="1" x="640"/>
        <item m="1" x="428"/>
        <item m="1" x="613"/>
        <item m="1" x="648"/>
        <item m="1" x="418"/>
        <item m="1" x="438"/>
        <item m="1" x="573"/>
        <item m="1" x="592"/>
        <item m="1" x="437"/>
        <item m="1" x="591"/>
        <item m="1" x="536"/>
        <item m="1" x="512"/>
        <item m="1" x="587"/>
        <item m="1" x="544"/>
        <item m="1" x="402"/>
        <item m="1" x="627"/>
        <item m="1" x="601"/>
        <item m="1" x="593"/>
        <item m="1" x="447"/>
        <item m="1" x="579"/>
        <item m="1" x="429"/>
        <item m="1" x="651"/>
        <item m="1" x="537"/>
        <item m="1" x="531"/>
        <item m="1" x="570"/>
        <item m="1" x="552"/>
        <item m="1" x="639"/>
        <item m="1" x="415"/>
        <item m="1" x="404"/>
        <item m="1" x="559"/>
        <item m="1" x="642"/>
        <item m="1" x="596"/>
        <item m="1" x="546"/>
        <item m="1" x="478"/>
        <item m="1" x="498"/>
        <item m="1" x="541"/>
        <item m="1" x="493"/>
        <item m="1" x="645"/>
        <item m="1" x="680"/>
        <item m="1" x="466"/>
        <item m="1" x="610"/>
        <item m="1" x="556"/>
        <item m="1" x="401"/>
        <item m="1" x="707"/>
        <item m="1" x="637"/>
        <item m="1" x="520"/>
        <item m="1" x="676"/>
        <item m="1" x="664"/>
        <item m="1" x="675"/>
        <item m="1" x="679"/>
        <item m="1" x="519"/>
        <item m="1" x="465"/>
        <item m="1" x="626"/>
        <item m="1" x="46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axis="axisPage" showAll="0" defaultSubtotal="0">
      <items count="4">
        <item x="0"/>
        <item x="1"/>
        <item m="1" x="3"/>
        <item m="1" x="2"/>
      </items>
    </pivotField>
    <pivotField showAll="0" defaultSubtotal="0"/>
    <pivotField showAll="0" defaultSubtotal="0"/>
  </pivotFields>
  <rowFields count="8">
    <field x="8"/>
    <field x="7"/>
    <field x="9"/>
    <field x="0"/>
    <field x="1"/>
    <field x="2"/>
    <field x="4"/>
    <field x="3"/>
  </rowFields>
  <rowItems count="421">
    <i>
      <x/>
      <x v="15"/>
      <x v="96"/>
      <x/>
      <x v="25"/>
      <x v="9"/>
      <x v="63"/>
      <x v="12"/>
    </i>
    <i r="2">
      <x v="110"/>
      <x/>
      <x v="40"/>
      <x v="9"/>
      <x v="99"/>
      <x v="12"/>
    </i>
    <i r="2">
      <x v="116"/>
      <x/>
      <x v="4"/>
      <x v="9"/>
      <x v="7"/>
      <x v="12"/>
    </i>
    <i>
      <x v="2"/>
      <x v="38"/>
      <x v="20"/>
      <x/>
      <x v="30"/>
      <x v="9"/>
      <x v="76"/>
      <x v="14"/>
    </i>
    <i r="2">
      <x v="199"/>
      <x/>
      <x v="20"/>
      <x v="11"/>
      <x v="47"/>
      <x v="1"/>
    </i>
    <i r="2">
      <x v="320"/>
      <x/>
      <x v="9"/>
      <x v="11"/>
      <x v="22"/>
      <x v="1"/>
    </i>
    <i r="2">
      <x v="321"/>
      <x/>
      <x v="8"/>
      <x v="11"/>
      <x v="21"/>
      <x v="1"/>
    </i>
    <i>
      <x v="5"/>
      <x v="144"/>
      <x v="28"/>
      <x/>
      <x v="38"/>
      <x v="8"/>
      <x v="91"/>
      <x v="6"/>
    </i>
    <i>
      <x v="6"/>
      <x v="115"/>
      <x v="38"/>
      <x/>
      <x v="54"/>
      <x v="12"/>
      <x v="153"/>
      <x v="4"/>
    </i>
    <i r="3">
      <x v="2"/>
      <x v="55"/>
      <x v="12"/>
      <x v="157"/>
      <x v="4"/>
    </i>
    <i r="2">
      <x v="81"/>
      <x/>
      <x v="24"/>
      <x v="12"/>
      <x v="60"/>
      <x v="4"/>
    </i>
    <i r="2">
      <x v="82"/>
      <x/>
      <x v="24"/>
      <x v="12"/>
      <x v="59"/>
      <x v="4"/>
    </i>
    <i r="2">
      <x v="148"/>
      <x/>
      <x v="22"/>
      <x v="12"/>
      <x v="51"/>
      <x v="4"/>
    </i>
    <i r="2">
      <x v="149"/>
      <x/>
      <x v="29"/>
      <x v="12"/>
      <x v="75"/>
      <x v="4"/>
    </i>
    <i r="2">
      <x v="150"/>
      <x/>
      <x v="20"/>
      <x v="12"/>
      <x v="48"/>
      <x v="4"/>
    </i>
    <i r="2">
      <x v="170"/>
      <x/>
      <x v="3"/>
      <x v="12"/>
      <x v="5"/>
      <x v="4"/>
    </i>
    <i r="2">
      <x v="171"/>
      <x/>
      <x v="3"/>
      <x v="12"/>
      <x v="6"/>
      <x v="4"/>
    </i>
    <i r="2">
      <x v="177"/>
      <x/>
      <x v="28"/>
      <x v="12"/>
      <x v="72"/>
      <x v="4"/>
    </i>
    <i r="2">
      <x v="178"/>
      <x/>
      <x v="28"/>
      <x v="12"/>
      <x v="72"/>
      <x v="4"/>
    </i>
    <i>
      <x v="7"/>
      <x v="43"/>
      <x v="79"/>
      <x/>
      <x v="54"/>
      <x v="16"/>
      <x v="152"/>
      <x v="8"/>
    </i>
    <i>
      <x v="8"/>
      <x v="7"/>
      <x v="12"/>
      <x/>
      <x v="40"/>
      <x v="11"/>
      <x v="104"/>
      <x v="1"/>
    </i>
    <i r="2">
      <x v="88"/>
      <x/>
      <x v="39"/>
      <x v="11"/>
      <x v="96"/>
      <x v="1"/>
    </i>
    <i r="2">
      <x v="136"/>
      <x/>
      <x v="42"/>
      <x v="11"/>
      <x v="112"/>
      <x v="1"/>
    </i>
    <i r="2">
      <x v="184"/>
      <x/>
      <x v="38"/>
      <x v="11"/>
      <x v="93"/>
      <x v="1"/>
    </i>
    <i r="2">
      <x v="242"/>
      <x/>
      <x v="46"/>
      <x v="11"/>
      <x v="141"/>
      <x v="1"/>
    </i>
    <i r="2">
      <x v="376"/>
      <x/>
      <x v="6"/>
      <x v="11"/>
      <x v="18"/>
      <x v="1"/>
    </i>
    <i>
      <x v="10"/>
      <x v="10"/>
      <x v="78"/>
      <x/>
      <x v="40"/>
      <x v="17"/>
      <x v="100"/>
      <x v="15"/>
    </i>
    <i>
      <x v="11"/>
      <x v="37"/>
      <x v="56"/>
      <x/>
      <x/>
      <x v="17"/>
      <x v="1"/>
      <x v="15"/>
    </i>
    <i r="4">
      <x v="48"/>
      <x v="17"/>
      <x v="145"/>
      <x v="15"/>
    </i>
    <i r="2">
      <x v="195"/>
      <x/>
      <x v="41"/>
      <x v="20"/>
      <x v="106"/>
      <x v="16"/>
    </i>
    <i r="2">
      <x v="217"/>
      <x/>
      <x v="7"/>
      <x v="20"/>
      <x v="20"/>
      <x v="16"/>
    </i>
    <i>
      <x v="12"/>
      <x v="176"/>
      <x v="306"/>
      <x/>
      <x v="54"/>
      <x v="5"/>
      <x v="152"/>
      <x v="21"/>
    </i>
    <i>
      <x v="14"/>
      <x v="45"/>
      <x v="8"/>
      <x/>
      <x v="4"/>
      <x v="8"/>
      <x v="7"/>
      <x v="1"/>
    </i>
    <i r="7">
      <x v="6"/>
    </i>
    <i r="5">
      <x v="11"/>
      <x v="7"/>
      <x v="1"/>
    </i>
    <i r="2">
      <x v="45"/>
      <x/>
      <x v="41"/>
      <x v="9"/>
      <x v="106"/>
      <x v="14"/>
    </i>
    <i>
      <x v="15"/>
      <x v="46"/>
      <x v="167"/>
      <x/>
      <x v="44"/>
      <x v="12"/>
      <x v="126"/>
      <x v="4"/>
    </i>
    <i>
      <x v="16"/>
      <x v="141"/>
      <x v="30"/>
      <x/>
      <x v="40"/>
      <x v="17"/>
      <x v="101"/>
      <x v="15"/>
    </i>
    <i r="2">
      <x v="36"/>
      <x/>
      <x v="44"/>
      <x v="17"/>
      <x v="126"/>
      <x v="15"/>
    </i>
    <i>
      <x v="17"/>
      <x v="49"/>
      <x v="329"/>
      <x/>
      <x v="22"/>
      <x v="17"/>
      <x v="50"/>
      <x v="15"/>
    </i>
    <i>
      <x v="19"/>
      <x v="119"/>
      <x v="22"/>
      <x/>
      <x v="38"/>
      <x v="16"/>
      <x v="91"/>
      <x v="7"/>
    </i>
    <i r="6">
      <x v="93"/>
      <x v="7"/>
    </i>
    <i r="2">
      <x v="27"/>
      <x/>
      <x v="44"/>
      <x v="16"/>
      <x v="125"/>
      <x v="7"/>
    </i>
    <i r="2">
      <x v="198"/>
      <x/>
      <x v="44"/>
      <x v="16"/>
      <x v="124"/>
      <x v="7"/>
    </i>
    <i r="2">
      <x v="221"/>
      <x/>
      <x v="44"/>
      <x v="16"/>
      <x v="122"/>
      <x v="7"/>
    </i>
    <i>
      <x v="20"/>
      <x v="88"/>
      <x v="101"/>
      <x/>
      <x v="38"/>
      <x v="12"/>
      <x v="89"/>
      <x v="4"/>
    </i>
    <i r="2">
      <x v="107"/>
      <x/>
      <x v="46"/>
      <x v="12"/>
      <x v="137"/>
      <x v="4"/>
    </i>
    <i r="2">
      <x v="132"/>
      <x/>
      <x v="21"/>
      <x v="12"/>
      <x v="49"/>
      <x v="4"/>
    </i>
    <i r="2">
      <x v="134"/>
      <x/>
      <x v="38"/>
      <x v="12"/>
      <x v="91"/>
      <x v="4"/>
    </i>
    <i r="2">
      <x v="294"/>
      <x/>
      <x v="38"/>
      <x v="12"/>
      <x v="94"/>
      <x v="4"/>
    </i>
    <i r="2">
      <x v="379"/>
      <x/>
      <x v="1"/>
      <x v="12"/>
      <x v="3"/>
      <x v="4"/>
    </i>
    <i>
      <x v="22"/>
      <x v="81"/>
      <x v="67"/>
      <x/>
      <x v="45"/>
      <x v="17"/>
      <x v="130"/>
      <x v="15"/>
    </i>
    <i>
      <x v="23"/>
      <x v="120"/>
      <x v="250"/>
      <x/>
      <x v="42"/>
      <x v="9"/>
      <x v="112"/>
      <x v="14"/>
    </i>
    <i>
      <x v="24"/>
      <x v="149"/>
      <x v="318"/>
      <x/>
      <x v="24"/>
      <x v="17"/>
      <x v="59"/>
      <x v="15"/>
    </i>
    <i r="4">
      <x v="28"/>
      <x v="17"/>
      <x v="72"/>
      <x v="15"/>
    </i>
    <i>
      <x v="25"/>
      <x v="182"/>
      <x v="315"/>
      <x/>
      <x v="42"/>
      <x v="17"/>
      <x v="113"/>
      <x v="15"/>
    </i>
    <i>
      <x v="26"/>
      <x v="56"/>
      <x v="218"/>
      <x/>
      <x v="44"/>
      <x v="20"/>
      <x v="127"/>
      <x v="16"/>
    </i>
    <i r="2">
      <x v="378"/>
      <x/>
      <x v="44"/>
      <x v="9"/>
      <x v="122"/>
      <x v="14"/>
    </i>
    <i>
      <x v="27"/>
      <x v="158"/>
      <x v="54"/>
      <x/>
      <x v="44"/>
      <x v="17"/>
      <x v="122"/>
      <x v="15"/>
    </i>
    <i>
      <x v="28"/>
      <x v="193"/>
      <x v="319"/>
      <x/>
      <x v="45"/>
      <x v="9"/>
      <x v="131"/>
      <x v="14"/>
    </i>
    <i>
      <x v="29"/>
      <x v="146"/>
      <x v="127"/>
      <x/>
      <x v="54"/>
      <x v="16"/>
      <x v="152"/>
      <x v="26"/>
    </i>
    <i>
      <x v="30"/>
      <x v="23"/>
      <x v="68"/>
      <x/>
      <x v="40"/>
      <x v="8"/>
      <x v="101"/>
      <x v="6"/>
    </i>
    <i r="2">
      <x v="356"/>
      <x/>
      <x v="23"/>
      <x v="8"/>
      <x v="54"/>
      <x v="6"/>
    </i>
    <i>
      <x v="31"/>
      <x v="95"/>
      <x v="138"/>
      <x/>
      <x v="6"/>
      <x v="12"/>
      <x v="16"/>
      <x v="4"/>
    </i>
    <i r="2">
      <x v="153"/>
      <x/>
      <x v="6"/>
      <x v="12"/>
      <x v="18"/>
      <x v="4"/>
    </i>
    <i r="2">
      <x v="169"/>
      <x/>
      <x v="6"/>
      <x v="12"/>
      <x v="18"/>
      <x v="4"/>
    </i>
    <i>
      <x v="33"/>
      <x v="32"/>
      <x v="66"/>
      <x v="2"/>
      <x v="55"/>
      <x v="20"/>
      <x v="157"/>
      <x v="28"/>
    </i>
    <i r="2">
      <x v="288"/>
      <x/>
      <x v="41"/>
      <x v="20"/>
      <x v="106"/>
      <x v="16"/>
    </i>
    <i r="2">
      <x v="339"/>
      <x/>
      <x v="40"/>
      <x v="9"/>
      <x v="104"/>
      <x v="14"/>
    </i>
    <i r="2">
      <x v="371"/>
      <x/>
      <x v="38"/>
      <x v="9"/>
      <x v="90"/>
      <x v="14"/>
    </i>
    <i r="2">
      <x v="372"/>
      <x/>
      <x v="13"/>
      <x v="9"/>
      <x v="31"/>
      <x v="14"/>
    </i>
    <i r="2">
      <x v="373"/>
      <x/>
      <x v="23"/>
      <x v="9"/>
      <x v="55"/>
      <x v="14"/>
    </i>
    <i r="2">
      <x v="374"/>
      <x/>
      <x v="37"/>
      <x v="9"/>
      <x v="87"/>
      <x v="14"/>
    </i>
    <i r="2">
      <x v="375"/>
      <x/>
      <x v="46"/>
      <x v="9"/>
      <x v="136"/>
      <x v="14"/>
    </i>
    <i>
      <x v="37"/>
      <x v="152"/>
      <x v="60"/>
      <x/>
      <x v="23"/>
      <x v="8"/>
      <x v="54"/>
      <x v="6"/>
    </i>
    <i>
      <x v="41"/>
      <x v="139"/>
      <x v="31"/>
      <x/>
      <x v="34"/>
      <x v="11"/>
      <x v="83"/>
      <x/>
    </i>
    <i r="2">
      <x v="369"/>
      <x v="2"/>
      <x v="28"/>
      <x v="11"/>
      <x v="74"/>
      <x/>
    </i>
    <i>
      <x v="45"/>
      <x v="133"/>
      <x v="200"/>
      <x/>
      <x v="55"/>
      <x v="9"/>
      <x v="157"/>
      <x v="29"/>
    </i>
    <i r="3">
      <x v="2"/>
      <x v="55"/>
      <x v="9"/>
      <x v="157"/>
      <x v="29"/>
    </i>
    <i r="7">
      <x v="32"/>
    </i>
    <i r="2">
      <x v="257"/>
      <x/>
      <x v="41"/>
      <x v="9"/>
      <x v="108"/>
      <x v="14"/>
    </i>
    <i r="2">
      <x v="261"/>
      <x/>
      <x v="46"/>
      <x v="9"/>
      <x v="142"/>
      <x v="14"/>
    </i>
    <i r="2">
      <x v="303"/>
      <x/>
      <x v="42"/>
      <x v="9"/>
      <x v="112"/>
      <x v="14"/>
    </i>
    <i r="2">
      <x v="370"/>
      <x/>
      <x v="25"/>
      <x v="20"/>
      <x v="66"/>
      <x v="16"/>
    </i>
    <i>
      <x v="46"/>
      <x v="21"/>
      <x v="182"/>
      <x/>
      <x v="12"/>
      <x v="17"/>
      <x v="30"/>
      <x v="15"/>
    </i>
    <i>
      <x v="47"/>
      <x v="155"/>
      <x v="61"/>
      <x/>
      <x v="6"/>
      <x v="8"/>
      <x v="18"/>
      <x v="6"/>
    </i>
    <i r="2">
      <x v="360"/>
      <x/>
      <x v="45"/>
      <x v="8"/>
      <x v="132"/>
      <x v="6"/>
    </i>
    <i>
      <x v="48"/>
      <x v="59"/>
      <x v="3"/>
      <x/>
      <x v="43"/>
      <x v="9"/>
      <x v="116"/>
      <x v="9"/>
    </i>
    <i r="2">
      <x v="7"/>
      <x/>
      <x v="12"/>
      <x v="9"/>
      <x v="30"/>
      <x v="9"/>
    </i>
    <i r="2">
      <x v="10"/>
      <x/>
      <x v="26"/>
      <x v="11"/>
      <x v="68"/>
      <x v="1"/>
    </i>
    <i r="2">
      <x v="40"/>
      <x/>
      <x v="38"/>
      <x v="9"/>
      <x v="93"/>
      <x v="12"/>
    </i>
    <i r="2">
      <x v="41"/>
      <x/>
      <x v="40"/>
      <x v="9"/>
      <x v="103"/>
      <x v="12"/>
    </i>
    <i r="2">
      <x v="42"/>
      <x/>
      <x v="48"/>
      <x v="9"/>
      <x v="146"/>
      <x v="12"/>
    </i>
    <i r="2">
      <x v="64"/>
      <x/>
      <x v="40"/>
      <x v="9"/>
      <x v="101"/>
      <x v="12"/>
    </i>
    <i r="2">
      <x v="258"/>
      <x/>
      <x v="44"/>
      <x v="9"/>
      <x v="122"/>
      <x v="9"/>
    </i>
    <i r="2">
      <x v="290"/>
      <x/>
      <x v="45"/>
      <x v="9"/>
      <x v="130"/>
      <x v="9"/>
    </i>
    <i r="2">
      <x v="297"/>
      <x/>
      <x v="21"/>
      <x v="9"/>
      <x v="49"/>
      <x v="9"/>
    </i>
    <i r="2">
      <x v="325"/>
      <x/>
      <x v="42"/>
      <x v="9"/>
      <x v="112"/>
      <x v="9"/>
    </i>
    <i r="2">
      <x v="359"/>
      <x/>
      <x v="45"/>
      <x v="9"/>
      <x v="131"/>
      <x v="9"/>
    </i>
    <i>
      <x v="54"/>
      <x v="4"/>
      <x v="180"/>
      <x/>
      <x v="5"/>
      <x v="9"/>
      <x v="11"/>
      <x v="14"/>
    </i>
    <i>
      <x v="55"/>
      <x v="147"/>
      <x v="166"/>
      <x/>
      <x v="24"/>
      <x v="8"/>
      <x v="60"/>
      <x v="6"/>
    </i>
    <i r="2">
      <x v="282"/>
      <x/>
      <x v="45"/>
      <x v="8"/>
      <x v="133"/>
      <x v="6"/>
    </i>
    <i r="2">
      <x v="345"/>
      <x/>
      <x v="6"/>
      <x v="8"/>
      <x v="15"/>
      <x v="6"/>
    </i>
    <i r="2">
      <x v="346"/>
      <x/>
      <x v="16"/>
      <x v="8"/>
      <x v="38"/>
      <x v="6"/>
    </i>
    <i r="2">
      <x v="347"/>
      <x v="2"/>
      <x v="17"/>
      <x v="8"/>
      <x v="42"/>
      <x v="6"/>
    </i>
    <i r="2">
      <x v="348"/>
      <x/>
      <x v="25"/>
      <x v="8"/>
      <x v="67"/>
      <x v="6"/>
    </i>
    <i r="2">
      <x v="349"/>
      <x/>
      <x v="27"/>
      <x v="8"/>
      <x v="70"/>
      <x v="6"/>
    </i>
    <i r="2">
      <x v="350"/>
      <x/>
      <x v="42"/>
      <x v="8"/>
      <x v="111"/>
      <x v="6"/>
    </i>
    <i r="2">
      <x v="351"/>
      <x/>
      <x v="44"/>
      <x v="8"/>
      <x v="127"/>
      <x v="6"/>
    </i>
    <i r="2">
      <x v="352"/>
      <x/>
      <x v="23"/>
      <x v="8"/>
      <x v="57"/>
      <x v="6"/>
    </i>
    <i>
      <x v="56"/>
      <x v="101"/>
      <x v="317"/>
      <x/>
      <x v="25"/>
      <x v="9"/>
      <x v="66"/>
      <x v="14"/>
    </i>
    <i>
      <x v="57"/>
      <x v="68"/>
      <x v="179"/>
      <x/>
      <x v="23"/>
      <x v="9"/>
      <x v="55"/>
      <x v="14"/>
    </i>
    <i>
      <x v="58"/>
      <x v="1"/>
      <x v="185"/>
      <x/>
      <x v="54"/>
      <x v="9"/>
      <x v="151"/>
      <x v="23"/>
    </i>
    <i>
      <x v="59"/>
      <x v="6"/>
      <x v="69"/>
      <x/>
      <x v="33"/>
      <x v="12"/>
      <x v="79"/>
      <x v="4"/>
    </i>
    <i r="2">
      <x v="83"/>
      <x/>
      <x v="54"/>
      <x v="12"/>
      <x v="149"/>
      <x v="4"/>
    </i>
    <i r="2">
      <x v="99"/>
      <x/>
      <x v="41"/>
      <x v="12"/>
      <x v="105"/>
      <x v="4"/>
    </i>
    <i r="2">
      <x v="112"/>
      <x/>
      <x v="33"/>
      <x v="12"/>
      <x v="80"/>
      <x v="4"/>
    </i>
    <i r="2">
      <x v="235"/>
      <x v="2"/>
      <x v="24"/>
      <x v="12"/>
      <x v="62"/>
      <x v="4"/>
    </i>
    <i r="2">
      <x v="304"/>
      <x/>
      <x v="20"/>
      <x v="12"/>
      <x v="47"/>
      <x v="4"/>
    </i>
    <i r="2">
      <x v="363"/>
      <x/>
      <x/>
      <x v="12"/>
      <x v="2"/>
      <x v="4"/>
    </i>
    <i>
      <x v="65"/>
      <x v="89"/>
      <x v="251"/>
      <x/>
      <x v="54"/>
      <x v="9"/>
      <x v="150"/>
      <x v="27"/>
    </i>
    <i>
      <x v="66"/>
      <x v="183"/>
      <x v="316"/>
      <x/>
      <x v="54"/>
      <x v="8"/>
      <x v="154"/>
      <x v="24"/>
    </i>
    <i>
      <x v="69"/>
      <x v="79"/>
      <x v="115"/>
      <x/>
      <x v="10"/>
      <x v="9"/>
      <x v="23"/>
      <x v="11"/>
    </i>
    <i r="4">
      <x v="16"/>
      <x v="9"/>
      <x v="36"/>
      <x v="11"/>
    </i>
    <i r="4">
      <x v="41"/>
      <x v="9"/>
      <x v="105"/>
      <x v="11"/>
    </i>
    <i>
      <x v="70"/>
      <x v="11"/>
      <x v="296"/>
      <x/>
      <x v="21"/>
      <x v="11"/>
      <x v="49"/>
      <x v="1"/>
    </i>
    <i>
      <x v="71"/>
      <x v="14"/>
      <x v="35"/>
      <x/>
      <x v="46"/>
      <x v="9"/>
      <x v="141"/>
      <x v="12"/>
    </i>
    <i r="2">
      <x v="98"/>
      <x/>
      <x v="41"/>
      <x v="9"/>
      <x v="105"/>
      <x v="12"/>
    </i>
    <i r="2">
      <x v="122"/>
      <x/>
      <x v="43"/>
      <x v="9"/>
      <x v="116"/>
      <x v="12"/>
    </i>
    <i r="2">
      <x v="156"/>
      <x/>
      <x v="41"/>
      <x v="9"/>
      <x v="106"/>
      <x v="12"/>
    </i>
    <i>
      <x v="72"/>
      <x v="148"/>
      <x v="368"/>
      <x/>
      <x v="39"/>
      <x v="8"/>
      <x v="97"/>
      <x v="6"/>
    </i>
    <i>
      <x v="73"/>
      <x v="13"/>
      <x v="142"/>
      <x/>
      <x v="5"/>
      <x v="20"/>
      <x v="10"/>
      <x v="16"/>
    </i>
    <i r="2">
      <x v="203"/>
      <x/>
      <x v="46"/>
      <x v="20"/>
      <x v="142"/>
      <x v="16"/>
    </i>
    <i>
      <x v="74"/>
      <x v="145"/>
      <x v="52"/>
      <x/>
      <x v="44"/>
      <x v="9"/>
      <x v="126"/>
      <x v="14"/>
    </i>
    <i>
      <x v="75"/>
      <x v="190"/>
      <x v="331"/>
      <x/>
      <x v="5"/>
      <x v="17"/>
      <x v="14"/>
      <x v="15"/>
    </i>
    <i>
      <x v="76"/>
      <x v="187"/>
      <x v="340"/>
      <x/>
      <x v="45"/>
      <x v="9"/>
      <x v="131"/>
      <x v="13"/>
    </i>
    <i>
      <x v="78"/>
      <x v="16"/>
      <x v="13"/>
      <x/>
      <x v="34"/>
      <x v="8"/>
      <x v="83"/>
      <x v="6"/>
    </i>
    <i r="2">
      <x v="37"/>
      <x/>
      <x v="45"/>
      <x v="8"/>
      <x v="132"/>
      <x v="6"/>
    </i>
    <i r="6">
      <x v="135"/>
      <x v="6"/>
    </i>
    <i r="2">
      <x v="117"/>
      <x/>
      <x v="45"/>
      <x v="8"/>
      <x v="129"/>
      <x v="6"/>
    </i>
    <i r="2">
      <x v="123"/>
      <x/>
      <x v="41"/>
      <x v="9"/>
      <x v="106"/>
      <x v="14"/>
    </i>
    <i r="2">
      <x v="299"/>
      <x/>
      <x v="45"/>
      <x v="8"/>
      <x v="135"/>
      <x v="6"/>
    </i>
    <i r="2">
      <x v="332"/>
      <x v="2"/>
      <x v="17"/>
      <x v="8"/>
      <x v="41"/>
      <x v="6"/>
    </i>
    <i>
      <x v="80"/>
      <x v="108"/>
      <x v="24"/>
      <x/>
      <x v="4"/>
      <x v="9"/>
      <x v="8"/>
      <x v="14"/>
    </i>
    <i>
      <x v="82"/>
      <x v="9"/>
      <x v="65"/>
      <x/>
      <x v="41"/>
      <x v="9"/>
      <x v="106"/>
      <x v="14"/>
    </i>
    <i>
      <x v="84"/>
      <x v="99"/>
      <x v="2"/>
      <x v="1"/>
      <x v="43"/>
      <x v="8"/>
      <x v="116"/>
      <x v="6"/>
    </i>
    <i r="2">
      <x v="49"/>
      <x/>
      <x v="44"/>
      <x v="8"/>
      <x v="122"/>
      <x v="6"/>
    </i>
    <i r="2">
      <x v="59"/>
      <x/>
      <x v="45"/>
      <x v="8"/>
      <x v="133"/>
      <x v="6"/>
    </i>
    <i r="2">
      <x v="143"/>
      <x/>
      <x v="25"/>
      <x v="8"/>
      <x v="66"/>
      <x v="6"/>
    </i>
    <i r="2">
      <x v="155"/>
      <x/>
      <x v="41"/>
      <x v="8"/>
      <x v="106"/>
      <x v="6"/>
    </i>
    <i r="2">
      <x v="176"/>
      <x/>
      <x v="44"/>
      <x v="8"/>
      <x v="125"/>
      <x v="6"/>
    </i>
    <i r="2">
      <x v="209"/>
      <x/>
      <x v="36"/>
      <x v="8"/>
      <x v="85"/>
      <x v="6"/>
    </i>
    <i r="2">
      <x v="213"/>
      <x/>
      <x/>
      <x v="8"/>
      <x/>
      <x v="6"/>
    </i>
    <i r="2">
      <x v="241"/>
      <x/>
      <x v="4"/>
      <x v="8"/>
      <x v="7"/>
      <x v="6"/>
    </i>
    <i r="2">
      <x v="264"/>
      <x/>
      <x v="13"/>
      <x v="8"/>
      <x v="33"/>
      <x v="6"/>
    </i>
    <i r="2">
      <x v="271"/>
      <x/>
      <x v="30"/>
      <x v="8"/>
      <x v="76"/>
      <x v="6"/>
    </i>
    <i r="2">
      <x v="295"/>
      <x/>
      <x v="21"/>
      <x v="8"/>
      <x v="49"/>
      <x v="6"/>
    </i>
    <i r="2">
      <x v="308"/>
      <x/>
      <x v="13"/>
      <x v="8"/>
      <x v="31"/>
      <x v="6"/>
    </i>
    <i r="2">
      <x v="328"/>
      <x/>
      <x v="18"/>
      <x v="8"/>
      <x v="45"/>
      <x v="6"/>
    </i>
    <i r="2">
      <x v="333"/>
      <x/>
      <x v="22"/>
      <x v="8"/>
      <x v="50"/>
      <x v="6"/>
    </i>
    <i r="2">
      <x v="353"/>
      <x/>
      <x/>
      <x v="8"/>
      <x/>
      <x v="6"/>
    </i>
    <i r="2">
      <x v="357"/>
      <x/>
      <x v="25"/>
      <x v="8"/>
      <x v="65"/>
      <x v="6"/>
    </i>
    <i r="2">
      <x v="365"/>
      <x/>
      <x v="7"/>
      <x v="8"/>
      <x v="19"/>
      <x v="6"/>
    </i>
    <i>
      <x v="87"/>
      <x v="87"/>
      <x/>
      <x/>
      <x v="12"/>
      <x v="12"/>
      <x v="30"/>
      <x v="4"/>
    </i>
    <i r="2">
      <x v="6"/>
      <x v="1"/>
      <x v="43"/>
      <x v="8"/>
      <x v="117"/>
      <x v="6"/>
    </i>
    <i r="2">
      <x v="84"/>
      <x/>
      <x v="11"/>
      <x v="12"/>
      <x v="28"/>
      <x v="4"/>
    </i>
    <i r="2">
      <x v="121"/>
      <x/>
      <x v="19"/>
      <x v="12"/>
      <x v="46"/>
      <x v="4"/>
    </i>
    <i r="2">
      <x v="163"/>
      <x/>
      <x v="17"/>
      <x v="12"/>
      <x v="40"/>
      <x v="4"/>
    </i>
    <i r="2">
      <x v="164"/>
      <x/>
      <x v="11"/>
      <x v="12"/>
      <x v="26"/>
      <x v="4"/>
    </i>
    <i r="2">
      <x v="165"/>
      <x/>
      <x v="11"/>
      <x v="12"/>
      <x v="27"/>
      <x v="4"/>
    </i>
    <i r="2">
      <x v="283"/>
      <x v="2"/>
      <x v="2"/>
      <x v="12"/>
      <x v="4"/>
      <x v="4"/>
    </i>
    <i>
      <x v="90"/>
      <x v="55"/>
      <x v="94"/>
      <x/>
      <x v="5"/>
      <x v="12"/>
      <x v="10"/>
      <x v="4"/>
    </i>
    <i r="6">
      <x v="14"/>
      <x v="4"/>
    </i>
    <i r="2">
      <x v="105"/>
      <x/>
      <x v="40"/>
      <x v="12"/>
      <x v="99"/>
      <x v="4"/>
    </i>
    <i r="2">
      <x v="131"/>
      <x/>
      <x v="40"/>
      <x v="12"/>
      <x v="99"/>
      <x v="4"/>
    </i>
    <i r="2">
      <x v="135"/>
      <x/>
      <x v="26"/>
      <x v="12"/>
      <x v="69"/>
      <x v="4"/>
    </i>
    <i r="2">
      <x v="141"/>
      <x/>
      <x v="26"/>
      <x v="12"/>
      <x v="68"/>
      <x v="4"/>
    </i>
    <i r="2">
      <x v="146"/>
      <x/>
      <x v="15"/>
      <x v="12"/>
      <x v="34"/>
      <x v="4"/>
    </i>
    <i r="2">
      <x v="168"/>
      <x/>
      <x v="54"/>
      <x v="12"/>
      <x v="149"/>
      <x v="4"/>
    </i>
    <i r="2">
      <x v="231"/>
      <x/>
      <x v="50"/>
      <x v="12"/>
      <x v="148"/>
      <x v="4"/>
    </i>
    <i r="2">
      <x v="232"/>
      <x/>
      <x v="18"/>
      <x v="12"/>
      <x v="44"/>
      <x v="4"/>
    </i>
    <i r="2">
      <x v="247"/>
      <x/>
      <x v="15"/>
      <x v="12"/>
      <x v="35"/>
      <x v="4"/>
    </i>
    <i r="2">
      <x v="260"/>
      <x/>
      <x v="25"/>
      <x v="12"/>
      <x v="66"/>
      <x v="4"/>
    </i>
    <i r="2">
      <x v="307"/>
      <x/>
      <x v="9"/>
      <x v="12"/>
      <x v="22"/>
      <x v="4"/>
    </i>
    <i>
      <x v="91"/>
      <x v="165"/>
      <x v="245"/>
      <x/>
      <x v="23"/>
      <x v="9"/>
      <x v="54"/>
      <x v="13"/>
    </i>
    <i>
      <x v="92"/>
      <x v="36"/>
      <x v="9"/>
      <x v="1"/>
      <x v="43"/>
      <x v="12"/>
      <x v="116"/>
      <x v="4"/>
    </i>
    <i r="2">
      <x v="125"/>
      <x v="1"/>
      <x v="43"/>
      <x v="12"/>
      <x v="116"/>
      <x v="4"/>
    </i>
    <i r="2">
      <x v="214"/>
      <x v="2"/>
      <x v="17"/>
      <x v="12"/>
      <x v="41"/>
      <x v="4"/>
    </i>
    <i>
      <x v="93"/>
      <x v="24"/>
      <x v="174"/>
      <x/>
      <x v="44"/>
      <x v="12"/>
      <x v="125"/>
      <x v="4"/>
    </i>
    <i>
      <x v="94"/>
      <x v="189"/>
      <x v="335"/>
      <x/>
      <x v="3"/>
      <x v="17"/>
      <x v="5"/>
      <x v="15"/>
    </i>
    <i r="2">
      <x v="338"/>
      <x/>
      <x v="28"/>
      <x v="17"/>
      <x v="73"/>
      <x v="15"/>
    </i>
    <i>
      <x v="95"/>
      <x v="73"/>
      <x v="34"/>
      <x/>
      <x v="23"/>
      <x v="12"/>
      <x v="56"/>
      <x v="4"/>
    </i>
    <i r="2">
      <x v="70"/>
      <x/>
      <x v="36"/>
      <x v="12"/>
      <x v="86"/>
      <x v="4"/>
    </i>
    <i r="2">
      <x v="103"/>
      <x/>
      <x v="23"/>
      <x v="12"/>
      <x v="52"/>
      <x v="4"/>
    </i>
    <i r="6">
      <x v="54"/>
      <x v="4"/>
    </i>
    <i r="2">
      <x v="111"/>
      <x/>
      <x v="36"/>
      <x v="12"/>
      <x v="85"/>
      <x v="4"/>
    </i>
    <i r="2">
      <x v="119"/>
      <x/>
      <x v="23"/>
      <x v="12"/>
      <x v="53"/>
      <x v="4"/>
    </i>
    <i r="2">
      <x v="266"/>
      <x/>
      <x v="50"/>
      <x v="12"/>
      <x v="148"/>
      <x v="4"/>
    </i>
    <i>
      <x v="96"/>
      <x v="42"/>
      <x v="205"/>
      <x/>
      <x v="54"/>
      <x v="9"/>
      <x v="151"/>
      <x v="29"/>
    </i>
    <i>
      <x v="97"/>
      <x v="126"/>
      <x v="4"/>
      <x/>
      <x v="54"/>
      <x v="8"/>
      <x v="151"/>
      <x v="22"/>
    </i>
    <i r="2">
      <x v="222"/>
      <x/>
      <x v="54"/>
      <x v="8"/>
      <x v="154"/>
      <x v="22"/>
    </i>
    <i r="2">
      <x v="223"/>
      <x/>
      <x v="54"/>
      <x v="8"/>
      <x v="154"/>
      <x v="22"/>
    </i>
    <i r="2">
      <x v="246"/>
      <x/>
      <x v="54"/>
      <x v="8"/>
      <x v="154"/>
      <x v="22"/>
    </i>
    <i>
      <x v="98"/>
      <x v="5"/>
      <x v="76"/>
      <x/>
      <x v="40"/>
      <x v="8"/>
      <x v="101"/>
      <x v="6"/>
    </i>
    <i r="2">
      <x v="224"/>
      <x/>
      <x v="4"/>
      <x v="8"/>
      <x v="7"/>
      <x v="6"/>
    </i>
    <i r="2">
      <x v="255"/>
      <x/>
      <x v="42"/>
      <x v="8"/>
      <x v="112"/>
      <x v="6"/>
    </i>
    <i>
      <x v="99"/>
      <x v="137"/>
      <x v="74"/>
      <x/>
      <x v="54"/>
      <x v="8"/>
      <x v="151"/>
      <x v="24"/>
    </i>
    <i>
      <x v="101"/>
      <x v="181"/>
      <x v="291"/>
      <x/>
      <x v="45"/>
      <x v="17"/>
      <x v="131"/>
      <x v="15"/>
    </i>
    <i>
      <x v="102"/>
      <x v="39"/>
      <x v="267"/>
      <x/>
      <x v="8"/>
      <x v="11"/>
      <x v="21"/>
      <x/>
    </i>
    <i r="2">
      <x v="364"/>
      <x/>
      <x v="1"/>
      <x v="8"/>
      <x v="3"/>
      <x v="6"/>
    </i>
    <i>
      <x v="103"/>
      <x v="128"/>
      <x v="361"/>
      <x/>
      <x v="30"/>
      <x v="11"/>
      <x v="76"/>
      <x/>
    </i>
    <i>
      <x v="104"/>
      <x v="132"/>
      <x v="11"/>
      <x/>
      <x v="40"/>
      <x v="11"/>
      <x v="101"/>
      <x v="1"/>
    </i>
    <i r="2">
      <x v="108"/>
      <x/>
      <x v="41"/>
      <x v="11"/>
      <x v="105"/>
      <x v="1"/>
    </i>
    <i r="2">
      <x v="113"/>
      <x/>
      <x v="45"/>
      <x v="11"/>
      <x v="129"/>
      <x v="1"/>
    </i>
    <i r="2">
      <x v="118"/>
      <x/>
      <x v="45"/>
      <x v="11"/>
      <x v="129"/>
      <x v="1"/>
    </i>
    <i r="2">
      <x v="140"/>
      <x/>
      <x v="25"/>
      <x v="11"/>
      <x v="66"/>
      <x v="1"/>
    </i>
    <i r="2">
      <x v="175"/>
      <x/>
      <x v="23"/>
      <x v="11"/>
      <x v="54"/>
      <x v="1"/>
    </i>
    <i r="2">
      <x v="230"/>
      <x/>
      <x v="45"/>
      <x v="11"/>
      <x v="130"/>
      <x v="1"/>
    </i>
    <i r="2">
      <x v="327"/>
      <x/>
      <x v="50"/>
      <x v="11"/>
      <x v="148"/>
      <x v="1"/>
    </i>
    <i>
      <x v="106"/>
      <x v="111"/>
      <x v="274"/>
      <x/>
      <x v="56"/>
      <x v="10"/>
      <x v="158"/>
      <x v="31"/>
    </i>
    <i>
      <x v="107"/>
      <x v="138"/>
      <x v="87"/>
      <x v="1"/>
      <x v="43"/>
      <x v="17"/>
      <x v="116"/>
      <x v="15"/>
    </i>
    <i r="2">
      <x v="265"/>
      <x/>
      <x v="4"/>
      <x v="17"/>
      <x v="7"/>
      <x v="15"/>
    </i>
    <i>
      <x v="109"/>
      <x v="163"/>
      <x v="249"/>
      <x v="2"/>
      <x v="58"/>
      <x v="8"/>
      <x v="159"/>
      <x v="30"/>
    </i>
    <i>
      <x v="110"/>
      <x v="100"/>
      <x v="19"/>
      <x/>
      <x v="46"/>
      <x v="8"/>
      <x v="141"/>
      <x v="6"/>
    </i>
    <i r="2">
      <x v="234"/>
      <x v="2"/>
      <x v="55"/>
      <x v="11"/>
      <x v="157"/>
      <x/>
    </i>
    <i r="2">
      <x v="262"/>
      <x/>
      <x v="38"/>
      <x v="9"/>
      <x v="92"/>
      <x v="14"/>
    </i>
    <i>
      <x v="112"/>
      <x v="175"/>
      <x v="314"/>
      <x/>
      <x v="6"/>
      <x v="17"/>
      <x v="18"/>
      <x v="15"/>
    </i>
    <i r="2">
      <x v="330"/>
      <x/>
      <x v="45"/>
      <x v="17"/>
      <x v="135"/>
      <x v="15"/>
    </i>
    <i>
      <x v="116"/>
      <x v="41"/>
      <x v="71"/>
      <x/>
      <x v="54"/>
      <x v="8"/>
      <x v="151"/>
      <x v="24"/>
    </i>
    <i>
      <x v="117"/>
      <x v="92"/>
      <x v="172"/>
      <x/>
      <x v="5"/>
      <x v="9"/>
      <x v="11"/>
      <x v="9"/>
    </i>
    <i>
      <x v="118"/>
      <x v="86"/>
      <x v="183"/>
      <x/>
      <x v="12"/>
      <x v="17"/>
      <x v="30"/>
      <x v="15"/>
    </i>
    <i>
      <x v="120"/>
      <x v="143"/>
      <x v="55"/>
      <x/>
      <x v="55"/>
      <x v="9"/>
      <x v="157"/>
      <x v="32"/>
    </i>
    <i r="3">
      <x v="2"/>
      <x v="55"/>
      <x v="9"/>
      <x v="157"/>
      <x v="32"/>
    </i>
    <i>
      <x v="121"/>
      <x v="54"/>
      <x v="15"/>
      <x/>
      <x v="17"/>
      <x v="16"/>
      <x v="39"/>
      <x v="7"/>
    </i>
    <i r="2">
      <x v="16"/>
      <x/>
      <x v="11"/>
      <x v="16"/>
      <x v="25"/>
      <x v="7"/>
    </i>
    <i r="2">
      <x v="17"/>
      <x/>
      <x v="24"/>
      <x v="16"/>
      <x v="58"/>
      <x v="7"/>
    </i>
    <i r="2">
      <x v="18"/>
      <x/>
      <x v="28"/>
      <x v="16"/>
      <x v="72"/>
      <x v="7"/>
    </i>
    <i>
      <x v="122"/>
      <x v="104"/>
      <x v="157"/>
      <x/>
      <x v="41"/>
      <x v="11"/>
      <x v="105"/>
      <x v="1"/>
    </i>
    <i>
      <x v="123"/>
      <x v="64"/>
      <x v="173"/>
      <x/>
      <x v="11"/>
      <x v="9"/>
      <x v="27"/>
      <x v="14"/>
    </i>
    <i r="2">
      <x v="248"/>
      <x/>
      <x v="45"/>
      <x v="6"/>
      <x v="134"/>
      <x v="17"/>
    </i>
    <i r="2">
      <x v="272"/>
      <x/>
      <x v="41"/>
      <x v="6"/>
      <x v="106"/>
      <x v="17"/>
    </i>
    <i>
      <x v="124"/>
      <x v="29"/>
      <x v="5"/>
      <x v="1"/>
      <x v="43"/>
      <x v="16"/>
      <x v="115"/>
      <x v="8"/>
    </i>
    <i r="2">
      <x v="26"/>
      <x/>
      <x v="41"/>
      <x v="9"/>
      <x v="106"/>
      <x v="14"/>
    </i>
    <i r="2">
      <x v="50"/>
      <x/>
      <x v="40"/>
      <x v="9"/>
      <x v="101"/>
      <x v="14"/>
    </i>
    <i r="2">
      <x v="281"/>
      <x/>
      <x v="4"/>
      <x v="16"/>
      <x v="7"/>
      <x v="8"/>
    </i>
    <i>
      <x v="125"/>
      <x v="94"/>
      <x v="25"/>
      <x/>
      <x v="4"/>
      <x v="20"/>
      <x v="7"/>
      <x v="16"/>
    </i>
    <i>
      <x v="126"/>
      <x v="34"/>
      <x v="1"/>
      <x v="1"/>
      <x v="43"/>
      <x v="11"/>
      <x v="116"/>
      <x v="1"/>
    </i>
    <i>
      <x v="128"/>
      <x v="184"/>
      <x v="226"/>
      <x v="2"/>
      <x v="58"/>
      <x v="8"/>
      <x v="160"/>
      <x v="30"/>
    </i>
    <i>
      <x v="129"/>
      <x v="44"/>
      <x v="32"/>
      <x/>
      <x v="40"/>
      <x v="8"/>
      <x v="101"/>
      <x v="6"/>
    </i>
    <i r="2">
      <x v="77"/>
      <x v="1"/>
      <x v="43"/>
      <x v="9"/>
      <x v="114"/>
      <x v="14"/>
    </i>
    <i r="2">
      <x v="162"/>
      <x/>
      <x v="25"/>
      <x v="9"/>
      <x v="66"/>
      <x v="14"/>
    </i>
    <i r="2">
      <x v="243"/>
      <x/>
      <x v="44"/>
      <x v="8"/>
      <x v="122"/>
      <x v="6"/>
    </i>
    <i r="2">
      <x v="244"/>
      <x/>
      <x v="4"/>
      <x v="8"/>
      <x v="7"/>
      <x v="6"/>
    </i>
    <i r="2">
      <x v="276"/>
      <x/>
      <x v="42"/>
      <x v="8"/>
      <x v="112"/>
      <x v="6"/>
    </i>
    <i>
      <x v="130"/>
      <x v="25"/>
      <x v="202"/>
      <x/>
      <x v="45"/>
      <x v="9"/>
      <x v="133"/>
      <x v="12"/>
    </i>
    <i>
      <x v="131"/>
      <x v="33"/>
      <x v="289"/>
      <x/>
      <x v="54"/>
      <x v="9"/>
      <x v="154"/>
      <x v="29"/>
    </i>
    <i>
      <x v="134"/>
      <x v="12"/>
      <x v="298"/>
      <x/>
      <x v="23"/>
      <x v="8"/>
      <x v="54"/>
      <x v="6"/>
    </i>
    <i r="2">
      <x v="300"/>
      <x/>
      <x v="40"/>
      <x v="8"/>
      <x v="101"/>
      <x v="6"/>
    </i>
    <i>
      <x v="137"/>
      <x v="142"/>
      <x v="189"/>
      <x/>
      <x v="54"/>
      <x v="8"/>
      <x v="151"/>
      <x v="24"/>
    </i>
    <i>
      <x v="138"/>
      <x v="85"/>
      <x v="73"/>
      <x/>
      <x v="30"/>
      <x v="12"/>
      <x v="76"/>
      <x v="4"/>
    </i>
    <i r="2">
      <x v="85"/>
      <x/>
      <x v="44"/>
      <x v="12"/>
      <x v="118"/>
      <x v="4"/>
    </i>
    <i r="6">
      <x v="122"/>
      <x v="4"/>
    </i>
    <i r="2">
      <x v="95"/>
      <x/>
      <x v="25"/>
      <x v="12"/>
      <x v="63"/>
      <x v="4"/>
    </i>
    <i r="6">
      <x v="66"/>
      <x v="4"/>
    </i>
    <i r="2">
      <x v="109"/>
      <x/>
      <x v="44"/>
      <x v="12"/>
      <x v="121"/>
      <x v="4"/>
    </i>
    <i r="2">
      <x v="129"/>
      <x/>
      <x v="39"/>
      <x v="12"/>
      <x v="96"/>
      <x v="4"/>
    </i>
    <i r="2">
      <x v="362"/>
      <x/>
      <x v="32"/>
      <x v="12"/>
      <x v="77"/>
      <x v="4"/>
    </i>
    <i r="2">
      <x v="380"/>
      <x/>
      <x v="1"/>
      <x v="12"/>
      <x v="3"/>
      <x v="4"/>
    </i>
    <i>
      <x v="139"/>
      <x v="8"/>
      <x v="100"/>
      <x/>
      <x v="16"/>
      <x v="12"/>
      <x v="36"/>
      <x v="4"/>
    </i>
    <i r="2">
      <x v="211"/>
      <x/>
      <x v="28"/>
      <x v="12"/>
      <x v="74"/>
      <x v="4"/>
    </i>
    <i r="2">
      <x v="225"/>
      <x/>
      <x v="8"/>
      <x v="12"/>
      <x v="21"/>
      <x v="4"/>
    </i>
    <i>
      <x v="141"/>
      <x v="58"/>
      <x v="58"/>
      <x v="2"/>
      <x v="55"/>
      <x v="20"/>
      <x v="157"/>
      <x v="28"/>
    </i>
    <i>
      <x v="143"/>
      <x v="136"/>
      <x v="29"/>
      <x/>
      <x v="3"/>
      <x v="8"/>
      <x v="6"/>
      <x v="6"/>
    </i>
    <i r="5">
      <x v="16"/>
      <x v="6"/>
      <x v="7"/>
    </i>
    <i r="2">
      <x v="33"/>
      <x/>
      <x v="38"/>
      <x v="9"/>
      <x v="93"/>
      <x v="14"/>
    </i>
    <i r="2">
      <x v="47"/>
      <x/>
      <x v="42"/>
      <x v="9"/>
      <x v="112"/>
      <x v="14"/>
    </i>
    <i r="2">
      <x v="51"/>
      <x/>
      <x v="45"/>
      <x v="9"/>
      <x v="130"/>
      <x v="14"/>
    </i>
    <i r="2">
      <x v="62"/>
      <x/>
      <x v="4"/>
      <x v="8"/>
      <x v="7"/>
      <x v="6"/>
    </i>
    <i r="2">
      <x v="75"/>
      <x/>
      <x v="40"/>
      <x v="8"/>
      <x v="101"/>
      <x v="6"/>
    </i>
    <i r="5">
      <x v="16"/>
      <x v="101"/>
      <x v="7"/>
    </i>
    <i r="2">
      <x v="126"/>
      <x/>
      <x v="23"/>
      <x v="16"/>
      <x v="55"/>
      <x v="7"/>
    </i>
    <i r="2">
      <x v="161"/>
      <x/>
      <x v="13"/>
      <x v="16"/>
      <x v="32"/>
      <x v="7"/>
    </i>
    <i r="2">
      <x v="197"/>
      <x/>
      <x v="23"/>
      <x v="8"/>
      <x v="56"/>
      <x v="6"/>
    </i>
    <i r="2">
      <x v="206"/>
      <x/>
      <x v="44"/>
      <x v="8"/>
      <x v="128"/>
      <x v="6"/>
    </i>
    <i r="2">
      <x v="207"/>
      <x/>
      <x v="37"/>
      <x v="8"/>
      <x v="88"/>
      <x v="6"/>
    </i>
    <i r="2">
      <x v="208"/>
      <x/>
      <x v="4"/>
      <x v="8"/>
      <x v="9"/>
      <x v="6"/>
    </i>
    <i r="2">
      <x v="228"/>
      <x/>
      <x v="5"/>
      <x v="8"/>
      <x v="13"/>
      <x v="6"/>
    </i>
    <i r="2">
      <x v="229"/>
      <x/>
      <x v="3"/>
      <x v="8"/>
      <x v="5"/>
      <x v="6"/>
    </i>
    <i r="2">
      <x v="252"/>
      <x/>
      <x v="23"/>
      <x v="8"/>
      <x v="54"/>
      <x v="6"/>
    </i>
    <i r="2">
      <x v="275"/>
      <x/>
      <x v="54"/>
      <x v="8"/>
      <x v="151"/>
      <x v="24"/>
    </i>
    <i r="2">
      <x v="287"/>
      <x/>
      <x v="45"/>
      <x v="8"/>
      <x v="131"/>
      <x v="6"/>
    </i>
    <i>
      <x v="144"/>
      <x v="30"/>
      <x v="268"/>
      <x/>
      <x v="4"/>
      <x v="11"/>
      <x v="7"/>
      <x v="1"/>
    </i>
    <i>
      <x v="145"/>
      <x v="53"/>
      <x v="14"/>
      <x/>
      <x v="38"/>
      <x v="17"/>
      <x v="93"/>
      <x v="15"/>
    </i>
    <i>
      <x v="146"/>
      <x v="171"/>
      <x v="44"/>
      <x/>
      <x v="39"/>
      <x v="17"/>
      <x v="97"/>
      <x v="15"/>
    </i>
    <i>
      <x v="149"/>
      <x v="122"/>
      <x v="236"/>
      <x/>
      <x v="41"/>
      <x v="9"/>
      <x v="106"/>
      <x v="14"/>
    </i>
    <i>
      <x v="150"/>
      <x v="185"/>
      <x v="323"/>
      <x/>
      <x v="46"/>
      <x v="9"/>
      <x v="139"/>
      <x v="14"/>
    </i>
    <i r="2">
      <x v="326"/>
      <x/>
      <x v="38"/>
      <x v="9"/>
      <x v="90"/>
      <x v="14"/>
    </i>
    <i>
      <x v="152"/>
      <x v="102"/>
      <x v="154"/>
      <x/>
      <x/>
      <x v="12"/>
      <x v="1"/>
      <x v="4"/>
    </i>
    <i r="2">
      <x v="160"/>
      <x/>
      <x v="35"/>
      <x v="12"/>
      <x v="84"/>
      <x v="4"/>
    </i>
    <i>
      <x v="153"/>
      <x v="98"/>
      <x v="354"/>
      <x/>
      <x v="36"/>
      <x v="11"/>
      <x v="86"/>
      <x/>
    </i>
    <i>
      <x v="154"/>
      <x v="3"/>
      <x v="124"/>
      <x/>
      <x v="25"/>
      <x v="16"/>
      <x v="63"/>
      <x v="7"/>
    </i>
    <i>
      <x v="155"/>
      <x v="105"/>
      <x v="72"/>
      <x/>
      <x v="54"/>
      <x v="8"/>
      <x v="151"/>
      <x v="24"/>
    </i>
    <i>
      <x v="156"/>
      <x v="116"/>
      <x v="21"/>
      <x/>
      <x v="21"/>
      <x v="8"/>
      <x v="49"/>
      <x v="6"/>
    </i>
    <i r="2">
      <x v="23"/>
      <x/>
      <x v="33"/>
      <x v="8"/>
      <x v="80"/>
      <x v="6"/>
    </i>
    <i r="2">
      <x v="128"/>
      <x/>
      <x v="10"/>
      <x v="8"/>
      <x v="24"/>
      <x v="6"/>
    </i>
    <i r="4">
      <x v="25"/>
      <x v="8"/>
      <x v="63"/>
      <x v="6"/>
    </i>
    <i r="4">
      <x v="33"/>
      <x v="8"/>
      <x v="78"/>
      <x v="6"/>
    </i>
    <i r="4">
      <x v="38"/>
      <x v="8"/>
      <x v="89"/>
      <x v="6"/>
    </i>
    <i r="4">
      <x v="39"/>
      <x v="8"/>
      <x v="98"/>
      <x v="6"/>
    </i>
    <i r="4">
      <x v="46"/>
      <x v="8"/>
      <x v="139"/>
      <x v="6"/>
    </i>
    <i r="4">
      <x v="55"/>
      <x v="8"/>
      <x v="155"/>
      <x v="30"/>
    </i>
    <i r="2">
      <x v="201"/>
      <x/>
      <x v="5"/>
      <x v="8"/>
      <x v="12"/>
      <x v="6"/>
    </i>
    <i r="2">
      <x v="253"/>
      <x/>
      <x v="5"/>
      <x v="8"/>
      <x v="14"/>
      <x v="6"/>
    </i>
    <i r="2">
      <x v="277"/>
      <x v="2"/>
      <x v="58"/>
      <x v="8"/>
      <x v="160"/>
      <x v="30"/>
    </i>
    <i r="2">
      <x v="278"/>
      <x v="2"/>
      <x v="58"/>
      <x v="8"/>
      <x v="160"/>
      <x v="30"/>
    </i>
    <i r="2">
      <x v="279"/>
      <x v="2"/>
      <x v="55"/>
      <x v="8"/>
      <x v="157"/>
      <x v="30"/>
    </i>
    <i r="2">
      <x v="284"/>
      <x/>
      <x v="23"/>
      <x v="8"/>
      <x v="54"/>
      <x v="6"/>
    </i>
    <i r="2">
      <x v="285"/>
      <x/>
      <x v="41"/>
      <x v="8"/>
      <x v="106"/>
      <x v="6"/>
    </i>
    <i r="2">
      <x v="286"/>
      <x/>
      <x v="46"/>
      <x v="8"/>
      <x v="139"/>
      <x v="6"/>
    </i>
    <i r="2">
      <x v="292"/>
      <x/>
      <x v="5"/>
      <x v="8"/>
      <x v="11"/>
      <x v="6"/>
    </i>
    <i r="2">
      <x v="293"/>
      <x/>
      <x v="38"/>
      <x v="8"/>
      <x v="90"/>
      <x v="6"/>
    </i>
    <i r="2">
      <x v="301"/>
      <x/>
      <x v="46"/>
      <x v="8"/>
      <x v="141"/>
      <x v="6"/>
    </i>
    <i r="2">
      <x v="302"/>
      <x/>
      <x v="46"/>
      <x v="8"/>
      <x v="140"/>
      <x v="6"/>
    </i>
    <i r="2">
      <x v="311"/>
      <x/>
      <x v="16"/>
      <x v="8"/>
      <x v="37"/>
      <x v="6"/>
    </i>
    <i r="2">
      <x v="312"/>
      <x/>
      <x v="25"/>
      <x v="8"/>
      <x v="66"/>
      <x v="6"/>
    </i>
    <i r="2">
      <x v="313"/>
      <x/>
      <x v="39"/>
      <x v="8"/>
      <x v="95"/>
      <x v="6"/>
    </i>
    <i>
      <x v="157"/>
      <x v="164"/>
      <x v="233"/>
      <x v="2"/>
      <x v="55"/>
      <x v="16"/>
      <x v="157"/>
      <x v="7"/>
    </i>
    <i>
      <x v="158"/>
      <x v="192"/>
      <x v="367"/>
      <x/>
      <x v="44"/>
      <x v="9"/>
      <x v="126"/>
      <x v="9"/>
    </i>
    <i>
      <x v="159"/>
      <x v="93"/>
      <x v="139"/>
      <x/>
      <x v="41"/>
      <x v="9"/>
      <x v="106"/>
      <x v="9"/>
    </i>
    <i r="2">
      <x v="144"/>
      <x/>
      <x v="42"/>
      <x v="9"/>
      <x v="112"/>
      <x v="9"/>
    </i>
    <i r="2">
      <x v="145"/>
      <x/>
      <x v="44"/>
      <x v="9"/>
      <x v="123"/>
      <x v="9"/>
    </i>
    <i r="2">
      <x v="147"/>
      <x/>
      <x v="44"/>
      <x v="9"/>
      <x v="121"/>
      <x v="9"/>
    </i>
    <i r="2">
      <x v="152"/>
      <x/>
      <x v="25"/>
      <x v="9"/>
      <x v="66"/>
      <x v="9"/>
    </i>
    <i r="2">
      <x v="158"/>
      <x/>
      <x v="44"/>
      <x v="9"/>
      <x v="120"/>
      <x v="9"/>
    </i>
    <i r="2">
      <x v="181"/>
      <x/>
      <x v="23"/>
      <x v="9"/>
      <x v="55"/>
      <x v="9"/>
    </i>
    <i r="2">
      <x v="238"/>
      <x/>
      <x v="40"/>
      <x v="9"/>
      <x v="102"/>
      <x v="9"/>
    </i>
    <i r="2">
      <x v="239"/>
      <x/>
      <x v="39"/>
      <x v="9"/>
      <x v="95"/>
      <x v="9"/>
    </i>
    <i r="2">
      <x v="240"/>
      <x/>
      <x v="50"/>
      <x v="9"/>
      <x v="147"/>
      <x v="9"/>
    </i>
    <i>
      <x v="160"/>
      <x v="84"/>
      <x v="215"/>
      <x/>
      <x v="55"/>
      <x v="9"/>
      <x v="157"/>
      <x v="32"/>
    </i>
    <i r="3">
      <x v="2"/>
      <x v="55"/>
      <x v="9"/>
      <x v="157"/>
      <x v="32"/>
    </i>
    <i>
      <x v="164"/>
      <x v="162"/>
      <x v="212"/>
      <x/>
      <x v="20"/>
      <x v="8"/>
      <x v="47"/>
      <x v="6"/>
    </i>
    <i>
      <x v="166"/>
      <x v="19"/>
      <x v="216"/>
      <x/>
      <x v="18"/>
      <x v="20"/>
      <x v="43"/>
      <x v="16"/>
    </i>
    <i r="2">
      <x v="336"/>
      <x/>
      <x v="3"/>
      <x v="17"/>
      <x v="6"/>
      <x v="15"/>
    </i>
    <i r="2">
      <x v="337"/>
      <x/>
      <x v="24"/>
      <x v="17"/>
      <x v="61"/>
      <x v="15"/>
    </i>
    <i r="2">
      <x v="377"/>
      <x/>
      <x v="45"/>
      <x v="20"/>
      <x v="131"/>
      <x v="16"/>
    </i>
    <i>
      <x v="167"/>
      <x v="135"/>
      <x v="254"/>
      <x v="2"/>
      <x v="55"/>
      <x v="8"/>
      <x v="157"/>
      <x v="6"/>
    </i>
    <i r="2">
      <x v="256"/>
      <x/>
      <x v="44"/>
      <x v="8"/>
      <x v="122"/>
      <x v="6"/>
    </i>
    <i>
      <x v="168"/>
      <x v="174"/>
      <x v="270"/>
      <x/>
      <x v="45"/>
      <x v="8"/>
      <x v="131"/>
      <x v="6"/>
    </i>
    <i>
      <x v="169"/>
      <x v="82"/>
      <x v="86"/>
      <x/>
      <x v="54"/>
      <x v="13"/>
      <x v="151"/>
      <x v="19"/>
    </i>
    <i r="2">
      <x v="89"/>
      <x/>
      <x v="38"/>
      <x v="19"/>
      <x v="89"/>
      <x v="5"/>
    </i>
    <i r="6">
      <x v="93"/>
      <x v="5"/>
    </i>
    <i r="2">
      <x v="90"/>
      <x/>
      <x v="40"/>
      <x v="19"/>
      <x v="99"/>
      <x v="5"/>
    </i>
    <i r="2">
      <x v="91"/>
      <x/>
      <x v="4"/>
      <x v="19"/>
      <x v="7"/>
      <x v="5"/>
    </i>
    <i r="6">
      <x v="9"/>
      <x v="5"/>
    </i>
    <i r="2">
      <x v="92"/>
      <x/>
      <x v="54"/>
      <x v="13"/>
      <x v="150"/>
      <x v="2"/>
    </i>
    <i r="2">
      <x v="93"/>
      <x/>
      <x v="6"/>
      <x v="19"/>
      <x v="16"/>
      <x v="5"/>
    </i>
    <i r="6">
      <x v="18"/>
      <x v="5"/>
    </i>
    <i r="2">
      <x v="97"/>
      <x/>
      <x v="5"/>
      <x v="19"/>
      <x v="10"/>
      <x v="5"/>
    </i>
    <i r="4">
      <x v="10"/>
      <x v="19"/>
      <x v="23"/>
      <x v="5"/>
    </i>
    <i r="4">
      <x v="41"/>
      <x v="19"/>
      <x v="105"/>
      <x v="5"/>
    </i>
    <i r="2">
      <x v="114"/>
      <x v="1"/>
      <x v="43"/>
      <x v="19"/>
      <x v="116"/>
      <x v="5"/>
    </i>
    <i r="2">
      <x v="133"/>
      <x/>
      <x v="25"/>
      <x v="19"/>
      <x v="66"/>
      <x v="5"/>
    </i>
    <i r="2">
      <x v="137"/>
      <x/>
      <x v="38"/>
      <x v="19"/>
      <x v="89"/>
      <x v="5"/>
    </i>
    <i r="2">
      <x v="151"/>
      <x/>
      <x v="23"/>
      <x v="19"/>
      <x v="54"/>
      <x v="5"/>
    </i>
    <i r="2">
      <x v="159"/>
      <x/>
      <x v="38"/>
      <x v="19"/>
      <x v="89"/>
      <x v="5"/>
    </i>
    <i r="2">
      <x v="186"/>
      <x/>
      <x v="44"/>
      <x v="19"/>
      <x v="122"/>
      <x v="5"/>
    </i>
    <i r="2">
      <x v="187"/>
      <x/>
      <x v="54"/>
      <x v="14"/>
      <x v="151"/>
      <x v="3"/>
    </i>
    <i r="2">
      <x v="188"/>
      <x/>
      <x v="54"/>
      <x v="13"/>
      <x v="151"/>
      <x v="18"/>
    </i>
    <i r="2">
      <x v="190"/>
      <x/>
      <x v="5"/>
      <x v="19"/>
      <x v="12"/>
      <x v="5"/>
    </i>
    <i r="2">
      <x v="191"/>
      <x/>
      <x v="5"/>
      <x v="19"/>
      <x v="13"/>
      <x v="5"/>
    </i>
    <i r="2">
      <x v="193"/>
      <x/>
      <x v="34"/>
      <x v="19"/>
      <x v="82"/>
      <x v="5"/>
    </i>
    <i r="2">
      <x v="194"/>
      <x/>
      <x v="6"/>
      <x v="19"/>
      <x v="17"/>
      <x v="5"/>
    </i>
    <i r="2">
      <x v="237"/>
      <x/>
      <x v="45"/>
      <x v="19"/>
      <x v="130"/>
      <x v="5"/>
    </i>
    <i r="2">
      <x v="269"/>
      <x/>
      <x v="42"/>
      <x v="19"/>
      <x v="112"/>
      <x v="5"/>
    </i>
    <i r="2">
      <x v="273"/>
      <x/>
      <x v="21"/>
      <x v="19"/>
      <x v="49"/>
      <x v="5"/>
    </i>
    <i r="2">
      <x v="280"/>
      <x v="2"/>
      <x v="55"/>
      <x v="16"/>
      <x v="157"/>
      <x v="8"/>
    </i>
    <i r="2">
      <x v="305"/>
      <x/>
      <x v="39"/>
      <x v="19"/>
      <x v="97"/>
      <x v="5"/>
    </i>
    <i r="2">
      <x v="310"/>
      <x/>
      <x v="44"/>
      <x v="19"/>
      <x v="126"/>
      <x v="5"/>
    </i>
    <i r="2">
      <x v="322"/>
      <x/>
      <x v="23"/>
      <x v="16"/>
      <x v="54"/>
      <x v="8"/>
    </i>
    <i r="2">
      <x v="324"/>
      <x/>
      <x v="45"/>
      <x v="19"/>
      <x v="131"/>
      <x v="5"/>
    </i>
    <i r="2">
      <x v="342"/>
      <x/>
      <x v="5"/>
      <x v="19"/>
      <x v="14"/>
      <x v="5"/>
    </i>
    <i r="2">
      <x v="343"/>
      <x/>
      <x v="34"/>
      <x v="19"/>
      <x v="83"/>
      <x v="5"/>
    </i>
    <i r="2">
      <x v="382"/>
      <x/>
      <x v="33"/>
      <x v="16"/>
      <x v="79"/>
      <x v="8"/>
    </i>
    <i r="4">
      <x v="41"/>
      <x v="16"/>
      <x v="107"/>
      <x v="8"/>
    </i>
    <i r="4">
      <x v="45"/>
      <x v="16"/>
      <x v="131"/>
      <x v="8"/>
    </i>
    <i r="4">
      <x v="46"/>
      <x v="16"/>
      <x v="140"/>
      <x v="8"/>
    </i>
    <i r="6">
      <x v="141"/>
      <x v="8"/>
    </i>
    <i r="3">
      <x v="2"/>
      <x v="55"/>
      <x v="16"/>
      <x v="157"/>
      <x v="8"/>
    </i>
    <i>
      <x v="171"/>
      <x v="22"/>
      <x v="48"/>
      <x v="1"/>
      <x v="43"/>
      <x v="9"/>
      <x v="116"/>
      <x v="14"/>
    </i>
    <i r="2">
      <x v="210"/>
      <x/>
      <x v="45"/>
      <x v="9"/>
      <x v="133"/>
      <x v="14"/>
    </i>
    <i>
      <x v="174"/>
      <x v="18"/>
      <x v="341"/>
      <x/>
      <x v="25"/>
      <x v="17"/>
      <x v="64"/>
      <x v="15"/>
    </i>
    <i>
      <x v="176"/>
      <x v="26"/>
      <x v="196"/>
      <x/>
      <x v="11"/>
      <x v="6"/>
      <x v="28"/>
      <x v="17"/>
    </i>
    <i>
      <x v="178"/>
      <x v="157"/>
      <x v="219"/>
      <x/>
      <x v="5"/>
      <x v="17"/>
      <x v="13"/>
      <x v="15"/>
    </i>
    <i>
      <x v="179"/>
      <x v="191"/>
      <x v="366"/>
      <x/>
      <x v="42"/>
      <x v="8"/>
      <x v="112"/>
      <x v="6"/>
    </i>
    <i>
      <x v="181"/>
      <x v="66"/>
      <x v="63"/>
      <x/>
      <x v="45"/>
      <x v="8"/>
      <x v="135"/>
      <x v="6"/>
    </i>
    <i>
      <x v="182"/>
      <x v="172"/>
      <x v="227"/>
      <x/>
      <x v="44"/>
      <x v="20"/>
      <x v="119"/>
      <x v="16"/>
    </i>
    <i>
      <x v="183"/>
      <x v="173"/>
      <x v="259"/>
      <x/>
      <x v="21"/>
      <x v="17"/>
      <x v="49"/>
      <x v="15"/>
    </i>
    <i>
      <x v="184"/>
      <x v="50"/>
      <x v="39"/>
      <x/>
      <x v="4"/>
      <x v="8"/>
      <x v="7"/>
      <x v="6"/>
    </i>
    <i r="5">
      <x v="11"/>
      <x v="7"/>
      <x v="1"/>
    </i>
    <i r="2">
      <x v="46"/>
      <x/>
      <x v="41"/>
      <x v="11"/>
      <x v="106"/>
      <x v="1"/>
    </i>
    <i>
      <x v="186"/>
      <x v="130"/>
      <x v="204"/>
      <x/>
      <x v="54"/>
      <x v="16"/>
      <x v="154"/>
      <x v="25"/>
    </i>
    <i>
      <x v="187"/>
      <x v="140"/>
      <x v="53"/>
      <x/>
      <x v="55"/>
      <x v="8"/>
      <x v="156"/>
      <x v="30"/>
    </i>
    <i r="2">
      <x v="334"/>
      <x/>
      <x v="46"/>
      <x v="8"/>
      <x v="144"/>
      <x v="6"/>
    </i>
    <i>
      <x v="188"/>
      <x v="31"/>
      <x v="192"/>
      <x/>
      <x v="38"/>
      <x v="18"/>
      <x v="93"/>
      <x v="10"/>
    </i>
    <i>
      <x v="189"/>
      <x v="96"/>
      <x v="355"/>
      <x/>
      <x v="22"/>
      <x v="19"/>
      <x v="50"/>
      <x v="5"/>
    </i>
    <i r="2">
      <x v="358"/>
      <x/>
      <x v="24"/>
      <x v="19"/>
      <x v="59"/>
      <x v="5"/>
    </i>
    <i r="4">
      <x v="28"/>
      <x v="19"/>
      <x v="72"/>
      <x v="5"/>
    </i>
    <i r="2">
      <x v="381"/>
      <x/>
      <x v="13"/>
      <x v="19"/>
      <x v="31"/>
      <x v="5"/>
    </i>
    <i>
      <x v="190"/>
      <x v="74"/>
      <x v="80"/>
      <x/>
      <x v="54"/>
      <x v="16"/>
      <x v="151"/>
      <x v="20"/>
    </i>
    <i r="2">
      <x v="102"/>
      <x/>
      <x v="42"/>
      <x v="12"/>
      <x v="110"/>
      <x v="4"/>
    </i>
    <i r="6">
      <x v="113"/>
      <x v="4"/>
    </i>
    <i r="2">
      <x v="104"/>
      <x/>
      <x v="4"/>
      <x v="12"/>
      <x v="7"/>
      <x v="4"/>
    </i>
    <i r="2">
      <x v="120"/>
      <x/>
      <x v="45"/>
      <x v="12"/>
      <x v="129"/>
      <x v="4"/>
    </i>
    <i r="2">
      <x v="263"/>
      <x/>
      <x v="12"/>
      <x v="12"/>
      <x v="29"/>
      <x v="4"/>
    </i>
    <i r="4">
      <x v="34"/>
      <x v="12"/>
      <x v="81"/>
      <x v="4"/>
    </i>
    <i>
      <x v="191"/>
      <x v="27"/>
      <x v="43"/>
      <x/>
      <x v="42"/>
      <x v="17"/>
      <x v="112"/>
      <x v="15"/>
    </i>
    <i r="2">
      <x v="106"/>
      <x/>
      <x v="41"/>
      <x v="17"/>
      <x v="106"/>
      <x v="15"/>
    </i>
    <i r="6">
      <x v="109"/>
      <x v="15"/>
    </i>
    <i>
      <x v="192"/>
      <x v="159"/>
      <x v="220"/>
      <x v="2"/>
      <x v="27"/>
      <x v="8"/>
      <x v="71"/>
      <x v="6"/>
    </i>
    <i>
      <x v="193"/>
      <x v="40"/>
      <x v="130"/>
      <x/>
      <x v="25"/>
      <x v="17"/>
      <x v="66"/>
      <x v="15"/>
    </i>
    <i t="grand">
      <x/>
    </i>
  </rowItems>
  <colItems count="1">
    <i/>
  </colItems>
  <pageFields count="1">
    <pageField fld="11" item="0" hier="-1"/>
  </pageFields>
  <dataFields count="1">
    <dataField name="Sum of enc_amt" fld="6" baseField="3" baseItem="49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7" cacheId="56" applyNumberFormats="0" applyBorderFormats="0" applyFontFormats="0" applyPatternFormats="0" applyAlignmentFormats="0" applyWidthHeightFormats="1" dataCaption="Values" updatedVersion="4" minRefreshableVersion="3" itemPrintTitles="1" createdVersion="4" indent="0" outline="1" outlineData="1" multipleFieldFilters="0" rowHeaderCaption="Vendor">
  <location ref="A3:D144" firstHeaderRow="1" firstDataRow="2" firstDataCol="1" rowPageCount="1" colPageCount="1"/>
  <pivotFields count="15">
    <pivotField axis="axisRow" showAll="0">
      <items count="143"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"/>
        <item x="16"/>
        <item x="17"/>
        <item x="18"/>
        <item x="19"/>
        <item x="20"/>
        <item x="21"/>
        <item x="2"/>
        <item x="22"/>
        <item x="23"/>
        <item x="24"/>
        <item x="25"/>
        <item x="26"/>
        <item x="27"/>
        <item x="28"/>
        <item x="132"/>
        <item x="29"/>
        <item x="30"/>
        <item x="31"/>
        <item x="32"/>
        <item x="133"/>
        <item x="33"/>
        <item x="34"/>
        <item x="0"/>
        <item x="134"/>
        <item x="35"/>
        <item x="36"/>
        <item x="37"/>
        <item x="38"/>
        <item x="39"/>
        <item x="40"/>
        <item x="135"/>
        <item x="136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137"/>
        <item x="53"/>
        <item x="138"/>
        <item x="54"/>
        <item x="3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139"/>
        <item x="84"/>
        <item x="85"/>
        <item x="86"/>
        <item x="87"/>
        <item x="140"/>
        <item x="88"/>
        <item x="89"/>
        <item x="90"/>
        <item x="131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41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t="default"/>
      </items>
    </pivotField>
    <pivotField showAll="0" defaultSubtotal="0"/>
    <pivotField showAll="0" defaultSubtotal="0"/>
    <pivotField axis="axisCol" showAll="0" defaultSubtotal="0">
      <items count="3">
        <item x="1"/>
        <item x="2"/>
        <item x="0"/>
      </items>
    </pivotField>
    <pivotField showAll="0" defaultSubtotal="0"/>
    <pivotField showAll="0" defaultSubtotal="0"/>
    <pivotField axis="axisPage" multipleItemSelectionAllowed="1" showAll="0" defaultSubtotal="0">
      <items count="21">
        <item x="16"/>
        <item x="18"/>
        <item x="17"/>
        <item x="19"/>
        <item x="8"/>
        <item x="10"/>
        <item x="5"/>
        <item x="3"/>
        <item x="9"/>
        <item x="4"/>
        <item x="2"/>
        <item x="11"/>
        <item x="13"/>
        <item x="6"/>
        <item x="1"/>
        <item x="14"/>
        <item x="12"/>
        <item x="7"/>
        <item x="20"/>
        <item x="15"/>
        <item h="1" x="0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 defaultSubtotal="0"/>
  </pivotFields>
  <rowFields count="1">
    <field x="0"/>
  </rowFields>
  <rowItems count="1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 t="grand">
      <x/>
    </i>
  </rowItems>
  <colFields count="1">
    <field x="3"/>
  </colFields>
  <colItems count="3">
    <i>
      <x/>
    </i>
    <i>
      <x v="1"/>
    </i>
    <i t="grand">
      <x/>
    </i>
  </colItems>
  <pageFields count="1">
    <pageField fld="6" hier="-1"/>
  </pageFields>
  <dataFields count="1">
    <dataField name="Total " fld="14" baseField="0" baseItem="130" numFmtId="37"/>
  </dataFields>
  <formats count="13">
    <format dxfId="15">
      <pivotArea dataOnly="0" labelOnly="1" outline="0" axis="axisValues" fieldPosition="0"/>
    </format>
    <format dxfId="14">
      <pivotArea dataOnly="0" labelOnly="1" fieldPosition="0">
        <references count="1">
          <reference field="3" count="2">
            <x v="0"/>
            <x v="1"/>
          </reference>
        </references>
      </pivotArea>
    </format>
    <format dxfId="13">
      <pivotArea dataOnly="0" labelOnly="1" grandCol="1" outline="0" fieldPosition="0"/>
    </format>
    <format dxfId="12">
      <pivotArea grandRow="1" outline="0" collapsedLevelsAreSubtotals="1" fieldPosition="0"/>
    </format>
    <format dxfId="11">
      <pivotArea outline="0" fieldPosition="0">
        <references count="1">
          <reference field="4294967294" count="1">
            <x v="0"/>
          </reference>
        </references>
      </pivotArea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7">
      <pivotArea dataOnly="0" labelOnly="1" fieldPosition="0">
        <references count="1">
          <reference field="0" count="50"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1"/>
          </reference>
        </references>
      </pivotArea>
    </format>
    <format dxfId="6">
      <pivotArea dataOnly="0" labelOnly="1" fieldPosition="0">
        <references count="1">
          <reference field="0" count="39"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</reference>
        </references>
      </pivotArea>
    </format>
    <format dxfId="5">
      <pivotArea dataOnly="0" labelOnly="1" grandRow="1" outline="0" fieldPosition="0"/>
    </format>
    <format dxfId="4">
      <pivotArea dataOnly="0" labelOnly="1" fieldPosition="0">
        <references count="1">
          <reference field="3" count="2">
            <x v="0"/>
            <x v="1"/>
          </reference>
        </references>
      </pivotArea>
    </format>
    <format dxfId="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pane ySplit="1" topLeftCell="A116" activePane="bottomLeft" state="frozen"/>
      <selection pane="bottomLeft" activeCell="K13" sqref="K13"/>
    </sheetView>
  </sheetViews>
  <sheetFormatPr defaultRowHeight="13.2" x14ac:dyDescent="0.25"/>
  <cols>
    <col min="1" max="1" width="7.21875" bestFit="1" customWidth="1"/>
    <col min="3" max="3" width="5.21875" bestFit="1" customWidth="1"/>
    <col min="4" max="4" width="37.21875" bestFit="1" customWidth="1"/>
    <col min="5" max="5" width="29.44140625" bestFit="1" customWidth="1"/>
    <col min="6" max="6" width="9.21875" bestFit="1" customWidth="1"/>
    <col min="7" max="8" width="7" bestFit="1" customWidth="1"/>
    <col min="9" max="9" width="13.5546875" bestFit="1" customWidth="1"/>
    <col min="10" max="10" width="12.77734375" bestFit="1" customWidth="1"/>
  </cols>
  <sheetData>
    <row r="1" spans="1:10" x14ac:dyDescent="0.2">
      <c r="A1" t="s">
        <v>372</v>
      </c>
      <c r="B1" t="s">
        <v>373</v>
      </c>
      <c r="C1" t="s">
        <v>374</v>
      </c>
      <c r="D1" t="s">
        <v>375</v>
      </c>
      <c r="E1" t="s">
        <v>376</v>
      </c>
      <c r="F1" t="s">
        <v>377</v>
      </c>
      <c r="G1" t="s">
        <v>378</v>
      </c>
      <c r="H1" t="s">
        <v>379</v>
      </c>
      <c r="I1" t="s">
        <v>380</v>
      </c>
      <c r="J1" t="s">
        <v>381</v>
      </c>
    </row>
    <row r="2" spans="1:10" x14ac:dyDescent="0.2">
      <c r="A2" t="s">
        <v>382</v>
      </c>
      <c r="B2" t="s">
        <v>383</v>
      </c>
      <c r="C2" t="s">
        <v>384</v>
      </c>
      <c r="D2" t="s">
        <v>385</v>
      </c>
      <c r="E2" t="s">
        <v>386</v>
      </c>
      <c r="G2" t="b">
        <v>1</v>
      </c>
      <c r="H2" t="b">
        <v>1</v>
      </c>
      <c r="I2" t="s">
        <v>387</v>
      </c>
      <c r="J2" t="s">
        <v>388</v>
      </c>
    </row>
    <row r="3" spans="1:10" x14ac:dyDescent="0.2">
      <c r="A3" t="s">
        <v>382</v>
      </c>
      <c r="B3" t="s">
        <v>383</v>
      </c>
      <c r="C3" t="s">
        <v>389</v>
      </c>
      <c r="D3" t="s">
        <v>390</v>
      </c>
      <c r="E3" t="s">
        <v>391</v>
      </c>
      <c r="G3" t="b">
        <v>0</v>
      </c>
      <c r="H3" t="b">
        <v>0</v>
      </c>
      <c r="I3" t="s">
        <v>387</v>
      </c>
      <c r="J3" t="s">
        <v>388</v>
      </c>
    </row>
    <row r="4" spans="1:10" x14ac:dyDescent="0.2">
      <c r="A4" t="s">
        <v>382</v>
      </c>
      <c r="B4" t="s">
        <v>383</v>
      </c>
      <c r="C4" t="s">
        <v>392</v>
      </c>
      <c r="D4" t="s">
        <v>393</v>
      </c>
      <c r="E4" t="s">
        <v>394</v>
      </c>
      <c r="G4" t="b">
        <v>1</v>
      </c>
      <c r="H4" t="b">
        <v>1</v>
      </c>
      <c r="I4" t="s">
        <v>395</v>
      </c>
      <c r="J4" t="s">
        <v>388</v>
      </c>
    </row>
    <row r="5" spans="1:10" x14ac:dyDescent="0.2">
      <c r="A5" t="s">
        <v>382</v>
      </c>
      <c r="B5" t="s">
        <v>383</v>
      </c>
      <c r="C5" t="s">
        <v>396</v>
      </c>
      <c r="D5" t="s">
        <v>397</v>
      </c>
      <c r="E5" t="s">
        <v>398</v>
      </c>
      <c r="G5" t="b">
        <v>1</v>
      </c>
      <c r="H5" t="b">
        <v>1</v>
      </c>
      <c r="I5" t="s">
        <v>399</v>
      </c>
      <c r="J5" t="s">
        <v>388</v>
      </c>
    </row>
    <row r="6" spans="1:10" x14ac:dyDescent="0.2">
      <c r="A6" t="s">
        <v>382</v>
      </c>
      <c r="B6" t="s">
        <v>383</v>
      </c>
      <c r="C6" t="s">
        <v>400</v>
      </c>
      <c r="D6" t="s">
        <v>401</v>
      </c>
      <c r="E6" t="s">
        <v>402</v>
      </c>
      <c r="G6" t="b">
        <v>1</v>
      </c>
      <c r="H6" t="b">
        <v>1</v>
      </c>
      <c r="I6" t="s">
        <v>403</v>
      </c>
      <c r="J6" t="s">
        <v>388</v>
      </c>
    </row>
    <row r="7" spans="1:10" x14ac:dyDescent="0.2">
      <c r="A7" t="s">
        <v>382</v>
      </c>
      <c r="B7" t="s">
        <v>383</v>
      </c>
      <c r="C7" t="s">
        <v>404</v>
      </c>
      <c r="D7" t="s">
        <v>405</v>
      </c>
      <c r="E7" t="s">
        <v>406</v>
      </c>
      <c r="G7" t="b">
        <v>1</v>
      </c>
      <c r="H7" t="b">
        <v>1</v>
      </c>
      <c r="I7" t="s">
        <v>403</v>
      </c>
      <c r="J7" t="s">
        <v>388</v>
      </c>
    </row>
    <row r="8" spans="1:10" x14ac:dyDescent="0.2">
      <c r="A8" t="s">
        <v>382</v>
      </c>
      <c r="B8" t="s">
        <v>383</v>
      </c>
      <c r="C8" t="s">
        <v>407</v>
      </c>
      <c r="D8" t="s">
        <v>408</v>
      </c>
      <c r="E8" t="s">
        <v>409</v>
      </c>
      <c r="G8" t="b">
        <v>1</v>
      </c>
      <c r="H8" t="b">
        <v>1</v>
      </c>
      <c r="I8" t="s">
        <v>410</v>
      </c>
      <c r="J8" t="s">
        <v>388</v>
      </c>
    </row>
    <row r="9" spans="1:10" x14ac:dyDescent="0.2">
      <c r="A9" t="s">
        <v>382</v>
      </c>
      <c r="B9" t="s">
        <v>383</v>
      </c>
      <c r="C9" t="s">
        <v>411</v>
      </c>
      <c r="D9" t="s">
        <v>412</v>
      </c>
      <c r="E9" t="s">
        <v>413</v>
      </c>
      <c r="G9" t="b">
        <v>1</v>
      </c>
      <c r="H9" t="b">
        <v>1</v>
      </c>
      <c r="I9" t="s">
        <v>399</v>
      </c>
      <c r="J9" t="s">
        <v>388</v>
      </c>
    </row>
    <row r="10" spans="1:10" x14ac:dyDescent="0.2">
      <c r="A10" t="s">
        <v>382</v>
      </c>
      <c r="B10" t="s">
        <v>383</v>
      </c>
      <c r="C10" t="s">
        <v>414</v>
      </c>
      <c r="D10" t="s">
        <v>415</v>
      </c>
      <c r="E10" t="s">
        <v>416</v>
      </c>
      <c r="G10" t="b">
        <v>1</v>
      </c>
      <c r="H10" t="b">
        <v>1</v>
      </c>
      <c r="I10" t="s">
        <v>395</v>
      </c>
      <c r="J10" t="s">
        <v>388</v>
      </c>
    </row>
    <row r="11" spans="1:10" x14ac:dyDescent="0.2">
      <c r="A11" t="s">
        <v>382</v>
      </c>
      <c r="B11" t="s">
        <v>383</v>
      </c>
      <c r="C11" t="s">
        <v>417</v>
      </c>
      <c r="D11" t="s">
        <v>418</v>
      </c>
      <c r="E11" t="s">
        <v>419</v>
      </c>
      <c r="G11" t="b">
        <v>1</v>
      </c>
      <c r="H11" t="b">
        <v>1</v>
      </c>
      <c r="I11" t="s">
        <v>395</v>
      </c>
      <c r="J11" t="s">
        <v>388</v>
      </c>
    </row>
    <row r="12" spans="1:10" x14ac:dyDescent="0.2">
      <c r="A12" t="s">
        <v>382</v>
      </c>
      <c r="B12" t="s">
        <v>383</v>
      </c>
      <c r="C12" t="s">
        <v>420</v>
      </c>
      <c r="D12" t="s">
        <v>421</v>
      </c>
      <c r="E12" t="s">
        <v>422</v>
      </c>
      <c r="G12" t="b">
        <v>1</v>
      </c>
      <c r="H12" t="b">
        <v>1</v>
      </c>
      <c r="I12" t="s">
        <v>410</v>
      </c>
      <c r="J12" t="s">
        <v>388</v>
      </c>
    </row>
    <row r="13" spans="1:10" x14ac:dyDescent="0.2">
      <c r="A13" t="s">
        <v>382</v>
      </c>
      <c r="B13" t="s">
        <v>383</v>
      </c>
      <c r="C13" t="s">
        <v>423</v>
      </c>
      <c r="D13" t="s">
        <v>424</v>
      </c>
      <c r="E13" t="s">
        <v>425</v>
      </c>
      <c r="G13" t="b">
        <v>1</v>
      </c>
      <c r="H13" t="b">
        <v>1</v>
      </c>
      <c r="I13" t="s">
        <v>425</v>
      </c>
      <c r="J13" t="s">
        <v>388</v>
      </c>
    </row>
    <row r="14" spans="1:10" x14ac:dyDescent="0.2">
      <c r="A14" t="s">
        <v>382</v>
      </c>
      <c r="B14" t="s">
        <v>383</v>
      </c>
      <c r="C14" t="s">
        <v>426</v>
      </c>
      <c r="D14" t="s">
        <v>427</v>
      </c>
      <c r="E14" t="s">
        <v>428</v>
      </c>
      <c r="G14" t="b">
        <v>1</v>
      </c>
      <c r="H14" t="b">
        <v>1</v>
      </c>
      <c r="I14" t="s">
        <v>399</v>
      </c>
      <c r="J14" t="s">
        <v>388</v>
      </c>
    </row>
    <row r="15" spans="1:10" x14ac:dyDescent="0.2">
      <c r="A15" t="s">
        <v>382</v>
      </c>
      <c r="B15" t="s">
        <v>383</v>
      </c>
      <c r="C15" t="s">
        <v>429</v>
      </c>
      <c r="D15" t="s">
        <v>430</v>
      </c>
      <c r="E15" t="s">
        <v>431</v>
      </c>
      <c r="G15" t="b">
        <v>1</v>
      </c>
      <c r="H15" t="b">
        <v>1</v>
      </c>
      <c r="I15" t="s">
        <v>403</v>
      </c>
      <c r="J15" t="s">
        <v>388</v>
      </c>
    </row>
    <row r="16" spans="1:10" x14ac:dyDescent="0.2">
      <c r="A16" t="s">
        <v>382</v>
      </c>
      <c r="B16" t="s">
        <v>383</v>
      </c>
      <c r="C16" t="s">
        <v>432</v>
      </c>
      <c r="D16" t="s">
        <v>433</v>
      </c>
      <c r="E16" t="s">
        <v>434</v>
      </c>
      <c r="G16" t="b">
        <v>1</v>
      </c>
      <c r="H16" t="b">
        <v>1</v>
      </c>
      <c r="I16" t="s">
        <v>399</v>
      </c>
      <c r="J16" t="s">
        <v>388</v>
      </c>
    </row>
    <row r="17" spans="1:10" x14ac:dyDescent="0.2">
      <c r="A17" t="s">
        <v>382</v>
      </c>
      <c r="B17" t="s">
        <v>383</v>
      </c>
      <c r="C17" t="s">
        <v>435</v>
      </c>
      <c r="D17" t="s">
        <v>436</v>
      </c>
      <c r="E17" t="s">
        <v>437</v>
      </c>
      <c r="G17" t="b">
        <v>1</v>
      </c>
      <c r="H17" t="b">
        <v>1</v>
      </c>
      <c r="I17" t="s">
        <v>399</v>
      </c>
      <c r="J17" t="s">
        <v>388</v>
      </c>
    </row>
    <row r="18" spans="1:10" x14ac:dyDescent="0.2">
      <c r="A18" t="s">
        <v>382</v>
      </c>
      <c r="B18" t="s">
        <v>383</v>
      </c>
      <c r="C18" t="s">
        <v>438</v>
      </c>
      <c r="D18" t="s">
        <v>439</v>
      </c>
      <c r="E18" t="s">
        <v>440</v>
      </c>
      <c r="G18" t="b">
        <v>1</v>
      </c>
      <c r="H18" t="b">
        <v>1</v>
      </c>
      <c r="I18" t="s">
        <v>441</v>
      </c>
      <c r="J18" t="s">
        <v>388</v>
      </c>
    </row>
    <row r="19" spans="1:10" x14ac:dyDescent="0.2">
      <c r="A19" t="s">
        <v>382</v>
      </c>
      <c r="B19" t="s">
        <v>383</v>
      </c>
      <c r="C19" t="s">
        <v>442</v>
      </c>
      <c r="D19" t="s">
        <v>443</v>
      </c>
      <c r="E19" t="s">
        <v>444</v>
      </c>
      <c r="G19" t="b">
        <v>1</v>
      </c>
      <c r="H19" t="b">
        <v>1</v>
      </c>
      <c r="I19" t="s">
        <v>403</v>
      </c>
      <c r="J19" t="s">
        <v>388</v>
      </c>
    </row>
    <row r="20" spans="1:10" x14ac:dyDescent="0.2">
      <c r="A20" t="s">
        <v>382</v>
      </c>
      <c r="B20" t="s">
        <v>383</v>
      </c>
      <c r="C20" t="s">
        <v>445</v>
      </c>
      <c r="D20" t="s">
        <v>446</v>
      </c>
      <c r="E20" t="s">
        <v>447</v>
      </c>
      <c r="G20" t="b">
        <v>1</v>
      </c>
      <c r="H20" t="b">
        <v>1</v>
      </c>
      <c r="I20" t="s">
        <v>441</v>
      </c>
      <c r="J20" t="s">
        <v>388</v>
      </c>
    </row>
    <row r="21" spans="1:10" x14ac:dyDescent="0.2">
      <c r="A21" t="s">
        <v>382</v>
      </c>
      <c r="B21" t="s">
        <v>383</v>
      </c>
      <c r="C21" t="s">
        <v>448</v>
      </c>
      <c r="D21" t="s">
        <v>449</v>
      </c>
      <c r="E21" t="s">
        <v>450</v>
      </c>
      <c r="G21" t="b">
        <v>1</v>
      </c>
      <c r="H21" t="b">
        <v>1</v>
      </c>
      <c r="I21" t="s">
        <v>450</v>
      </c>
      <c r="J21" t="s">
        <v>388</v>
      </c>
    </row>
    <row r="22" spans="1:10" x14ac:dyDescent="0.2">
      <c r="A22" t="s">
        <v>382</v>
      </c>
      <c r="B22" t="s">
        <v>383</v>
      </c>
      <c r="C22" t="s">
        <v>451</v>
      </c>
      <c r="D22" t="s">
        <v>452</v>
      </c>
      <c r="E22" t="s">
        <v>453</v>
      </c>
      <c r="G22" t="b">
        <v>1</v>
      </c>
      <c r="H22" t="b">
        <v>1</v>
      </c>
      <c r="I22" t="s">
        <v>387</v>
      </c>
      <c r="J22" t="s">
        <v>388</v>
      </c>
    </row>
    <row r="23" spans="1:10" x14ac:dyDescent="0.2">
      <c r="A23" t="s">
        <v>382</v>
      </c>
      <c r="B23" t="s">
        <v>383</v>
      </c>
      <c r="C23" t="s">
        <v>454</v>
      </c>
      <c r="D23" t="s">
        <v>455</v>
      </c>
      <c r="E23" t="s">
        <v>456</v>
      </c>
      <c r="G23" t="b">
        <v>1</v>
      </c>
      <c r="H23" t="b">
        <v>1</v>
      </c>
      <c r="I23" t="s">
        <v>399</v>
      </c>
      <c r="J23" t="s">
        <v>388</v>
      </c>
    </row>
    <row r="24" spans="1:10" x14ac:dyDescent="0.2">
      <c r="A24" t="s">
        <v>382</v>
      </c>
      <c r="B24" t="s">
        <v>383</v>
      </c>
      <c r="C24" t="s">
        <v>457</v>
      </c>
      <c r="D24" t="s">
        <v>458</v>
      </c>
      <c r="E24" t="s">
        <v>459</v>
      </c>
      <c r="G24" t="b">
        <v>1</v>
      </c>
      <c r="H24" t="b">
        <v>1</v>
      </c>
      <c r="I24" t="s">
        <v>395</v>
      </c>
      <c r="J24" t="s">
        <v>388</v>
      </c>
    </row>
    <row r="25" spans="1:10" x14ac:dyDescent="0.2">
      <c r="A25" t="s">
        <v>382</v>
      </c>
      <c r="B25" t="s">
        <v>383</v>
      </c>
      <c r="C25" t="s">
        <v>460</v>
      </c>
      <c r="D25" t="s">
        <v>461</v>
      </c>
      <c r="E25" t="s">
        <v>462</v>
      </c>
      <c r="G25" t="b">
        <v>1</v>
      </c>
      <c r="H25" t="b">
        <v>1</v>
      </c>
      <c r="I25" t="s">
        <v>399</v>
      </c>
      <c r="J25" t="s">
        <v>388</v>
      </c>
    </row>
    <row r="26" spans="1:10" x14ac:dyDescent="0.2">
      <c r="A26" t="s">
        <v>382</v>
      </c>
      <c r="B26" t="s">
        <v>383</v>
      </c>
      <c r="C26" t="s">
        <v>463</v>
      </c>
      <c r="D26" t="s">
        <v>464</v>
      </c>
      <c r="E26" t="s">
        <v>465</v>
      </c>
      <c r="G26" t="b">
        <v>1</v>
      </c>
      <c r="H26" t="b">
        <v>1</v>
      </c>
      <c r="I26" t="s">
        <v>403</v>
      </c>
      <c r="J26" t="s">
        <v>388</v>
      </c>
    </row>
    <row r="27" spans="1:10" x14ac:dyDescent="0.2">
      <c r="A27" t="s">
        <v>382</v>
      </c>
      <c r="B27" t="s">
        <v>383</v>
      </c>
      <c r="C27" t="s">
        <v>466</v>
      </c>
      <c r="D27" t="s">
        <v>467</v>
      </c>
      <c r="E27" t="s">
        <v>468</v>
      </c>
      <c r="G27" t="b">
        <v>1</v>
      </c>
      <c r="H27" t="b">
        <v>1</v>
      </c>
      <c r="I27" t="s">
        <v>399</v>
      </c>
      <c r="J27" t="s">
        <v>388</v>
      </c>
    </row>
    <row r="28" spans="1:10" x14ac:dyDescent="0.2">
      <c r="A28" t="s">
        <v>382</v>
      </c>
      <c r="B28" t="s">
        <v>383</v>
      </c>
      <c r="C28" t="s">
        <v>469</v>
      </c>
      <c r="D28" t="s">
        <v>470</v>
      </c>
      <c r="E28" t="s">
        <v>471</v>
      </c>
      <c r="G28" t="b">
        <v>1</v>
      </c>
      <c r="H28" t="b">
        <v>1</v>
      </c>
      <c r="I28" t="s">
        <v>472</v>
      </c>
      <c r="J28" t="s">
        <v>388</v>
      </c>
    </row>
    <row r="29" spans="1:10" x14ac:dyDescent="0.2">
      <c r="A29" t="s">
        <v>382</v>
      </c>
      <c r="B29" t="s">
        <v>383</v>
      </c>
      <c r="C29" t="s">
        <v>473</v>
      </c>
      <c r="D29" t="s">
        <v>474</v>
      </c>
      <c r="E29" t="s">
        <v>475</v>
      </c>
      <c r="G29" t="b">
        <v>1</v>
      </c>
      <c r="H29" t="b">
        <v>1</v>
      </c>
      <c r="I29" t="s">
        <v>399</v>
      </c>
      <c r="J29" t="s">
        <v>388</v>
      </c>
    </row>
    <row r="30" spans="1:10" x14ac:dyDescent="0.2">
      <c r="A30" t="s">
        <v>382</v>
      </c>
      <c r="B30" t="s">
        <v>383</v>
      </c>
      <c r="C30" t="s">
        <v>476</v>
      </c>
      <c r="D30" t="s">
        <v>477</v>
      </c>
      <c r="E30" t="s">
        <v>478</v>
      </c>
      <c r="G30" t="b">
        <v>1</v>
      </c>
      <c r="H30" t="b">
        <v>1</v>
      </c>
      <c r="I30" t="s">
        <v>399</v>
      </c>
      <c r="J30" t="s">
        <v>388</v>
      </c>
    </row>
    <row r="31" spans="1:10" x14ac:dyDescent="0.2">
      <c r="A31" t="s">
        <v>382</v>
      </c>
      <c r="B31" t="s">
        <v>383</v>
      </c>
      <c r="C31" t="s">
        <v>479</v>
      </c>
      <c r="D31" t="s">
        <v>480</v>
      </c>
      <c r="E31" t="s">
        <v>481</v>
      </c>
      <c r="G31" t="b">
        <v>1</v>
      </c>
      <c r="H31" t="b">
        <v>1</v>
      </c>
      <c r="I31" t="s">
        <v>399</v>
      </c>
      <c r="J31" t="s">
        <v>388</v>
      </c>
    </row>
    <row r="32" spans="1:10" x14ac:dyDescent="0.2">
      <c r="A32" t="s">
        <v>382</v>
      </c>
      <c r="B32" t="s">
        <v>383</v>
      </c>
      <c r="C32" t="s">
        <v>482</v>
      </c>
      <c r="D32" t="s">
        <v>483</v>
      </c>
      <c r="E32" t="s">
        <v>484</v>
      </c>
      <c r="G32" t="b">
        <v>1</v>
      </c>
      <c r="H32" t="b">
        <v>1</v>
      </c>
      <c r="I32" t="s">
        <v>441</v>
      </c>
      <c r="J32" t="s">
        <v>388</v>
      </c>
    </row>
    <row r="33" spans="1:10" x14ac:dyDescent="0.2">
      <c r="A33" t="s">
        <v>382</v>
      </c>
      <c r="B33" t="s">
        <v>383</v>
      </c>
      <c r="C33" t="s">
        <v>485</v>
      </c>
      <c r="D33" t="s">
        <v>486</v>
      </c>
      <c r="E33" t="s">
        <v>487</v>
      </c>
      <c r="G33" t="b">
        <v>1</v>
      </c>
      <c r="H33" t="b">
        <v>1</v>
      </c>
      <c r="I33" t="s">
        <v>399</v>
      </c>
      <c r="J33" t="s">
        <v>388</v>
      </c>
    </row>
    <row r="34" spans="1:10" x14ac:dyDescent="0.2">
      <c r="A34" t="s">
        <v>382</v>
      </c>
      <c r="B34" t="s">
        <v>383</v>
      </c>
      <c r="C34" t="s">
        <v>488</v>
      </c>
      <c r="D34" t="s">
        <v>489</v>
      </c>
      <c r="E34" t="s">
        <v>490</v>
      </c>
      <c r="G34" t="b">
        <v>1</v>
      </c>
      <c r="H34" t="b">
        <v>1</v>
      </c>
      <c r="I34" t="s">
        <v>395</v>
      </c>
      <c r="J34" t="s">
        <v>388</v>
      </c>
    </row>
    <row r="35" spans="1:10" x14ac:dyDescent="0.2">
      <c r="A35" t="s">
        <v>382</v>
      </c>
      <c r="B35" t="s">
        <v>383</v>
      </c>
      <c r="C35" t="s">
        <v>491</v>
      </c>
      <c r="D35" t="s">
        <v>492</v>
      </c>
      <c r="E35" t="s">
        <v>493</v>
      </c>
      <c r="G35" t="b">
        <v>1</v>
      </c>
      <c r="H35" t="b">
        <v>1</v>
      </c>
      <c r="I35" t="s">
        <v>472</v>
      </c>
      <c r="J35" t="s">
        <v>388</v>
      </c>
    </row>
    <row r="36" spans="1:10" x14ac:dyDescent="0.2">
      <c r="A36" t="s">
        <v>382</v>
      </c>
      <c r="B36" t="s">
        <v>383</v>
      </c>
      <c r="C36" t="s">
        <v>494</v>
      </c>
      <c r="D36" t="s">
        <v>495</v>
      </c>
      <c r="E36" t="s">
        <v>496</v>
      </c>
      <c r="G36" t="b">
        <v>1</v>
      </c>
      <c r="H36" t="b">
        <v>1</v>
      </c>
      <c r="I36" t="s">
        <v>410</v>
      </c>
      <c r="J36" t="s">
        <v>388</v>
      </c>
    </row>
    <row r="37" spans="1:10" x14ac:dyDescent="0.2">
      <c r="A37" t="s">
        <v>382</v>
      </c>
      <c r="B37" t="s">
        <v>383</v>
      </c>
      <c r="C37" t="s">
        <v>497</v>
      </c>
      <c r="D37" t="s">
        <v>498</v>
      </c>
      <c r="E37" t="s">
        <v>499</v>
      </c>
      <c r="G37" t="b">
        <v>1</v>
      </c>
      <c r="H37" t="b">
        <v>1</v>
      </c>
      <c r="I37" t="s">
        <v>399</v>
      </c>
      <c r="J37" t="s">
        <v>388</v>
      </c>
    </row>
    <row r="38" spans="1:10" x14ac:dyDescent="0.2">
      <c r="A38" t="s">
        <v>382</v>
      </c>
      <c r="B38" t="s">
        <v>383</v>
      </c>
      <c r="C38" t="s">
        <v>500</v>
      </c>
      <c r="D38" t="s">
        <v>501</v>
      </c>
      <c r="E38" t="s">
        <v>502</v>
      </c>
      <c r="G38" t="b">
        <v>1</v>
      </c>
      <c r="H38" t="b">
        <v>1</v>
      </c>
      <c r="I38" t="s">
        <v>399</v>
      </c>
      <c r="J38" t="s">
        <v>388</v>
      </c>
    </row>
    <row r="39" spans="1:10" x14ac:dyDescent="0.2">
      <c r="A39" t="s">
        <v>382</v>
      </c>
      <c r="B39" t="s">
        <v>383</v>
      </c>
      <c r="C39" t="s">
        <v>503</v>
      </c>
      <c r="D39" t="s">
        <v>504</v>
      </c>
      <c r="E39" t="s">
        <v>505</v>
      </c>
      <c r="G39" t="b">
        <v>1</v>
      </c>
      <c r="H39" t="b">
        <v>1</v>
      </c>
      <c r="I39" t="s">
        <v>410</v>
      </c>
      <c r="J39" t="s">
        <v>388</v>
      </c>
    </row>
    <row r="40" spans="1:10" x14ac:dyDescent="0.2">
      <c r="A40" t="s">
        <v>382</v>
      </c>
      <c r="B40" t="s">
        <v>383</v>
      </c>
      <c r="C40" t="s">
        <v>506</v>
      </c>
      <c r="D40" t="s">
        <v>507</v>
      </c>
      <c r="E40" t="s">
        <v>508</v>
      </c>
      <c r="G40" t="b">
        <v>1</v>
      </c>
      <c r="H40" t="b">
        <v>1</v>
      </c>
      <c r="I40" t="s">
        <v>472</v>
      </c>
      <c r="J40" t="s">
        <v>388</v>
      </c>
    </row>
    <row r="41" spans="1:10" x14ac:dyDescent="0.2">
      <c r="A41" t="s">
        <v>382</v>
      </c>
      <c r="B41" t="s">
        <v>383</v>
      </c>
      <c r="C41" t="s">
        <v>509</v>
      </c>
      <c r="D41" t="s">
        <v>510</v>
      </c>
      <c r="E41" t="s">
        <v>511</v>
      </c>
      <c r="G41" t="b">
        <v>1</v>
      </c>
      <c r="H41" t="b">
        <v>1</v>
      </c>
      <c r="I41" t="s">
        <v>399</v>
      </c>
      <c r="J41" t="s">
        <v>388</v>
      </c>
    </row>
    <row r="42" spans="1:10" x14ac:dyDescent="0.2">
      <c r="A42" t="s">
        <v>382</v>
      </c>
      <c r="B42" t="s">
        <v>383</v>
      </c>
      <c r="C42" t="s">
        <v>512</v>
      </c>
      <c r="D42" t="s">
        <v>513</v>
      </c>
      <c r="E42" t="s">
        <v>514</v>
      </c>
      <c r="G42" t="b">
        <v>1</v>
      </c>
      <c r="H42" t="b">
        <v>1</v>
      </c>
      <c r="I42" t="s">
        <v>472</v>
      </c>
      <c r="J42" t="s">
        <v>388</v>
      </c>
    </row>
    <row r="43" spans="1:10" x14ac:dyDescent="0.2">
      <c r="A43" t="s">
        <v>382</v>
      </c>
      <c r="B43" t="s">
        <v>383</v>
      </c>
      <c r="C43" t="s">
        <v>515</v>
      </c>
      <c r="D43" t="s">
        <v>516</v>
      </c>
      <c r="E43" t="s">
        <v>517</v>
      </c>
      <c r="G43" t="b">
        <v>1</v>
      </c>
      <c r="H43" t="b">
        <v>1</v>
      </c>
      <c r="I43" t="s">
        <v>395</v>
      </c>
      <c r="J43" t="s">
        <v>388</v>
      </c>
    </row>
    <row r="44" spans="1:10" x14ac:dyDescent="0.2">
      <c r="A44" t="s">
        <v>382</v>
      </c>
      <c r="B44" t="s">
        <v>383</v>
      </c>
      <c r="C44" t="s">
        <v>518</v>
      </c>
      <c r="D44" t="s">
        <v>519</v>
      </c>
      <c r="E44" t="s">
        <v>520</v>
      </c>
      <c r="G44" t="b">
        <v>1</v>
      </c>
      <c r="H44" t="b">
        <v>1</v>
      </c>
      <c r="I44" t="s">
        <v>399</v>
      </c>
      <c r="J44" t="s">
        <v>388</v>
      </c>
    </row>
    <row r="45" spans="1:10" x14ac:dyDescent="0.2">
      <c r="A45" t="s">
        <v>382</v>
      </c>
      <c r="B45" t="s">
        <v>383</v>
      </c>
      <c r="C45" t="s">
        <v>521</v>
      </c>
      <c r="D45" t="s">
        <v>522</v>
      </c>
      <c r="E45" t="s">
        <v>523</v>
      </c>
      <c r="G45" t="b">
        <v>1</v>
      </c>
      <c r="H45" t="b">
        <v>1</v>
      </c>
      <c r="I45" t="s">
        <v>399</v>
      </c>
      <c r="J45" t="s">
        <v>388</v>
      </c>
    </row>
    <row r="46" spans="1:10" x14ac:dyDescent="0.2">
      <c r="A46" t="s">
        <v>382</v>
      </c>
      <c r="B46" t="s">
        <v>383</v>
      </c>
      <c r="C46" t="s">
        <v>524</v>
      </c>
      <c r="D46" t="s">
        <v>525</v>
      </c>
      <c r="E46" t="s">
        <v>526</v>
      </c>
      <c r="G46" t="b">
        <v>0</v>
      </c>
      <c r="H46" t="b">
        <v>0</v>
      </c>
      <c r="I46" t="s">
        <v>387</v>
      </c>
      <c r="J46" t="s">
        <v>388</v>
      </c>
    </row>
    <row r="47" spans="1:10" x14ac:dyDescent="0.2">
      <c r="A47" t="s">
        <v>382</v>
      </c>
      <c r="B47" t="s">
        <v>383</v>
      </c>
      <c r="C47" t="s">
        <v>527</v>
      </c>
      <c r="D47" t="s">
        <v>528</v>
      </c>
      <c r="E47" t="s">
        <v>529</v>
      </c>
      <c r="G47" t="b">
        <v>1</v>
      </c>
      <c r="H47" t="b">
        <v>1</v>
      </c>
      <c r="I47" t="s">
        <v>441</v>
      </c>
      <c r="J47" t="s">
        <v>388</v>
      </c>
    </row>
    <row r="48" spans="1:10" x14ac:dyDescent="0.2">
      <c r="A48" t="s">
        <v>382</v>
      </c>
      <c r="B48" t="s">
        <v>383</v>
      </c>
      <c r="C48" t="s">
        <v>530</v>
      </c>
      <c r="D48" t="s">
        <v>531</v>
      </c>
      <c r="E48" t="s">
        <v>532</v>
      </c>
      <c r="G48" t="b">
        <v>1</v>
      </c>
      <c r="H48" t="b">
        <v>1</v>
      </c>
      <c r="I48" t="s">
        <v>472</v>
      </c>
      <c r="J48" t="s">
        <v>533</v>
      </c>
    </row>
    <row r="49" spans="1:10" x14ac:dyDescent="0.2">
      <c r="A49" t="s">
        <v>382</v>
      </c>
      <c r="B49" t="s">
        <v>383</v>
      </c>
      <c r="C49" t="s">
        <v>534</v>
      </c>
      <c r="D49" t="s">
        <v>535</v>
      </c>
      <c r="E49" t="s">
        <v>536</v>
      </c>
      <c r="G49" t="b">
        <v>0</v>
      </c>
      <c r="H49" t="b">
        <v>0</v>
      </c>
      <c r="I49" t="s">
        <v>387</v>
      </c>
      <c r="J49" t="s">
        <v>537</v>
      </c>
    </row>
    <row r="50" spans="1:10" x14ac:dyDescent="0.2">
      <c r="C50" t="s">
        <v>538</v>
      </c>
      <c r="E50" t="s">
        <v>539</v>
      </c>
      <c r="I50" t="s">
        <v>472</v>
      </c>
      <c r="J50" t="s">
        <v>537</v>
      </c>
    </row>
    <row r="51" spans="1:10" x14ac:dyDescent="0.2">
      <c r="A51" t="s">
        <v>382</v>
      </c>
      <c r="B51" t="s">
        <v>383</v>
      </c>
      <c r="C51" t="s">
        <v>540</v>
      </c>
      <c r="D51" t="s">
        <v>541</v>
      </c>
      <c r="E51" t="s">
        <v>542</v>
      </c>
      <c r="G51" t="b">
        <v>1</v>
      </c>
      <c r="H51" t="b">
        <v>1</v>
      </c>
      <c r="I51" t="s">
        <v>425</v>
      </c>
      <c r="J51" t="s">
        <v>537</v>
      </c>
    </row>
    <row r="52" spans="1:10" x14ac:dyDescent="0.2">
      <c r="A52" t="s">
        <v>382</v>
      </c>
      <c r="B52" t="s">
        <v>383</v>
      </c>
      <c r="C52" t="s">
        <v>543</v>
      </c>
      <c r="D52" t="s">
        <v>544</v>
      </c>
      <c r="E52" t="s">
        <v>545</v>
      </c>
      <c r="G52" t="b">
        <v>1</v>
      </c>
      <c r="H52" t="b">
        <v>1</v>
      </c>
      <c r="I52" t="s">
        <v>399</v>
      </c>
      <c r="J52" t="s">
        <v>537</v>
      </c>
    </row>
    <row r="53" spans="1:10" x14ac:dyDescent="0.2">
      <c r="A53" t="s">
        <v>382</v>
      </c>
      <c r="B53" t="s">
        <v>383</v>
      </c>
      <c r="C53" t="s">
        <v>546</v>
      </c>
      <c r="D53" t="s">
        <v>547</v>
      </c>
      <c r="E53" t="s">
        <v>548</v>
      </c>
      <c r="G53" t="b">
        <v>1</v>
      </c>
      <c r="H53" t="b">
        <v>1</v>
      </c>
      <c r="I53" t="s">
        <v>395</v>
      </c>
      <c r="J53" t="s">
        <v>537</v>
      </c>
    </row>
    <row r="54" spans="1:10" x14ac:dyDescent="0.2">
      <c r="A54" t="s">
        <v>382</v>
      </c>
      <c r="B54" t="s">
        <v>383</v>
      </c>
      <c r="C54" t="s">
        <v>549</v>
      </c>
      <c r="D54" t="s">
        <v>550</v>
      </c>
      <c r="E54" t="s">
        <v>551</v>
      </c>
      <c r="G54" t="b">
        <v>1</v>
      </c>
      <c r="H54" t="b">
        <v>1</v>
      </c>
      <c r="I54" t="s">
        <v>441</v>
      </c>
      <c r="J54" t="s">
        <v>537</v>
      </c>
    </row>
    <row r="55" spans="1:10" x14ac:dyDescent="0.2">
      <c r="A55" t="s">
        <v>382</v>
      </c>
      <c r="B55" t="s">
        <v>383</v>
      </c>
      <c r="C55" t="s">
        <v>552</v>
      </c>
      <c r="D55" t="s">
        <v>553</v>
      </c>
      <c r="E55" t="s">
        <v>554</v>
      </c>
      <c r="G55" t="b">
        <v>1</v>
      </c>
      <c r="H55" t="b">
        <v>1</v>
      </c>
      <c r="I55" t="s">
        <v>410</v>
      </c>
      <c r="J55" t="s">
        <v>537</v>
      </c>
    </row>
    <row r="56" spans="1:10" x14ac:dyDescent="0.2">
      <c r="A56" t="s">
        <v>382</v>
      </c>
      <c r="B56" t="s">
        <v>383</v>
      </c>
      <c r="C56" t="s">
        <v>555</v>
      </c>
      <c r="D56" t="s">
        <v>556</v>
      </c>
      <c r="E56" t="s">
        <v>557</v>
      </c>
      <c r="G56" t="b">
        <v>1</v>
      </c>
      <c r="H56" t="b">
        <v>1</v>
      </c>
      <c r="I56" t="s">
        <v>403</v>
      </c>
      <c r="J56" t="s">
        <v>537</v>
      </c>
    </row>
    <row r="57" spans="1:10" x14ac:dyDescent="0.2">
      <c r="A57" t="s">
        <v>382</v>
      </c>
      <c r="B57" t="s">
        <v>383</v>
      </c>
      <c r="C57" t="s">
        <v>558</v>
      </c>
      <c r="D57" t="s">
        <v>559</v>
      </c>
      <c r="E57" t="s">
        <v>560</v>
      </c>
      <c r="G57" t="b">
        <v>0</v>
      </c>
      <c r="H57" t="b">
        <v>0</v>
      </c>
      <c r="I57" t="s">
        <v>387</v>
      </c>
      <c r="J57" t="s">
        <v>561</v>
      </c>
    </row>
    <row r="58" spans="1:10" x14ac:dyDescent="0.2">
      <c r="A58" t="s">
        <v>382</v>
      </c>
      <c r="B58" t="s">
        <v>383</v>
      </c>
      <c r="C58" t="s">
        <v>562</v>
      </c>
      <c r="D58" t="s">
        <v>563</v>
      </c>
      <c r="E58" t="s">
        <v>564</v>
      </c>
      <c r="G58" t="b">
        <v>1</v>
      </c>
      <c r="H58" t="b">
        <v>1</v>
      </c>
      <c r="I58" t="s">
        <v>399</v>
      </c>
      <c r="J58" t="s">
        <v>561</v>
      </c>
    </row>
    <row r="59" spans="1:10" x14ac:dyDescent="0.2">
      <c r="A59" t="s">
        <v>382</v>
      </c>
      <c r="B59" t="s">
        <v>383</v>
      </c>
      <c r="C59" t="s">
        <v>565</v>
      </c>
      <c r="D59" t="s">
        <v>566</v>
      </c>
      <c r="E59" t="s">
        <v>567</v>
      </c>
      <c r="G59" t="b">
        <v>1</v>
      </c>
      <c r="H59" t="b">
        <v>1</v>
      </c>
      <c r="I59" t="s">
        <v>403</v>
      </c>
      <c r="J59" t="s">
        <v>561</v>
      </c>
    </row>
    <row r="60" spans="1:10" x14ac:dyDescent="0.2">
      <c r="A60" t="s">
        <v>382</v>
      </c>
      <c r="B60" t="s">
        <v>383</v>
      </c>
      <c r="C60" t="s">
        <v>568</v>
      </c>
      <c r="D60" t="s">
        <v>569</v>
      </c>
      <c r="E60" t="s">
        <v>570</v>
      </c>
      <c r="G60" t="b">
        <v>1</v>
      </c>
      <c r="H60" t="b">
        <v>1</v>
      </c>
      <c r="I60" t="s">
        <v>399</v>
      </c>
      <c r="J60" t="s">
        <v>561</v>
      </c>
    </row>
    <row r="61" spans="1:10" x14ac:dyDescent="0.2">
      <c r="A61" t="s">
        <v>382</v>
      </c>
      <c r="B61" t="s">
        <v>383</v>
      </c>
      <c r="C61" t="s">
        <v>571</v>
      </c>
      <c r="D61" t="s">
        <v>572</v>
      </c>
      <c r="E61" t="s">
        <v>573</v>
      </c>
      <c r="G61" t="b">
        <v>1</v>
      </c>
      <c r="H61" t="b">
        <v>1</v>
      </c>
      <c r="I61" t="s">
        <v>399</v>
      </c>
      <c r="J61" t="s">
        <v>561</v>
      </c>
    </row>
    <row r="62" spans="1:10" x14ac:dyDescent="0.2">
      <c r="A62" t="s">
        <v>382</v>
      </c>
      <c r="B62" t="s">
        <v>383</v>
      </c>
      <c r="C62" t="s">
        <v>574</v>
      </c>
      <c r="D62" t="s">
        <v>575</v>
      </c>
      <c r="E62" t="s">
        <v>576</v>
      </c>
      <c r="G62" t="b">
        <v>1</v>
      </c>
      <c r="H62" t="b">
        <v>1</v>
      </c>
      <c r="I62" t="s">
        <v>410</v>
      </c>
      <c r="J62" t="s">
        <v>561</v>
      </c>
    </row>
    <row r="63" spans="1:10" x14ac:dyDescent="0.2">
      <c r="A63" t="s">
        <v>382</v>
      </c>
      <c r="B63" t="s">
        <v>383</v>
      </c>
      <c r="C63" t="s">
        <v>577</v>
      </c>
      <c r="D63" t="s">
        <v>578</v>
      </c>
      <c r="E63" t="s">
        <v>579</v>
      </c>
      <c r="G63" t="b">
        <v>1</v>
      </c>
      <c r="H63" t="b">
        <v>1</v>
      </c>
      <c r="I63" t="s">
        <v>399</v>
      </c>
      <c r="J63" t="s">
        <v>561</v>
      </c>
    </row>
    <row r="64" spans="1:10" x14ac:dyDescent="0.2">
      <c r="A64" t="s">
        <v>382</v>
      </c>
      <c r="B64" t="s">
        <v>383</v>
      </c>
      <c r="C64" t="s">
        <v>580</v>
      </c>
      <c r="D64" t="s">
        <v>581</v>
      </c>
      <c r="E64" t="s">
        <v>582</v>
      </c>
      <c r="G64" t="b">
        <v>0</v>
      </c>
      <c r="H64" t="b">
        <v>0</v>
      </c>
      <c r="I64" t="s">
        <v>395</v>
      </c>
      <c r="J64" t="s">
        <v>561</v>
      </c>
    </row>
    <row r="65" spans="1:10" x14ac:dyDescent="0.2">
      <c r="A65" t="s">
        <v>382</v>
      </c>
      <c r="B65" t="s">
        <v>383</v>
      </c>
      <c r="C65" t="s">
        <v>583</v>
      </c>
      <c r="D65" t="s">
        <v>584</v>
      </c>
      <c r="E65" t="s">
        <v>585</v>
      </c>
      <c r="G65" t="b">
        <v>1</v>
      </c>
      <c r="H65" t="b">
        <v>0</v>
      </c>
      <c r="I65" t="s">
        <v>387</v>
      </c>
      <c r="J65" t="s">
        <v>561</v>
      </c>
    </row>
    <row r="66" spans="1:10" x14ac:dyDescent="0.2">
      <c r="A66" t="s">
        <v>382</v>
      </c>
      <c r="B66" t="s">
        <v>383</v>
      </c>
      <c r="C66" t="s">
        <v>586</v>
      </c>
      <c r="D66" t="s">
        <v>587</v>
      </c>
      <c r="E66" t="s">
        <v>588</v>
      </c>
      <c r="G66" t="b">
        <v>1</v>
      </c>
      <c r="H66" t="b">
        <v>1</v>
      </c>
      <c r="I66" t="s">
        <v>395</v>
      </c>
      <c r="J66" t="s">
        <v>561</v>
      </c>
    </row>
    <row r="67" spans="1:10" x14ac:dyDescent="0.2">
      <c r="A67" t="s">
        <v>382</v>
      </c>
      <c r="B67" t="s">
        <v>383</v>
      </c>
      <c r="C67" t="s">
        <v>589</v>
      </c>
      <c r="D67" t="s">
        <v>590</v>
      </c>
      <c r="E67" t="s">
        <v>591</v>
      </c>
      <c r="G67" t="b">
        <v>1</v>
      </c>
      <c r="H67" t="b">
        <v>1</v>
      </c>
      <c r="I67" t="s">
        <v>395</v>
      </c>
      <c r="J67" t="s">
        <v>561</v>
      </c>
    </row>
    <row r="68" spans="1:10" x14ac:dyDescent="0.2">
      <c r="A68" t="s">
        <v>382</v>
      </c>
      <c r="B68" t="s">
        <v>383</v>
      </c>
      <c r="C68" t="s">
        <v>592</v>
      </c>
      <c r="D68" t="s">
        <v>593</v>
      </c>
      <c r="E68" t="s">
        <v>594</v>
      </c>
      <c r="G68" t="b">
        <v>1</v>
      </c>
      <c r="H68" t="b">
        <v>1</v>
      </c>
      <c r="I68" t="s">
        <v>441</v>
      </c>
      <c r="J68" t="s">
        <v>561</v>
      </c>
    </row>
    <row r="69" spans="1:10" x14ac:dyDescent="0.2">
      <c r="A69" t="s">
        <v>382</v>
      </c>
      <c r="B69" t="s">
        <v>383</v>
      </c>
      <c r="C69" t="s">
        <v>595</v>
      </c>
      <c r="D69" t="s">
        <v>596</v>
      </c>
      <c r="E69" t="s">
        <v>597</v>
      </c>
      <c r="G69" t="b">
        <v>0</v>
      </c>
      <c r="H69" t="b">
        <v>0</v>
      </c>
      <c r="I69" t="s">
        <v>399</v>
      </c>
      <c r="J69" t="s">
        <v>561</v>
      </c>
    </row>
    <row r="70" spans="1:10" x14ac:dyDescent="0.2">
      <c r="C70" t="s">
        <v>598</v>
      </c>
      <c r="E70" t="s">
        <v>599</v>
      </c>
      <c r="I70" t="s">
        <v>387</v>
      </c>
      <c r="J70" t="s">
        <v>561</v>
      </c>
    </row>
    <row r="71" spans="1:10" x14ac:dyDescent="0.2">
      <c r="C71" t="s">
        <v>600</v>
      </c>
      <c r="E71" t="s">
        <v>601</v>
      </c>
      <c r="I71" t="s">
        <v>387</v>
      </c>
      <c r="J71" t="s">
        <v>561</v>
      </c>
    </row>
    <row r="72" spans="1:10" x14ac:dyDescent="0.2">
      <c r="C72" t="s">
        <v>602</v>
      </c>
      <c r="E72" t="s">
        <v>603</v>
      </c>
      <c r="I72" t="s">
        <v>387</v>
      </c>
      <c r="J72" t="s">
        <v>561</v>
      </c>
    </row>
    <row r="73" spans="1:10" x14ac:dyDescent="0.2">
      <c r="C73" t="s">
        <v>604</v>
      </c>
      <c r="E73" t="s">
        <v>605</v>
      </c>
      <c r="I73" t="s">
        <v>387</v>
      </c>
      <c r="J73" t="s">
        <v>561</v>
      </c>
    </row>
    <row r="74" spans="1:10" x14ac:dyDescent="0.2">
      <c r="A74" t="s">
        <v>382</v>
      </c>
      <c r="B74" t="s">
        <v>383</v>
      </c>
      <c r="C74" t="s">
        <v>606</v>
      </c>
      <c r="D74" t="s">
        <v>607</v>
      </c>
      <c r="E74" t="s">
        <v>608</v>
      </c>
      <c r="G74" t="b">
        <v>0</v>
      </c>
      <c r="H74" t="b">
        <v>0</v>
      </c>
      <c r="I74" t="s">
        <v>399</v>
      </c>
      <c r="J74" t="s">
        <v>533</v>
      </c>
    </row>
    <row r="75" spans="1:10" x14ac:dyDescent="0.2">
      <c r="A75" t="s">
        <v>382</v>
      </c>
      <c r="B75" t="s">
        <v>383</v>
      </c>
      <c r="C75" t="s">
        <v>609</v>
      </c>
      <c r="D75" t="s">
        <v>610</v>
      </c>
      <c r="E75" t="s">
        <v>611</v>
      </c>
      <c r="G75" t="b">
        <v>1</v>
      </c>
      <c r="H75" t="b">
        <v>1</v>
      </c>
      <c r="I75" t="s">
        <v>399</v>
      </c>
      <c r="J75" t="s">
        <v>533</v>
      </c>
    </row>
    <row r="76" spans="1:10" x14ac:dyDescent="0.2">
      <c r="A76" t="s">
        <v>382</v>
      </c>
      <c r="B76" t="s">
        <v>383</v>
      </c>
      <c r="C76" t="s">
        <v>612</v>
      </c>
      <c r="D76" t="s">
        <v>613</v>
      </c>
      <c r="E76" t="s">
        <v>614</v>
      </c>
      <c r="G76" t="b">
        <v>1</v>
      </c>
      <c r="H76" t="b">
        <v>1</v>
      </c>
      <c r="I76" t="s">
        <v>399</v>
      </c>
      <c r="J76" t="s">
        <v>533</v>
      </c>
    </row>
    <row r="77" spans="1:10" x14ac:dyDescent="0.2">
      <c r="A77" t="s">
        <v>382</v>
      </c>
      <c r="B77" t="s">
        <v>383</v>
      </c>
      <c r="C77" t="s">
        <v>615</v>
      </c>
      <c r="D77" t="s">
        <v>616</v>
      </c>
      <c r="E77" t="s">
        <v>617</v>
      </c>
      <c r="G77" t="b">
        <v>0</v>
      </c>
      <c r="H77" t="b">
        <v>0</v>
      </c>
      <c r="I77" t="s">
        <v>399</v>
      </c>
      <c r="J77" t="s">
        <v>533</v>
      </c>
    </row>
    <row r="78" spans="1:10" x14ac:dyDescent="0.2">
      <c r="A78" t="s">
        <v>382</v>
      </c>
      <c r="B78" t="s">
        <v>383</v>
      </c>
      <c r="C78" t="s">
        <v>618</v>
      </c>
      <c r="D78" t="s">
        <v>619</v>
      </c>
      <c r="E78" t="s">
        <v>620</v>
      </c>
      <c r="G78" t="b">
        <v>1</v>
      </c>
      <c r="H78" t="b">
        <v>1</v>
      </c>
      <c r="I78" t="s">
        <v>399</v>
      </c>
      <c r="J78" t="s">
        <v>533</v>
      </c>
    </row>
    <row r="79" spans="1:10" x14ac:dyDescent="0.2">
      <c r="A79" t="s">
        <v>382</v>
      </c>
      <c r="B79" t="s">
        <v>383</v>
      </c>
      <c r="C79" t="s">
        <v>621</v>
      </c>
      <c r="D79" t="s">
        <v>622</v>
      </c>
      <c r="E79" t="s">
        <v>623</v>
      </c>
      <c r="G79" t="b">
        <v>0</v>
      </c>
      <c r="H79" t="b">
        <v>0</v>
      </c>
      <c r="I79" t="s">
        <v>399</v>
      </c>
      <c r="J79" t="s">
        <v>533</v>
      </c>
    </row>
    <row r="80" spans="1:10" x14ac:dyDescent="0.2">
      <c r="A80" t="s">
        <v>382</v>
      </c>
      <c r="B80" t="s">
        <v>383</v>
      </c>
      <c r="C80" t="s">
        <v>624</v>
      </c>
      <c r="D80" t="s">
        <v>625</v>
      </c>
      <c r="E80" t="s">
        <v>626</v>
      </c>
      <c r="G80" t="b">
        <v>0</v>
      </c>
      <c r="H80" t="b">
        <v>0</v>
      </c>
      <c r="I80" t="s">
        <v>387</v>
      </c>
      <c r="J80" t="s">
        <v>533</v>
      </c>
    </row>
    <row r="81" spans="1:10" x14ac:dyDescent="0.2">
      <c r="A81" t="s">
        <v>382</v>
      </c>
      <c r="B81" t="s">
        <v>383</v>
      </c>
      <c r="C81" t="s">
        <v>627</v>
      </c>
      <c r="D81" t="s">
        <v>628</v>
      </c>
      <c r="E81" t="s">
        <v>629</v>
      </c>
      <c r="G81" t="b">
        <v>0</v>
      </c>
      <c r="H81" t="b">
        <v>0</v>
      </c>
      <c r="I81" t="s">
        <v>387</v>
      </c>
      <c r="J81" t="s">
        <v>533</v>
      </c>
    </row>
    <row r="82" spans="1:10" x14ac:dyDescent="0.2">
      <c r="A82" t="s">
        <v>382</v>
      </c>
      <c r="B82" t="s">
        <v>383</v>
      </c>
      <c r="C82" t="s">
        <v>630</v>
      </c>
      <c r="D82" t="s">
        <v>631</v>
      </c>
      <c r="E82" t="s">
        <v>632</v>
      </c>
      <c r="G82" t="b">
        <v>0</v>
      </c>
      <c r="H82" t="b">
        <v>0</v>
      </c>
      <c r="I82" t="s">
        <v>387</v>
      </c>
      <c r="J82" t="s">
        <v>633</v>
      </c>
    </row>
    <row r="83" spans="1:10" x14ac:dyDescent="0.2">
      <c r="A83" t="s">
        <v>382</v>
      </c>
      <c r="B83" t="s">
        <v>383</v>
      </c>
      <c r="C83" t="s">
        <v>634</v>
      </c>
      <c r="D83" t="s">
        <v>635</v>
      </c>
      <c r="E83" t="s">
        <v>636</v>
      </c>
      <c r="G83" t="b">
        <v>1</v>
      </c>
      <c r="H83" t="b">
        <v>0</v>
      </c>
      <c r="I83" t="s">
        <v>387</v>
      </c>
      <c r="J83" t="s">
        <v>633</v>
      </c>
    </row>
    <row r="84" spans="1:10" x14ac:dyDescent="0.2">
      <c r="A84" t="s">
        <v>382</v>
      </c>
      <c r="B84" t="s">
        <v>383</v>
      </c>
      <c r="C84" t="s">
        <v>637</v>
      </c>
      <c r="D84" t="s">
        <v>638</v>
      </c>
      <c r="E84" t="s">
        <v>639</v>
      </c>
      <c r="G84" t="b">
        <v>0</v>
      </c>
      <c r="H84" t="b">
        <v>0</v>
      </c>
      <c r="I84" t="s">
        <v>387</v>
      </c>
      <c r="J84" t="s">
        <v>633</v>
      </c>
    </row>
    <row r="85" spans="1:10" x14ac:dyDescent="0.2">
      <c r="A85" t="s">
        <v>382</v>
      </c>
      <c r="B85" t="s">
        <v>383</v>
      </c>
      <c r="C85" t="s">
        <v>640</v>
      </c>
      <c r="D85" t="s">
        <v>641</v>
      </c>
      <c r="E85" t="s">
        <v>642</v>
      </c>
      <c r="G85" t="b">
        <v>1</v>
      </c>
      <c r="H85" t="b">
        <v>0</v>
      </c>
      <c r="I85" t="s">
        <v>387</v>
      </c>
      <c r="J85" t="s">
        <v>633</v>
      </c>
    </row>
    <row r="86" spans="1:10" x14ac:dyDescent="0.2">
      <c r="A86" t="s">
        <v>382</v>
      </c>
      <c r="B86" t="s">
        <v>383</v>
      </c>
      <c r="C86" t="s">
        <v>643</v>
      </c>
      <c r="D86" t="s">
        <v>644</v>
      </c>
      <c r="E86" t="s">
        <v>645</v>
      </c>
      <c r="G86" t="b">
        <v>0</v>
      </c>
      <c r="H86" t="b">
        <v>0</v>
      </c>
      <c r="I86" t="s">
        <v>387</v>
      </c>
      <c r="J86" t="s">
        <v>633</v>
      </c>
    </row>
    <row r="87" spans="1:10" x14ac:dyDescent="0.2">
      <c r="A87" t="s">
        <v>382</v>
      </c>
      <c r="B87" t="s">
        <v>383</v>
      </c>
      <c r="C87" t="s">
        <v>646</v>
      </c>
      <c r="D87" t="s">
        <v>647</v>
      </c>
      <c r="E87" t="s">
        <v>648</v>
      </c>
      <c r="G87" t="b">
        <v>0</v>
      </c>
      <c r="H87" t="b">
        <v>0</v>
      </c>
      <c r="I87" t="s">
        <v>387</v>
      </c>
      <c r="J87" t="s">
        <v>633</v>
      </c>
    </row>
    <row r="88" spans="1:10" x14ac:dyDescent="0.2">
      <c r="A88" t="s">
        <v>382</v>
      </c>
      <c r="B88" t="s">
        <v>383</v>
      </c>
      <c r="C88" t="s">
        <v>649</v>
      </c>
      <c r="D88" t="s">
        <v>650</v>
      </c>
      <c r="E88" t="s">
        <v>651</v>
      </c>
      <c r="G88" t="b">
        <v>0</v>
      </c>
      <c r="H88" t="b">
        <v>0</v>
      </c>
      <c r="I88" t="s">
        <v>387</v>
      </c>
      <c r="J88" t="s">
        <v>633</v>
      </c>
    </row>
    <row r="89" spans="1:10" x14ac:dyDescent="0.2">
      <c r="A89" t="s">
        <v>382</v>
      </c>
      <c r="B89" t="s">
        <v>383</v>
      </c>
      <c r="C89" t="s">
        <v>652</v>
      </c>
      <c r="D89" t="s">
        <v>653</v>
      </c>
      <c r="E89" t="s">
        <v>654</v>
      </c>
      <c r="G89" t="b">
        <v>1</v>
      </c>
      <c r="H89" t="b">
        <v>1</v>
      </c>
      <c r="I89" t="s">
        <v>387</v>
      </c>
      <c r="J89" t="s">
        <v>633</v>
      </c>
    </row>
    <row r="90" spans="1:10" x14ac:dyDescent="0.2">
      <c r="A90" t="s">
        <v>382</v>
      </c>
      <c r="B90" t="s">
        <v>383</v>
      </c>
      <c r="C90" t="s">
        <v>655</v>
      </c>
      <c r="D90" t="s">
        <v>656</v>
      </c>
      <c r="E90" t="s">
        <v>657</v>
      </c>
      <c r="G90" t="b">
        <v>1</v>
      </c>
      <c r="H90" t="b">
        <v>1</v>
      </c>
      <c r="I90" t="s">
        <v>387</v>
      </c>
      <c r="J90" t="s">
        <v>633</v>
      </c>
    </row>
    <row r="91" spans="1:10" x14ac:dyDescent="0.2">
      <c r="A91" t="s">
        <v>382</v>
      </c>
      <c r="B91" t="s">
        <v>383</v>
      </c>
      <c r="C91" t="s">
        <v>658</v>
      </c>
      <c r="D91" t="s">
        <v>659</v>
      </c>
      <c r="E91" t="s">
        <v>660</v>
      </c>
      <c r="G91" t="b">
        <v>0</v>
      </c>
      <c r="H91" t="b">
        <v>1</v>
      </c>
      <c r="I91" t="s">
        <v>387</v>
      </c>
      <c r="J91" t="s">
        <v>633</v>
      </c>
    </row>
    <row r="92" spans="1:10" x14ac:dyDescent="0.2">
      <c r="A92" t="s">
        <v>382</v>
      </c>
      <c r="B92" t="s">
        <v>383</v>
      </c>
      <c r="C92" t="s">
        <v>661</v>
      </c>
      <c r="D92" t="s">
        <v>662</v>
      </c>
      <c r="E92" t="s">
        <v>663</v>
      </c>
      <c r="G92" t="b">
        <v>1</v>
      </c>
      <c r="H92" t="b">
        <v>1</v>
      </c>
      <c r="I92" t="s">
        <v>387</v>
      </c>
      <c r="J92" t="s">
        <v>633</v>
      </c>
    </row>
    <row r="93" spans="1:10" x14ac:dyDescent="0.2">
      <c r="A93" t="s">
        <v>382</v>
      </c>
      <c r="B93" t="s">
        <v>383</v>
      </c>
      <c r="C93" t="s">
        <v>664</v>
      </c>
      <c r="D93" t="s">
        <v>665</v>
      </c>
      <c r="E93" t="s">
        <v>666</v>
      </c>
      <c r="G93" t="b">
        <v>1</v>
      </c>
      <c r="H93" t="b">
        <v>1</v>
      </c>
      <c r="I93" t="s">
        <v>387</v>
      </c>
      <c r="J93" t="s">
        <v>633</v>
      </c>
    </row>
    <row r="94" spans="1:10" x14ac:dyDescent="0.2">
      <c r="A94" t="s">
        <v>382</v>
      </c>
      <c r="B94" t="s">
        <v>383</v>
      </c>
      <c r="C94" t="s">
        <v>667</v>
      </c>
      <c r="D94" t="s">
        <v>668</v>
      </c>
      <c r="E94" t="s">
        <v>669</v>
      </c>
      <c r="G94" t="b">
        <v>0</v>
      </c>
      <c r="H94" t="b">
        <v>0</v>
      </c>
      <c r="I94" t="s">
        <v>387</v>
      </c>
      <c r="J94" t="s">
        <v>633</v>
      </c>
    </row>
    <row r="95" spans="1:10" x14ac:dyDescent="0.2">
      <c r="A95" t="s">
        <v>382</v>
      </c>
      <c r="B95" t="s">
        <v>383</v>
      </c>
      <c r="C95" t="s">
        <v>670</v>
      </c>
      <c r="D95" t="s">
        <v>671</v>
      </c>
      <c r="E95" t="s">
        <v>672</v>
      </c>
      <c r="G95" t="b">
        <v>0</v>
      </c>
      <c r="H95" t="b">
        <v>0</v>
      </c>
      <c r="I95" t="s">
        <v>387</v>
      </c>
      <c r="J95" t="s">
        <v>633</v>
      </c>
    </row>
    <row r="96" spans="1:10" x14ac:dyDescent="0.2">
      <c r="A96" t="s">
        <v>382</v>
      </c>
      <c r="B96" t="s">
        <v>383</v>
      </c>
      <c r="C96" t="s">
        <v>673</v>
      </c>
      <c r="D96" t="s">
        <v>674</v>
      </c>
      <c r="E96" t="s">
        <v>675</v>
      </c>
      <c r="G96" t="b">
        <v>0</v>
      </c>
      <c r="H96" t="b">
        <v>0</v>
      </c>
      <c r="I96" t="s">
        <v>387</v>
      </c>
      <c r="J96" t="s">
        <v>633</v>
      </c>
    </row>
    <row r="97" spans="1:10" x14ac:dyDescent="0.2">
      <c r="A97" t="s">
        <v>382</v>
      </c>
      <c r="B97" t="s">
        <v>383</v>
      </c>
      <c r="C97" t="s">
        <v>676</v>
      </c>
      <c r="D97" t="s">
        <v>677</v>
      </c>
      <c r="E97" t="s">
        <v>678</v>
      </c>
      <c r="G97" t="b">
        <v>0</v>
      </c>
      <c r="H97" t="b">
        <v>0</v>
      </c>
      <c r="I97" t="s">
        <v>387</v>
      </c>
      <c r="J97" t="s">
        <v>633</v>
      </c>
    </row>
    <row r="98" spans="1:10" x14ac:dyDescent="0.2">
      <c r="A98" t="s">
        <v>382</v>
      </c>
      <c r="B98" t="s">
        <v>383</v>
      </c>
      <c r="C98" t="s">
        <v>679</v>
      </c>
      <c r="D98" t="s">
        <v>680</v>
      </c>
      <c r="E98" t="s">
        <v>681</v>
      </c>
      <c r="G98" t="b">
        <v>0</v>
      </c>
      <c r="H98" t="b">
        <v>0</v>
      </c>
      <c r="I98" t="s">
        <v>387</v>
      </c>
      <c r="J98" t="s">
        <v>633</v>
      </c>
    </row>
    <row r="99" spans="1:10" x14ac:dyDescent="0.2">
      <c r="A99" t="s">
        <v>382</v>
      </c>
      <c r="B99" t="s">
        <v>383</v>
      </c>
      <c r="C99" t="s">
        <v>682</v>
      </c>
      <c r="D99" t="s">
        <v>683</v>
      </c>
      <c r="E99" t="s">
        <v>684</v>
      </c>
      <c r="G99" t="b">
        <v>0</v>
      </c>
      <c r="H99" t="b">
        <v>0</v>
      </c>
      <c r="I99" t="s">
        <v>387</v>
      </c>
      <c r="J99" t="s">
        <v>633</v>
      </c>
    </row>
    <row r="100" spans="1:10" x14ac:dyDescent="0.2">
      <c r="A100" t="s">
        <v>382</v>
      </c>
      <c r="B100" t="s">
        <v>383</v>
      </c>
      <c r="C100" t="s">
        <v>685</v>
      </c>
      <c r="D100" t="s">
        <v>686</v>
      </c>
      <c r="E100" t="s">
        <v>687</v>
      </c>
      <c r="G100" t="b">
        <v>0</v>
      </c>
      <c r="H100" t="b">
        <v>0</v>
      </c>
      <c r="I100" t="s">
        <v>387</v>
      </c>
      <c r="J100" t="s">
        <v>633</v>
      </c>
    </row>
    <row r="101" spans="1:10" x14ac:dyDescent="0.2">
      <c r="A101" t="s">
        <v>382</v>
      </c>
      <c r="B101" t="s">
        <v>383</v>
      </c>
      <c r="C101" t="s">
        <v>688</v>
      </c>
      <c r="D101" t="s">
        <v>689</v>
      </c>
      <c r="E101" t="s">
        <v>690</v>
      </c>
      <c r="G101" t="b">
        <v>0</v>
      </c>
      <c r="H101" t="b">
        <v>0</v>
      </c>
      <c r="I101" t="s">
        <v>387</v>
      </c>
      <c r="J101" t="s">
        <v>633</v>
      </c>
    </row>
    <row r="102" spans="1:10" x14ac:dyDescent="0.2">
      <c r="A102" t="s">
        <v>382</v>
      </c>
      <c r="B102" t="s">
        <v>383</v>
      </c>
      <c r="C102" t="s">
        <v>691</v>
      </c>
      <c r="D102" t="s">
        <v>692</v>
      </c>
      <c r="E102" t="s">
        <v>693</v>
      </c>
      <c r="G102" t="b">
        <v>0</v>
      </c>
      <c r="H102" t="b">
        <v>0</v>
      </c>
      <c r="I102" t="s">
        <v>387</v>
      </c>
      <c r="J102" t="s">
        <v>633</v>
      </c>
    </row>
    <row r="103" spans="1:10" x14ac:dyDescent="0.2">
      <c r="A103" t="s">
        <v>382</v>
      </c>
      <c r="B103" t="s">
        <v>383</v>
      </c>
      <c r="C103" t="s">
        <v>694</v>
      </c>
      <c r="D103" t="s">
        <v>695</v>
      </c>
      <c r="E103" t="s">
        <v>696</v>
      </c>
      <c r="G103" t="b">
        <v>0</v>
      </c>
      <c r="H103" t="b">
        <v>0</v>
      </c>
      <c r="I103" t="s">
        <v>387</v>
      </c>
      <c r="J103" t="s">
        <v>633</v>
      </c>
    </row>
    <row r="104" spans="1:10" x14ac:dyDescent="0.2">
      <c r="A104" t="s">
        <v>382</v>
      </c>
      <c r="B104" t="s">
        <v>383</v>
      </c>
      <c r="C104" t="s">
        <v>697</v>
      </c>
      <c r="D104" t="s">
        <v>698</v>
      </c>
      <c r="E104" t="s">
        <v>699</v>
      </c>
      <c r="G104" t="b">
        <v>0</v>
      </c>
      <c r="H104" t="b">
        <v>0</v>
      </c>
      <c r="I104" t="s">
        <v>387</v>
      </c>
      <c r="J104" t="s">
        <v>633</v>
      </c>
    </row>
    <row r="105" spans="1:10" x14ac:dyDescent="0.2">
      <c r="A105" t="s">
        <v>382</v>
      </c>
      <c r="B105" t="s">
        <v>383</v>
      </c>
      <c r="C105" t="s">
        <v>700</v>
      </c>
      <c r="D105" t="s">
        <v>701</v>
      </c>
      <c r="E105" t="s">
        <v>702</v>
      </c>
      <c r="G105" t="b">
        <v>0</v>
      </c>
      <c r="H105" t="b">
        <v>0</v>
      </c>
      <c r="I105" t="s">
        <v>387</v>
      </c>
      <c r="J105" t="s">
        <v>633</v>
      </c>
    </row>
    <row r="106" spans="1:10" x14ac:dyDescent="0.2">
      <c r="A106" t="s">
        <v>382</v>
      </c>
      <c r="B106" t="s">
        <v>383</v>
      </c>
      <c r="C106" t="s">
        <v>703</v>
      </c>
      <c r="D106" t="s">
        <v>704</v>
      </c>
      <c r="E106" t="s">
        <v>705</v>
      </c>
      <c r="G106" t="b">
        <v>0</v>
      </c>
      <c r="H106" t="b">
        <v>0</v>
      </c>
      <c r="I106" t="s">
        <v>387</v>
      </c>
      <c r="J106" t="s">
        <v>633</v>
      </c>
    </row>
    <row r="107" spans="1:10" x14ac:dyDescent="0.2">
      <c r="A107" t="s">
        <v>382</v>
      </c>
      <c r="B107" t="s">
        <v>383</v>
      </c>
      <c r="C107" t="s">
        <v>706</v>
      </c>
      <c r="D107" t="s">
        <v>707</v>
      </c>
      <c r="E107" t="s">
        <v>708</v>
      </c>
      <c r="G107" t="b">
        <v>0</v>
      </c>
      <c r="H107" t="b">
        <v>0</v>
      </c>
      <c r="I107" t="s">
        <v>387</v>
      </c>
      <c r="J107" t="s">
        <v>633</v>
      </c>
    </row>
    <row r="108" spans="1:10" x14ac:dyDescent="0.2">
      <c r="A108" t="s">
        <v>382</v>
      </c>
      <c r="B108" t="s">
        <v>383</v>
      </c>
      <c r="C108" t="s">
        <v>709</v>
      </c>
      <c r="D108" t="s">
        <v>710</v>
      </c>
      <c r="E108" t="s">
        <v>711</v>
      </c>
      <c r="G108" t="b">
        <v>0</v>
      </c>
      <c r="H108" t="b">
        <v>0</v>
      </c>
      <c r="I108" t="s">
        <v>387</v>
      </c>
      <c r="J108" t="s">
        <v>633</v>
      </c>
    </row>
    <row r="109" spans="1:10" x14ac:dyDescent="0.2">
      <c r="A109" t="s">
        <v>382</v>
      </c>
      <c r="B109" t="s">
        <v>383</v>
      </c>
      <c r="C109" t="s">
        <v>712</v>
      </c>
      <c r="D109" t="s">
        <v>713</v>
      </c>
      <c r="E109" t="s">
        <v>714</v>
      </c>
      <c r="G109" t="b">
        <v>0</v>
      </c>
      <c r="H109" t="b">
        <v>0</v>
      </c>
      <c r="I109" t="s">
        <v>387</v>
      </c>
      <c r="J109" t="s">
        <v>633</v>
      </c>
    </row>
    <row r="110" spans="1:10" x14ac:dyDescent="0.2">
      <c r="A110" t="s">
        <v>382</v>
      </c>
      <c r="B110" t="s">
        <v>383</v>
      </c>
      <c r="C110" t="s">
        <v>715</v>
      </c>
      <c r="D110" t="s">
        <v>716</v>
      </c>
      <c r="E110" t="s">
        <v>717</v>
      </c>
      <c r="G110" t="b">
        <v>0</v>
      </c>
      <c r="H110" t="b">
        <v>0</v>
      </c>
      <c r="I110" t="s">
        <v>387</v>
      </c>
      <c r="J110" t="s">
        <v>633</v>
      </c>
    </row>
    <row r="111" spans="1:10" x14ac:dyDescent="0.2">
      <c r="A111" t="s">
        <v>382</v>
      </c>
      <c r="B111" t="s">
        <v>383</v>
      </c>
      <c r="C111" t="s">
        <v>718</v>
      </c>
      <c r="D111" t="s">
        <v>719</v>
      </c>
      <c r="E111" t="s">
        <v>720</v>
      </c>
      <c r="G111" t="b">
        <v>0</v>
      </c>
      <c r="H111" t="b">
        <v>0</v>
      </c>
      <c r="I111" t="s">
        <v>387</v>
      </c>
      <c r="J111" t="s">
        <v>633</v>
      </c>
    </row>
    <row r="112" spans="1:10" x14ac:dyDescent="0.2">
      <c r="A112" t="s">
        <v>382</v>
      </c>
      <c r="B112" t="s">
        <v>383</v>
      </c>
      <c r="C112" t="s">
        <v>721</v>
      </c>
      <c r="D112" t="s">
        <v>722</v>
      </c>
      <c r="E112" t="s">
        <v>723</v>
      </c>
      <c r="G112" t="b">
        <v>0</v>
      </c>
      <c r="H112" t="b">
        <v>0</v>
      </c>
      <c r="I112" t="s">
        <v>387</v>
      </c>
      <c r="J112" t="s">
        <v>633</v>
      </c>
    </row>
    <row r="113" spans="1:10" x14ac:dyDescent="0.2">
      <c r="A113" t="s">
        <v>382</v>
      </c>
      <c r="B113" t="s">
        <v>383</v>
      </c>
      <c r="C113" t="s">
        <v>724</v>
      </c>
      <c r="D113" t="s">
        <v>725</v>
      </c>
      <c r="E113" t="s">
        <v>726</v>
      </c>
      <c r="G113" t="b">
        <v>0</v>
      </c>
      <c r="H113" t="b">
        <v>0</v>
      </c>
      <c r="I113" t="s">
        <v>387</v>
      </c>
      <c r="J113" t="s">
        <v>633</v>
      </c>
    </row>
    <row r="114" spans="1:10" x14ac:dyDescent="0.2">
      <c r="A114" t="s">
        <v>382</v>
      </c>
      <c r="B114" t="s">
        <v>383</v>
      </c>
      <c r="C114" t="s">
        <v>727</v>
      </c>
      <c r="D114" t="s">
        <v>728</v>
      </c>
      <c r="E114" t="s">
        <v>729</v>
      </c>
      <c r="G114" t="b">
        <v>0</v>
      </c>
      <c r="H114" t="b">
        <v>0</v>
      </c>
      <c r="I114" t="s">
        <v>387</v>
      </c>
      <c r="J114" t="s">
        <v>633</v>
      </c>
    </row>
    <row r="115" spans="1:10" x14ac:dyDescent="0.2">
      <c r="A115" t="s">
        <v>382</v>
      </c>
      <c r="B115" t="s">
        <v>383</v>
      </c>
      <c r="C115" t="s">
        <v>730</v>
      </c>
      <c r="D115" t="s">
        <v>731</v>
      </c>
      <c r="E115" t="s">
        <v>732</v>
      </c>
      <c r="G115" t="b">
        <v>0</v>
      </c>
      <c r="H115" t="b">
        <v>0</v>
      </c>
      <c r="I115" t="s">
        <v>387</v>
      </c>
      <c r="J115" t="s">
        <v>633</v>
      </c>
    </row>
    <row r="116" spans="1:10" x14ac:dyDescent="0.2">
      <c r="A116" t="s">
        <v>382</v>
      </c>
      <c r="B116" t="s">
        <v>383</v>
      </c>
      <c r="C116" t="s">
        <v>733</v>
      </c>
      <c r="D116" t="s">
        <v>734</v>
      </c>
      <c r="E116" t="s">
        <v>735</v>
      </c>
      <c r="G116" t="b">
        <v>0</v>
      </c>
      <c r="H116" t="b">
        <v>0</v>
      </c>
      <c r="I116" t="s">
        <v>387</v>
      </c>
      <c r="J116" t="s">
        <v>633</v>
      </c>
    </row>
    <row r="117" spans="1:10" x14ac:dyDescent="0.2">
      <c r="A117" t="s">
        <v>382</v>
      </c>
      <c r="B117" t="s">
        <v>383</v>
      </c>
      <c r="C117" t="s">
        <v>736</v>
      </c>
      <c r="D117" t="s">
        <v>737</v>
      </c>
      <c r="E117" t="s">
        <v>738</v>
      </c>
      <c r="G117" t="b">
        <v>0</v>
      </c>
      <c r="H117" t="b">
        <v>0</v>
      </c>
      <c r="I117" t="s">
        <v>387</v>
      </c>
      <c r="J117" t="s">
        <v>633</v>
      </c>
    </row>
    <row r="118" spans="1:10" x14ac:dyDescent="0.2">
      <c r="A118" t="s">
        <v>382</v>
      </c>
      <c r="B118" t="s">
        <v>383</v>
      </c>
      <c r="C118" t="s">
        <v>739</v>
      </c>
      <c r="D118" t="s">
        <v>740</v>
      </c>
      <c r="E118" t="s">
        <v>741</v>
      </c>
      <c r="G118" t="b">
        <v>0</v>
      </c>
      <c r="H118" t="b">
        <v>0</v>
      </c>
      <c r="I118" t="s">
        <v>387</v>
      </c>
      <c r="J118" t="s">
        <v>633</v>
      </c>
    </row>
    <row r="119" spans="1:10" x14ac:dyDescent="0.2">
      <c r="A119" t="s">
        <v>382</v>
      </c>
      <c r="B119" t="s">
        <v>383</v>
      </c>
      <c r="C119" t="s">
        <v>742</v>
      </c>
      <c r="D119" t="s">
        <v>743</v>
      </c>
      <c r="E119" t="s">
        <v>744</v>
      </c>
      <c r="G119" t="b">
        <v>0</v>
      </c>
      <c r="H119" t="b">
        <v>0</v>
      </c>
      <c r="I119" t="s">
        <v>387</v>
      </c>
      <c r="J119" t="s">
        <v>633</v>
      </c>
    </row>
    <row r="120" spans="1:10" x14ac:dyDescent="0.2">
      <c r="A120" t="s">
        <v>382</v>
      </c>
      <c r="B120" t="s">
        <v>383</v>
      </c>
      <c r="C120" t="s">
        <v>745</v>
      </c>
      <c r="D120" t="s">
        <v>746</v>
      </c>
      <c r="E120" t="s">
        <v>747</v>
      </c>
      <c r="G120" t="b">
        <v>0</v>
      </c>
      <c r="H120" t="b">
        <v>0</v>
      </c>
      <c r="I120" t="s">
        <v>387</v>
      </c>
      <c r="J120" t="s">
        <v>633</v>
      </c>
    </row>
    <row r="121" spans="1:10" x14ac:dyDescent="0.2">
      <c r="A121" t="s">
        <v>382</v>
      </c>
      <c r="B121" t="s">
        <v>383</v>
      </c>
      <c r="C121" t="s">
        <v>748</v>
      </c>
      <c r="D121" t="s">
        <v>749</v>
      </c>
      <c r="E121" t="s">
        <v>750</v>
      </c>
      <c r="G121" t="b">
        <v>0</v>
      </c>
      <c r="H121" t="b">
        <v>0</v>
      </c>
      <c r="I121" t="s">
        <v>387</v>
      </c>
      <c r="J121" t="s">
        <v>633</v>
      </c>
    </row>
    <row r="122" spans="1:10" x14ac:dyDescent="0.2">
      <c r="A122" t="s">
        <v>382</v>
      </c>
      <c r="B122" t="s">
        <v>383</v>
      </c>
      <c r="C122" t="s">
        <v>751</v>
      </c>
      <c r="D122" t="s">
        <v>752</v>
      </c>
      <c r="E122" t="s">
        <v>753</v>
      </c>
      <c r="G122" t="b">
        <v>0</v>
      </c>
      <c r="H122" t="b">
        <v>0</v>
      </c>
      <c r="I122" t="s">
        <v>387</v>
      </c>
      <c r="J122" t="s">
        <v>633</v>
      </c>
    </row>
    <row r="123" spans="1:10" x14ac:dyDescent="0.2">
      <c r="A123" t="s">
        <v>382</v>
      </c>
      <c r="B123" t="s">
        <v>383</v>
      </c>
      <c r="C123" t="s">
        <v>754</v>
      </c>
      <c r="D123" t="s">
        <v>755</v>
      </c>
      <c r="E123" t="s">
        <v>756</v>
      </c>
      <c r="G123" t="b">
        <v>0</v>
      </c>
      <c r="H123" t="b">
        <v>0</v>
      </c>
      <c r="I123" t="s">
        <v>387</v>
      </c>
      <c r="J123" t="s">
        <v>633</v>
      </c>
    </row>
    <row r="124" spans="1:10" x14ac:dyDescent="0.2">
      <c r="A124" t="s">
        <v>382</v>
      </c>
      <c r="B124" t="s">
        <v>383</v>
      </c>
      <c r="C124" t="s">
        <v>757</v>
      </c>
      <c r="D124" t="s">
        <v>758</v>
      </c>
      <c r="E124" t="s">
        <v>759</v>
      </c>
      <c r="G124" t="b">
        <v>0</v>
      </c>
      <c r="H124" t="b">
        <v>0</v>
      </c>
      <c r="I124" t="s">
        <v>387</v>
      </c>
      <c r="J124" t="s">
        <v>633</v>
      </c>
    </row>
    <row r="125" spans="1:10" x14ac:dyDescent="0.2">
      <c r="A125" t="s">
        <v>382</v>
      </c>
      <c r="B125" t="s">
        <v>383</v>
      </c>
      <c r="C125" t="s">
        <v>760</v>
      </c>
      <c r="D125" t="s">
        <v>761</v>
      </c>
      <c r="E125" t="s">
        <v>762</v>
      </c>
      <c r="G125" t="b">
        <v>0</v>
      </c>
      <c r="H125" t="b">
        <v>0</v>
      </c>
      <c r="I125" t="s">
        <v>387</v>
      </c>
      <c r="J125" t="s">
        <v>633</v>
      </c>
    </row>
    <row r="126" spans="1:10" x14ac:dyDescent="0.2">
      <c r="A126" t="s">
        <v>382</v>
      </c>
      <c r="B126" t="s">
        <v>383</v>
      </c>
      <c r="C126" t="s">
        <v>763</v>
      </c>
      <c r="D126" t="s">
        <v>764</v>
      </c>
      <c r="E126" t="s">
        <v>764</v>
      </c>
      <c r="G126" t="b">
        <v>0</v>
      </c>
      <c r="H126" t="b">
        <v>0</v>
      </c>
      <c r="I126" t="s">
        <v>387</v>
      </c>
      <c r="J126" t="s">
        <v>633</v>
      </c>
    </row>
    <row r="127" spans="1:10" x14ac:dyDescent="0.2">
      <c r="A127" t="s">
        <v>382</v>
      </c>
      <c r="B127" t="s">
        <v>383</v>
      </c>
      <c r="C127" t="s">
        <v>765</v>
      </c>
      <c r="D127" t="s">
        <v>766</v>
      </c>
      <c r="E127" t="s">
        <v>767</v>
      </c>
      <c r="G127" t="b">
        <v>0</v>
      </c>
      <c r="H127" t="b">
        <v>0</v>
      </c>
      <c r="I127" t="s">
        <v>387</v>
      </c>
      <c r="J127" t="s">
        <v>633</v>
      </c>
    </row>
    <row r="128" spans="1:10" x14ac:dyDescent="0.2">
      <c r="A128" t="s">
        <v>382</v>
      </c>
      <c r="B128" t="s">
        <v>383</v>
      </c>
      <c r="C128" t="s">
        <v>768</v>
      </c>
      <c r="D128" t="s">
        <v>769</v>
      </c>
      <c r="E128" t="s">
        <v>770</v>
      </c>
      <c r="G128" t="b">
        <v>0</v>
      </c>
      <c r="H128" t="b">
        <v>0</v>
      </c>
      <c r="I128" t="s">
        <v>387</v>
      </c>
      <c r="J128" t="s">
        <v>633</v>
      </c>
    </row>
    <row r="129" spans="1:10" x14ac:dyDescent="0.2">
      <c r="A129" t="s">
        <v>382</v>
      </c>
      <c r="B129" t="s">
        <v>383</v>
      </c>
      <c r="C129" t="s">
        <v>771</v>
      </c>
      <c r="D129" t="s">
        <v>772</v>
      </c>
      <c r="E129" t="s">
        <v>773</v>
      </c>
      <c r="G129" t="b">
        <v>0</v>
      </c>
      <c r="H129" t="b">
        <v>0</v>
      </c>
      <c r="I129" t="s">
        <v>387</v>
      </c>
      <c r="J129" t="s">
        <v>633</v>
      </c>
    </row>
    <row r="130" spans="1:10" x14ac:dyDescent="0.2">
      <c r="A130" t="s">
        <v>382</v>
      </c>
      <c r="B130" t="s">
        <v>383</v>
      </c>
      <c r="C130" t="s">
        <v>774</v>
      </c>
      <c r="D130" t="s">
        <v>775</v>
      </c>
      <c r="E130" t="s">
        <v>776</v>
      </c>
      <c r="G130" t="b">
        <v>1</v>
      </c>
      <c r="H130" t="b">
        <v>1</v>
      </c>
      <c r="I130" t="s">
        <v>387</v>
      </c>
      <c r="J130" t="s">
        <v>633</v>
      </c>
    </row>
    <row r="131" spans="1:10" x14ac:dyDescent="0.2">
      <c r="A131" t="s">
        <v>382</v>
      </c>
      <c r="B131" t="s">
        <v>383</v>
      </c>
      <c r="C131" t="s">
        <v>777</v>
      </c>
      <c r="D131" t="s">
        <v>778</v>
      </c>
      <c r="E131" t="s">
        <v>779</v>
      </c>
      <c r="G131" t="b">
        <v>1</v>
      </c>
      <c r="H131" t="b">
        <v>1</v>
      </c>
      <c r="I131" t="s">
        <v>387</v>
      </c>
      <c r="J131" t="s">
        <v>633</v>
      </c>
    </row>
    <row r="132" spans="1:10" x14ac:dyDescent="0.2">
      <c r="A132" t="s">
        <v>382</v>
      </c>
      <c r="B132" t="s">
        <v>383</v>
      </c>
      <c r="C132" t="s">
        <v>780</v>
      </c>
      <c r="D132" t="s">
        <v>781</v>
      </c>
      <c r="E132" t="s">
        <v>782</v>
      </c>
      <c r="G132" t="b">
        <v>1</v>
      </c>
      <c r="H132" t="b">
        <v>1</v>
      </c>
      <c r="I132" t="s">
        <v>387</v>
      </c>
      <c r="J132" t="s">
        <v>633</v>
      </c>
    </row>
    <row r="133" spans="1:10" x14ac:dyDescent="0.2">
      <c r="A133" t="s">
        <v>382</v>
      </c>
      <c r="B133" t="s">
        <v>383</v>
      </c>
      <c r="C133" t="s">
        <v>783</v>
      </c>
      <c r="D133" t="s">
        <v>784</v>
      </c>
      <c r="E133" t="s">
        <v>785</v>
      </c>
      <c r="G133" t="b">
        <v>0</v>
      </c>
      <c r="H133" t="b">
        <v>0</v>
      </c>
      <c r="I133" t="s">
        <v>387</v>
      </c>
      <c r="J133" t="s">
        <v>633</v>
      </c>
    </row>
    <row r="134" spans="1:10" x14ac:dyDescent="0.2">
      <c r="A134" t="s">
        <v>382</v>
      </c>
      <c r="B134" t="s">
        <v>383</v>
      </c>
      <c r="C134" t="s">
        <v>786</v>
      </c>
      <c r="D134" t="s">
        <v>787</v>
      </c>
      <c r="E134" t="s">
        <v>788</v>
      </c>
      <c r="G134" t="b">
        <v>1</v>
      </c>
      <c r="H134" t="b">
        <v>1</v>
      </c>
      <c r="I134" t="s">
        <v>387</v>
      </c>
      <c r="J134" t="s">
        <v>633</v>
      </c>
    </row>
    <row r="135" spans="1:10" x14ac:dyDescent="0.2">
      <c r="A135" t="s">
        <v>382</v>
      </c>
      <c r="B135" t="s">
        <v>383</v>
      </c>
      <c r="C135" t="s">
        <v>789</v>
      </c>
      <c r="D135" t="s">
        <v>790</v>
      </c>
      <c r="E135" t="s">
        <v>791</v>
      </c>
      <c r="G135" t="b">
        <v>0</v>
      </c>
      <c r="H135" t="b">
        <v>0</v>
      </c>
      <c r="I135" t="s">
        <v>387</v>
      </c>
      <c r="J135" t="s">
        <v>633</v>
      </c>
    </row>
    <row r="136" spans="1:10" x14ac:dyDescent="0.2">
      <c r="A136" t="s">
        <v>382</v>
      </c>
      <c r="B136" t="s">
        <v>383</v>
      </c>
      <c r="C136" t="s">
        <v>792</v>
      </c>
      <c r="D136" t="s">
        <v>793</v>
      </c>
      <c r="E136" t="s">
        <v>794</v>
      </c>
      <c r="G136" t="b">
        <v>0</v>
      </c>
      <c r="H136" t="b">
        <v>0</v>
      </c>
      <c r="I136" t="s">
        <v>387</v>
      </c>
      <c r="J136" t="s">
        <v>633</v>
      </c>
    </row>
    <row r="137" spans="1:10" x14ac:dyDescent="0.2">
      <c r="A137" t="s">
        <v>382</v>
      </c>
      <c r="B137" t="s">
        <v>383</v>
      </c>
      <c r="C137" t="s">
        <v>795</v>
      </c>
      <c r="D137" t="s">
        <v>796</v>
      </c>
      <c r="E137" t="s">
        <v>797</v>
      </c>
      <c r="G137" t="b">
        <v>1</v>
      </c>
      <c r="H137" t="b">
        <v>0</v>
      </c>
      <c r="I137" t="s">
        <v>387</v>
      </c>
      <c r="J137" t="s">
        <v>633</v>
      </c>
    </row>
    <row r="138" spans="1:10" x14ac:dyDescent="0.2">
      <c r="A138" t="s">
        <v>382</v>
      </c>
      <c r="B138" t="s">
        <v>383</v>
      </c>
      <c r="C138" t="s">
        <v>798</v>
      </c>
      <c r="D138" t="s">
        <v>799</v>
      </c>
      <c r="E138" t="s">
        <v>800</v>
      </c>
      <c r="G138" t="b">
        <v>0</v>
      </c>
      <c r="H138" t="b">
        <v>0</v>
      </c>
      <c r="I138" t="s">
        <v>387</v>
      </c>
      <c r="J138" t="s">
        <v>633</v>
      </c>
    </row>
    <row r="139" spans="1:10" x14ac:dyDescent="0.2">
      <c r="A139" t="s">
        <v>382</v>
      </c>
      <c r="B139" t="s">
        <v>383</v>
      </c>
      <c r="C139" t="s">
        <v>801</v>
      </c>
      <c r="D139" t="s">
        <v>802</v>
      </c>
      <c r="E139" t="s">
        <v>803</v>
      </c>
      <c r="G139" t="b">
        <v>0</v>
      </c>
      <c r="H139" t="b">
        <v>0</v>
      </c>
      <c r="I139" t="s">
        <v>387</v>
      </c>
      <c r="J139" t="s">
        <v>633</v>
      </c>
    </row>
    <row r="140" spans="1:10" x14ac:dyDescent="0.2">
      <c r="A140" t="s">
        <v>382</v>
      </c>
      <c r="B140" t="s">
        <v>383</v>
      </c>
      <c r="C140" t="s">
        <v>804</v>
      </c>
      <c r="D140" t="s">
        <v>805</v>
      </c>
      <c r="E140" t="s">
        <v>806</v>
      </c>
      <c r="G140" t="b">
        <v>1</v>
      </c>
      <c r="H140" t="b">
        <v>0</v>
      </c>
      <c r="I140" t="s">
        <v>387</v>
      </c>
      <c r="J140" t="s">
        <v>633</v>
      </c>
    </row>
    <row r="141" spans="1:10" x14ac:dyDescent="0.2">
      <c r="A141" t="s">
        <v>382</v>
      </c>
      <c r="B141" t="s">
        <v>383</v>
      </c>
      <c r="C141" t="s">
        <v>807</v>
      </c>
      <c r="D141" t="s">
        <v>808</v>
      </c>
      <c r="E141" t="s">
        <v>809</v>
      </c>
      <c r="G141" t="b">
        <v>1</v>
      </c>
      <c r="H141" t="b">
        <v>1</v>
      </c>
      <c r="I141" t="s">
        <v>387</v>
      </c>
      <c r="J141" t="s">
        <v>633</v>
      </c>
    </row>
    <row r="142" spans="1:10" x14ac:dyDescent="0.2">
      <c r="A142" t="s">
        <v>382</v>
      </c>
      <c r="B142" t="s">
        <v>383</v>
      </c>
      <c r="C142" t="s">
        <v>810</v>
      </c>
      <c r="D142" t="s">
        <v>811</v>
      </c>
      <c r="E142" t="s">
        <v>812</v>
      </c>
      <c r="G142" t="b">
        <v>0</v>
      </c>
      <c r="H142" t="b">
        <v>0</v>
      </c>
      <c r="I142" t="s">
        <v>387</v>
      </c>
      <c r="J142" t="s">
        <v>633</v>
      </c>
    </row>
    <row r="143" spans="1:10" x14ac:dyDescent="0.2">
      <c r="A143" t="s">
        <v>382</v>
      </c>
      <c r="B143" t="s">
        <v>383</v>
      </c>
      <c r="C143" t="s">
        <v>813</v>
      </c>
      <c r="D143" t="s">
        <v>814</v>
      </c>
      <c r="E143" t="s">
        <v>815</v>
      </c>
      <c r="G143" t="b">
        <v>1</v>
      </c>
      <c r="H143" t="b">
        <v>0</v>
      </c>
      <c r="I143" t="s">
        <v>387</v>
      </c>
      <c r="J143" t="s">
        <v>633</v>
      </c>
    </row>
    <row r="144" spans="1:10" x14ac:dyDescent="0.2">
      <c r="A144" t="s">
        <v>382</v>
      </c>
      <c r="B144" t="s">
        <v>383</v>
      </c>
      <c r="C144" t="s">
        <v>816</v>
      </c>
      <c r="D144" t="s">
        <v>817</v>
      </c>
      <c r="E144" t="s">
        <v>818</v>
      </c>
      <c r="G144" t="b">
        <v>0</v>
      </c>
      <c r="H144" t="b">
        <v>0</v>
      </c>
      <c r="I144" t="s">
        <v>387</v>
      </c>
      <c r="J144" t="s">
        <v>633</v>
      </c>
    </row>
    <row r="145" spans="1:10" x14ac:dyDescent="0.2">
      <c r="A145" t="s">
        <v>382</v>
      </c>
      <c r="B145" t="s">
        <v>383</v>
      </c>
      <c r="C145" t="s">
        <v>819</v>
      </c>
      <c r="D145" t="s">
        <v>820</v>
      </c>
      <c r="E145" t="s">
        <v>821</v>
      </c>
      <c r="G145" t="b">
        <v>0</v>
      </c>
      <c r="H145" t="b">
        <v>0</v>
      </c>
      <c r="I145" t="s">
        <v>387</v>
      </c>
      <c r="J145" t="s">
        <v>633</v>
      </c>
    </row>
    <row r="146" spans="1:10" x14ac:dyDescent="0.2">
      <c r="A146" t="s">
        <v>382</v>
      </c>
      <c r="B146" t="s">
        <v>383</v>
      </c>
      <c r="C146" t="s">
        <v>822</v>
      </c>
      <c r="D146" t="s">
        <v>823</v>
      </c>
      <c r="E146" t="s">
        <v>824</v>
      </c>
      <c r="G146" t="b">
        <v>0</v>
      </c>
      <c r="H146" t="b">
        <v>0</v>
      </c>
    </row>
    <row r="147" spans="1:10" x14ac:dyDescent="0.2">
      <c r="A147" t="s">
        <v>382</v>
      </c>
      <c r="B147" t="s">
        <v>383</v>
      </c>
      <c r="C147" t="s">
        <v>825</v>
      </c>
      <c r="D147" t="s">
        <v>826</v>
      </c>
      <c r="E147" t="s">
        <v>827</v>
      </c>
      <c r="G147" t="b">
        <v>0</v>
      </c>
      <c r="H147" t="b">
        <v>0</v>
      </c>
    </row>
    <row r="148" spans="1:10" x14ac:dyDescent="0.2">
      <c r="A148" t="s">
        <v>382</v>
      </c>
      <c r="B148" t="s">
        <v>383</v>
      </c>
      <c r="C148" t="s">
        <v>828</v>
      </c>
      <c r="D148" t="s">
        <v>829</v>
      </c>
      <c r="E148" t="s">
        <v>830</v>
      </c>
      <c r="G148" t="b">
        <v>0</v>
      </c>
      <c r="H148" t="b">
        <v>0</v>
      </c>
    </row>
    <row r="149" spans="1:10" x14ac:dyDescent="0.2">
      <c r="A149" t="s">
        <v>382</v>
      </c>
      <c r="B149" t="s">
        <v>383</v>
      </c>
      <c r="C149" t="s">
        <v>831</v>
      </c>
      <c r="D149" t="s">
        <v>832</v>
      </c>
      <c r="E149" t="s">
        <v>833</v>
      </c>
      <c r="G149" t="b">
        <v>0</v>
      </c>
      <c r="H149" t="b">
        <v>0</v>
      </c>
    </row>
    <row r="150" spans="1:10" x14ac:dyDescent="0.2">
      <c r="A150" t="s">
        <v>382</v>
      </c>
      <c r="B150" t="s">
        <v>383</v>
      </c>
      <c r="C150" t="s">
        <v>834</v>
      </c>
      <c r="D150" t="s">
        <v>835</v>
      </c>
      <c r="E150" t="s">
        <v>836</v>
      </c>
      <c r="G150" t="b">
        <v>0</v>
      </c>
      <c r="H150" t="b">
        <v>0</v>
      </c>
    </row>
    <row r="151" spans="1:10" x14ac:dyDescent="0.2">
      <c r="A151" t="s">
        <v>382</v>
      </c>
      <c r="B151" t="s">
        <v>383</v>
      </c>
      <c r="C151" t="s">
        <v>837</v>
      </c>
      <c r="D151" t="s">
        <v>838</v>
      </c>
      <c r="E151" t="s">
        <v>839</v>
      </c>
      <c r="G151" t="b">
        <v>0</v>
      </c>
      <c r="H151" t="b">
        <v>0</v>
      </c>
    </row>
    <row r="152" spans="1:10" x14ac:dyDescent="0.2">
      <c r="A152" t="s">
        <v>382</v>
      </c>
      <c r="B152" t="s">
        <v>383</v>
      </c>
      <c r="C152" t="s">
        <v>840</v>
      </c>
      <c r="D152" t="s">
        <v>841</v>
      </c>
      <c r="E152" t="s">
        <v>842</v>
      </c>
      <c r="G152" t="b">
        <v>0</v>
      </c>
      <c r="H152" t="b">
        <v>0</v>
      </c>
    </row>
    <row r="153" spans="1:10" x14ac:dyDescent="0.2">
      <c r="A153" t="s">
        <v>382</v>
      </c>
      <c r="B153" t="s">
        <v>383</v>
      </c>
      <c r="C153" t="s">
        <v>843</v>
      </c>
      <c r="D153" t="s">
        <v>844</v>
      </c>
      <c r="E153" t="s">
        <v>845</v>
      </c>
      <c r="G153" t="b">
        <v>0</v>
      </c>
      <c r="H153" t="b">
        <v>0</v>
      </c>
    </row>
    <row r="154" spans="1:10" x14ac:dyDescent="0.2">
      <c r="A154" t="s">
        <v>382</v>
      </c>
      <c r="B154" t="s">
        <v>383</v>
      </c>
      <c r="C154" t="s">
        <v>846</v>
      </c>
      <c r="D154" t="s">
        <v>847</v>
      </c>
      <c r="E154" t="s">
        <v>848</v>
      </c>
      <c r="G154" t="b">
        <v>0</v>
      </c>
      <c r="H154" t="b">
        <v>0</v>
      </c>
    </row>
    <row r="155" spans="1:10" x14ac:dyDescent="0.2">
      <c r="A155" t="s">
        <v>382</v>
      </c>
      <c r="B155" t="s">
        <v>383</v>
      </c>
      <c r="C155" t="s">
        <v>849</v>
      </c>
      <c r="D155" t="s">
        <v>850</v>
      </c>
      <c r="E155" t="s">
        <v>851</v>
      </c>
      <c r="G155" t="b">
        <v>0</v>
      </c>
      <c r="H155" t="b">
        <v>0</v>
      </c>
    </row>
    <row r="156" spans="1:10" x14ac:dyDescent="0.2">
      <c r="A156" t="s">
        <v>382</v>
      </c>
      <c r="B156" t="s">
        <v>383</v>
      </c>
      <c r="C156" t="s">
        <v>852</v>
      </c>
      <c r="D156" t="s">
        <v>853</v>
      </c>
      <c r="E156" t="s">
        <v>854</v>
      </c>
      <c r="G156" t="b">
        <v>0</v>
      </c>
      <c r="H156" t="b">
        <v>0</v>
      </c>
    </row>
    <row r="157" spans="1:10" x14ac:dyDescent="0.2">
      <c r="A157" t="s">
        <v>382</v>
      </c>
      <c r="B157" t="s">
        <v>383</v>
      </c>
      <c r="C157" t="s">
        <v>855</v>
      </c>
      <c r="D157" t="s">
        <v>856</v>
      </c>
      <c r="E157" t="s">
        <v>857</v>
      </c>
      <c r="G157" t="b">
        <v>0</v>
      </c>
      <c r="H157" t="b">
        <v>0</v>
      </c>
    </row>
    <row r="158" spans="1:10" x14ac:dyDescent="0.2">
      <c r="A158" t="s">
        <v>382</v>
      </c>
      <c r="B158" t="s">
        <v>383</v>
      </c>
      <c r="C158" t="s">
        <v>858</v>
      </c>
      <c r="D158" t="s">
        <v>859</v>
      </c>
      <c r="E158" t="s">
        <v>860</v>
      </c>
      <c r="G158" t="b">
        <v>0</v>
      </c>
      <c r="H158" t="b">
        <v>0</v>
      </c>
    </row>
    <row r="159" spans="1:10" x14ac:dyDescent="0.2">
      <c r="A159" t="s">
        <v>382</v>
      </c>
      <c r="B159" t="s">
        <v>383</v>
      </c>
      <c r="C159" t="s">
        <v>861</v>
      </c>
      <c r="D159" t="s">
        <v>862</v>
      </c>
      <c r="E159" t="s">
        <v>863</v>
      </c>
      <c r="G159" t="b">
        <v>0</v>
      </c>
      <c r="H159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74"/>
  <sheetViews>
    <sheetView workbookViewId="0">
      <pane ySplit="1" topLeftCell="A528" activePane="bottomLeft" state="frozen"/>
      <selection pane="bottomLeft" activeCell="I581" sqref="I581"/>
    </sheetView>
  </sheetViews>
  <sheetFormatPr defaultRowHeight="13.2" x14ac:dyDescent="0.25"/>
  <cols>
    <col min="1" max="1" width="4.77734375" bestFit="1" customWidth="1"/>
    <col min="2" max="2" width="3.77734375" bestFit="1" customWidth="1"/>
    <col min="3" max="3" width="5.6640625" bestFit="1" customWidth="1"/>
    <col min="4" max="4" width="9.33203125" bestFit="1" customWidth="1"/>
    <col min="5" max="5" width="11.44140625" bestFit="1" customWidth="1"/>
    <col min="6" max="6" width="13.77734375" bestFit="1" customWidth="1"/>
    <col min="7" max="7" width="13.77734375" style="1" bestFit="1" customWidth="1"/>
    <col min="8" max="8" width="8.77734375" bestFit="1" customWidth="1"/>
    <col min="9" max="9" width="51.21875" bestFit="1" customWidth="1"/>
    <col min="10" max="10" width="10.77734375" bestFit="1" customWidth="1"/>
    <col min="11" max="11" width="10.77734375" customWidth="1"/>
    <col min="12" max="13" width="6.44140625" bestFit="1" customWidth="1"/>
    <col min="14" max="14" width="4.77734375" bestFit="1" customWidth="1"/>
  </cols>
  <sheetData>
    <row r="1" spans="1:14" x14ac:dyDescent="0.25">
      <c r="A1" t="s">
        <v>1142</v>
      </c>
      <c r="B1" t="s">
        <v>1143</v>
      </c>
      <c r="C1" t="s">
        <v>1144</v>
      </c>
      <c r="D1" s="63" t="s">
        <v>1148</v>
      </c>
      <c r="E1" s="63" t="s">
        <v>1147</v>
      </c>
      <c r="F1" s="1" t="s">
        <v>0</v>
      </c>
      <c r="G1" s="1" t="s">
        <v>1</v>
      </c>
      <c r="H1" t="s">
        <v>1139</v>
      </c>
      <c r="I1" t="s">
        <v>1140</v>
      </c>
      <c r="J1" s="63" t="s">
        <v>2</v>
      </c>
      <c r="K1">
        <v>1</v>
      </c>
      <c r="L1" s="5" t="s">
        <v>1149</v>
      </c>
      <c r="M1" t="s">
        <v>865</v>
      </c>
      <c r="N1">
        <v>1</v>
      </c>
    </row>
    <row r="2" spans="1:14" x14ac:dyDescent="0.25">
      <c r="A2">
        <v>9745</v>
      </c>
      <c r="B2">
        <v>146</v>
      </c>
      <c r="C2">
        <v>5890</v>
      </c>
      <c r="D2" s="63" t="s">
        <v>51</v>
      </c>
      <c r="E2" s="63" t="s">
        <v>164</v>
      </c>
      <c r="F2" s="1">
        <v>0</v>
      </c>
      <c r="G2" s="1">
        <v>-1000</v>
      </c>
      <c r="H2">
        <v>10123</v>
      </c>
      <c r="I2" t="s">
        <v>52</v>
      </c>
      <c r="J2" s="63">
        <v>1000000678</v>
      </c>
      <c r="K2">
        <v>201</v>
      </c>
      <c r="L2" t="b">
        <f>INDEX(zero!C$3:C$389,MATCH($J2,zero!$A$3:$A$389,FALSE),1)</f>
        <v>0</v>
      </c>
      <c r="M2" t="b">
        <f>INDEX(zero!D$3:D$389,MATCH($J2,zero!$A$3:$A$389,FALSE),1)</f>
        <v>0</v>
      </c>
      <c r="N2">
        <v>201</v>
      </c>
    </row>
    <row r="3" spans="1:14" x14ac:dyDescent="0.25">
      <c r="A3">
        <v>9745</v>
      </c>
      <c r="B3">
        <v>146</v>
      </c>
      <c r="C3">
        <v>5890</v>
      </c>
      <c r="D3" s="63" t="s">
        <v>51</v>
      </c>
      <c r="E3" s="63" t="s">
        <v>164</v>
      </c>
      <c r="F3" s="1">
        <v>5173</v>
      </c>
      <c r="G3" s="1">
        <v>8127</v>
      </c>
      <c r="H3">
        <v>10123</v>
      </c>
      <c r="I3" t="s">
        <v>52</v>
      </c>
      <c r="J3" s="63">
        <v>1000000678</v>
      </c>
      <c r="K3">
        <v>202</v>
      </c>
      <c r="L3" t="b">
        <f>INDEX(zero!C$3:C$389,MATCH($J3,zero!$A$3:$A$389,FALSE),1)</f>
        <v>0</v>
      </c>
      <c r="M3" t="b">
        <f>INDEX(zero!D$3:D$389,MATCH($J3,zero!$A$3:$A$389,FALSE),1)</f>
        <v>0</v>
      </c>
      <c r="N3">
        <v>202</v>
      </c>
    </row>
    <row r="4" spans="1:14" x14ac:dyDescent="0.25">
      <c r="A4">
        <v>9745</v>
      </c>
      <c r="B4">
        <v>214</v>
      </c>
      <c r="C4">
        <v>5890</v>
      </c>
      <c r="D4" s="63" t="s">
        <v>51</v>
      </c>
      <c r="E4" s="63" t="s">
        <v>222</v>
      </c>
      <c r="F4" s="1">
        <v>0</v>
      </c>
      <c r="G4" s="1">
        <v>-750</v>
      </c>
      <c r="H4">
        <v>10123</v>
      </c>
      <c r="I4" t="s">
        <v>52</v>
      </c>
      <c r="J4" s="63">
        <v>1000000702</v>
      </c>
      <c r="K4">
        <v>203</v>
      </c>
      <c r="L4" t="b">
        <f>INDEX(zero!C$3:C$389,MATCH($J4,zero!$A$3:$A$389,FALSE),1)</f>
        <v>0</v>
      </c>
      <c r="M4" t="b">
        <f>INDEX(zero!D$3:D$389,MATCH($J4,zero!$A$3:$A$389,FALSE),1)</f>
        <v>1</v>
      </c>
      <c r="N4">
        <v>203</v>
      </c>
    </row>
    <row r="5" spans="1:14" x14ac:dyDescent="0.25">
      <c r="A5">
        <v>9745</v>
      </c>
      <c r="B5">
        <v>214</v>
      </c>
      <c r="C5">
        <v>5890</v>
      </c>
      <c r="D5" s="63" t="s">
        <v>51</v>
      </c>
      <c r="E5" s="63" t="s">
        <v>222</v>
      </c>
      <c r="F5" s="1">
        <v>13596</v>
      </c>
      <c r="G5" s="1">
        <v>56476</v>
      </c>
      <c r="H5">
        <v>10123</v>
      </c>
      <c r="I5" t="s">
        <v>52</v>
      </c>
      <c r="J5" s="63">
        <v>1000000702</v>
      </c>
      <c r="K5">
        <v>204</v>
      </c>
      <c r="L5" t="b">
        <f>INDEX(zero!C$3:C$389,MATCH($J5,zero!$A$3:$A$389,FALSE),1)</f>
        <v>0</v>
      </c>
      <c r="M5" t="b">
        <f>INDEX(zero!D$3:D$389,MATCH($J5,zero!$A$3:$A$389,FALSE),1)</f>
        <v>1</v>
      </c>
      <c r="N5">
        <v>204</v>
      </c>
    </row>
    <row r="6" spans="1:14" x14ac:dyDescent="0.25">
      <c r="A6">
        <v>9745</v>
      </c>
      <c r="B6">
        <v>112</v>
      </c>
      <c r="C6">
        <v>5890</v>
      </c>
      <c r="D6" s="63" t="s">
        <v>51</v>
      </c>
      <c r="E6" s="63" t="s">
        <v>42</v>
      </c>
      <c r="F6" s="1">
        <v>6031</v>
      </c>
      <c r="G6" s="1">
        <v>39969</v>
      </c>
      <c r="H6">
        <v>10123</v>
      </c>
      <c r="I6" t="s">
        <v>52</v>
      </c>
      <c r="J6" s="63">
        <v>1000000710</v>
      </c>
      <c r="K6">
        <v>205</v>
      </c>
      <c r="L6" t="b">
        <f>INDEX(zero!C$3:C$389,MATCH($J6,zero!$A$3:$A$389,FALSE),1)</f>
        <v>0</v>
      </c>
      <c r="M6" t="b">
        <f>INDEX(zero!D$3:D$389,MATCH($J6,zero!$A$3:$A$389,FALSE),1)</f>
        <v>0</v>
      </c>
      <c r="N6">
        <v>205</v>
      </c>
    </row>
    <row r="7" spans="1:14" x14ac:dyDescent="0.25">
      <c r="A7">
        <v>9745</v>
      </c>
      <c r="B7">
        <v>157</v>
      </c>
      <c r="C7">
        <v>5890</v>
      </c>
      <c r="D7" s="63" t="s">
        <v>11</v>
      </c>
      <c r="E7" s="63" t="s">
        <v>182</v>
      </c>
      <c r="F7" s="1">
        <v>0</v>
      </c>
      <c r="G7" s="1">
        <v>7410</v>
      </c>
      <c r="H7">
        <v>10419</v>
      </c>
      <c r="I7" t="s">
        <v>89</v>
      </c>
      <c r="J7" s="63">
        <v>1000000244</v>
      </c>
      <c r="K7">
        <v>207</v>
      </c>
      <c r="L7" t="b">
        <f>INDEX(zero!C$3:C$389,MATCH($J7,zero!$A$3:$A$389,FALSE),1)</f>
        <v>0</v>
      </c>
      <c r="M7" t="b">
        <f>INDEX(zero!D$3:D$389,MATCH($J7,zero!$A$3:$A$389,FALSE),1)</f>
        <v>0</v>
      </c>
      <c r="N7">
        <v>206</v>
      </c>
    </row>
    <row r="8" spans="1:14" x14ac:dyDescent="0.25">
      <c r="A8">
        <v>9745</v>
      </c>
      <c r="B8">
        <v>157</v>
      </c>
      <c r="C8">
        <v>5890</v>
      </c>
      <c r="D8" s="63" t="s">
        <v>11</v>
      </c>
      <c r="E8" s="63" t="s">
        <v>182</v>
      </c>
      <c r="F8" s="1">
        <v>2850</v>
      </c>
      <c r="G8" s="1">
        <v>5499.12</v>
      </c>
      <c r="H8">
        <v>10419</v>
      </c>
      <c r="I8" t="s">
        <v>89</v>
      </c>
      <c r="J8" s="63">
        <v>1000000244</v>
      </c>
      <c r="K8">
        <v>208</v>
      </c>
      <c r="L8" t="b">
        <f>INDEX(zero!C$3:C$389,MATCH($J8,zero!$A$3:$A$389,FALSE),1)</f>
        <v>0</v>
      </c>
      <c r="M8" t="b">
        <f>INDEX(zero!D$3:D$389,MATCH($J8,zero!$A$3:$A$389,FALSE),1)</f>
        <v>0</v>
      </c>
      <c r="N8">
        <v>207</v>
      </c>
    </row>
    <row r="9" spans="1:14" x14ac:dyDescent="0.25">
      <c r="A9">
        <v>9745</v>
      </c>
      <c r="B9">
        <v>139</v>
      </c>
      <c r="C9">
        <v>6190</v>
      </c>
      <c r="D9" s="63" t="s">
        <v>43</v>
      </c>
      <c r="E9" s="63" t="s">
        <v>133</v>
      </c>
      <c r="F9" s="1">
        <v>0</v>
      </c>
      <c r="G9" s="1">
        <v>13505</v>
      </c>
      <c r="H9">
        <v>10419</v>
      </c>
      <c r="I9" t="s">
        <v>89</v>
      </c>
      <c r="J9" s="63">
        <v>1000000852</v>
      </c>
      <c r="K9">
        <v>209</v>
      </c>
      <c r="L9" t="b">
        <f>INDEX(zero!C$3:C$389,MATCH($J9,zero!$A$3:$A$389,FALSE),1)</f>
        <v>0</v>
      </c>
      <c r="M9" t="b">
        <f>INDEX(zero!D$3:D$389,MATCH($J9,zero!$A$3:$A$389,FALSE),1)</f>
        <v>0</v>
      </c>
      <c r="N9">
        <v>208</v>
      </c>
    </row>
    <row r="10" spans="1:14" x14ac:dyDescent="0.25">
      <c r="A10">
        <v>9745</v>
      </c>
      <c r="B10">
        <v>139</v>
      </c>
      <c r="C10">
        <v>6190</v>
      </c>
      <c r="D10" s="63" t="s">
        <v>43</v>
      </c>
      <c r="E10" s="63" t="s">
        <v>133</v>
      </c>
      <c r="F10" s="1">
        <v>3997.5</v>
      </c>
      <c r="G10" s="1">
        <v>-2147.5</v>
      </c>
      <c r="H10">
        <v>10419</v>
      </c>
      <c r="I10" t="s">
        <v>89</v>
      </c>
      <c r="J10" s="63">
        <v>1000000852</v>
      </c>
      <c r="K10">
        <v>210</v>
      </c>
      <c r="L10" t="b">
        <f>INDEX(zero!C$3:C$389,MATCH($J10,zero!$A$3:$A$389,FALSE),1)</f>
        <v>0</v>
      </c>
      <c r="M10" t="b">
        <f>INDEX(zero!D$3:D$389,MATCH($J10,zero!$A$3:$A$389,FALSE),1)</f>
        <v>0</v>
      </c>
      <c r="N10">
        <v>209</v>
      </c>
    </row>
    <row r="11" spans="1:14" x14ac:dyDescent="0.25">
      <c r="A11">
        <v>9745</v>
      </c>
      <c r="B11">
        <v>123</v>
      </c>
      <c r="C11">
        <v>6190</v>
      </c>
      <c r="D11" s="63" t="s">
        <v>43</v>
      </c>
      <c r="E11" s="63" t="s">
        <v>90</v>
      </c>
      <c r="F11" s="1">
        <v>1520</v>
      </c>
      <c r="G11" s="1">
        <v>5890</v>
      </c>
      <c r="H11">
        <v>10419</v>
      </c>
      <c r="I11" t="s">
        <v>89</v>
      </c>
      <c r="J11" s="63">
        <v>1000001345</v>
      </c>
      <c r="K11">
        <v>211</v>
      </c>
      <c r="L11" t="b">
        <f>INDEX(zero!C$3:C$389,MATCH($J11,zero!$A$3:$A$389,FALSE),1)</f>
        <v>0</v>
      </c>
      <c r="M11" t="b">
        <f>INDEX(zero!D$3:D$389,MATCH($J11,zero!$A$3:$A$389,FALSE),1)</f>
        <v>0</v>
      </c>
      <c r="N11">
        <v>210</v>
      </c>
    </row>
    <row r="12" spans="1:14" x14ac:dyDescent="0.25">
      <c r="A12">
        <v>9745</v>
      </c>
      <c r="B12">
        <v>122</v>
      </c>
      <c r="C12">
        <v>6190</v>
      </c>
      <c r="D12" s="63" t="s">
        <v>43</v>
      </c>
      <c r="E12" s="63" t="s">
        <v>86</v>
      </c>
      <c r="F12" s="1">
        <v>16099</v>
      </c>
      <c r="G12" s="1">
        <v>2918</v>
      </c>
      <c r="H12">
        <v>10419</v>
      </c>
      <c r="I12" t="s">
        <v>89</v>
      </c>
      <c r="J12" s="63">
        <v>1000001346</v>
      </c>
      <c r="K12">
        <v>212</v>
      </c>
      <c r="L12" t="b">
        <f>INDEX(zero!C$3:C$389,MATCH($J12,zero!$A$3:$A$389,FALSE),1)</f>
        <v>0</v>
      </c>
      <c r="M12" t="b">
        <f>INDEX(zero!D$3:D$389,MATCH($J12,zero!$A$3:$A$389,FALSE),1)</f>
        <v>0</v>
      </c>
      <c r="N12">
        <v>211</v>
      </c>
    </row>
    <row r="13" spans="1:14" x14ac:dyDescent="0.25">
      <c r="A13">
        <v>9745</v>
      </c>
      <c r="B13">
        <v>210</v>
      </c>
      <c r="C13">
        <v>5860</v>
      </c>
      <c r="D13" s="63" t="s">
        <v>8</v>
      </c>
      <c r="E13" s="63" t="s">
        <v>207</v>
      </c>
      <c r="F13" s="1">
        <v>5023.5600000000004</v>
      </c>
      <c r="G13" s="1">
        <v>18251.439999999999</v>
      </c>
      <c r="H13">
        <v>12885</v>
      </c>
      <c r="I13" t="s">
        <v>208</v>
      </c>
      <c r="J13" s="63">
        <v>1000000351</v>
      </c>
      <c r="K13">
        <v>219</v>
      </c>
      <c r="L13" t="b">
        <f>INDEX(zero!C$3:C$389,MATCH($J13,zero!$A$3:$A$389,FALSE),1)</f>
        <v>0</v>
      </c>
      <c r="M13" t="b">
        <f>INDEX(zero!D$3:D$389,MATCH($J13,zero!$A$3:$A$389,FALSE),1)</f>
        <v>0</v>
      </c>
      <c r="N13">
        <v>212</v>
      </c>
    </row>
    <row r="14" spans="1:14" x14ac:dyDescent="0.25">
      <c r="A14">
        <v>9745</v>
      </c>
      <c r="B14">
        <v>615</v>
      </c>
      <c r="C14">
        <v>6201</v>
      </c>
      <c r="D14" s="63" t="s">
        <v>13</v>
      </c>
      <c r="E14" s="63" t="s">
        <v>327</v>
      </c>
      <c r="F14" s="1">
        <v>0</v>
      </c>
      <c r="G14" s="1">
        <v>180620</v>
      </c>
      <c r="H14">
        <v>12152</v>
      </c>
      <c r="I14" t="s">
        <v>20</v>
      </c>
      <c r="J14" s="63">
        <v>1000000415</v>
      </c>
      <c r="K14">
        <v>220</v>
      </c>
      <c r="L14" t="b">
        <f>INDEX(zero!C$3:C$389,MATCH($J14,zero!$A$3:$A$389,FALSE),1)</f>
        <v>0</v>
      </c>
      <c r="M14" t="b">
        <f>INDEX(zero!D$3:D$389,MATCH($J14,zero!$A$3:$A$389,FALSE),1)</f>
        <v>0</v>
      </c>
      <c r="N14">
        <v>213</v>
      </c>
    </row>
    <row r="15" spans="1:14" x14ac:dyDescent="0.25">
      <c r="A15">
        <v>9745</v>
      </c>
      <c r="B15">
        <v>615</v>
      </c>
      <c r="C15">
        <v>6201</v>
      </c>
      <c r="D15" s="63" t="s">
        <v>13</v>
      </c>
      <c r="E15" s="63" t="s">
        <v>327</v>
      </c>
      <c r="F15" s="1">
        <v>173610</v>
      </c>
      <c r="G15" s="1">
        <v>-140660</v>
      </c>
      <c r="H15">
        <v>12152</v>
      </c>
      <c r="I15" t="s">
        <v>20</v>
      </c>
      <c r="J15" s="63">
        <v>1000000415</v>
      </c>
      <c r="K15">
        <v>221</v>
      </c>
      <c r="L15" t="b">
        <f>INDEX(zero!C$3:C$389,MATCH($J15,zero!$A$3:$A$389,FALSE),1)</f>
        <v>0</v>
      </c>
      <c r="M15" t="b">
        <f>INDEX(zero!D$3:D$389,MATCH($J15,zero!$A$3:$A$389,FALSE),1)</f>
        <v>0</v>
      </c>
      <c r="N15">
        <v>214</v>
      </c>
    </row>
    <row r="16" spans="1:14" x14ac:dyDescent="0.25">
      <c r="A16">
        <v>9748</v>
      </c>
      <c r="B16">
        <v>669</v>
      </c>
      <c r="C16">
        <v>6201</v>
      </c>
      <c r="D16" s="63" t="s">
        <v>13</v>
      </c>
      <c r="E16" s="63" t="s">
        <v>337</v>
      </c>
      <c r="F16" s="1">
        <v>18860</v>
      </c>
      <c r="G16" s="1">
        <v>7140</v>
      </c>
      <c r="H16">
        <v>12152</v>
      </c>
      <c r="I16" t="s">
        <v>20</v>
      </c>
      <c r="J16" s="63">
        <v>1000000415</v>
      </c>
      <c r="K16">
        <v>222</v>
      </c>
      <c r="L16" t="b">
        <f>INDEX(zero!C$3:C$389,MATCH($J16,zero!$A$3:$A$389,FALSE),1)</f>
        <v>0</v>
      </c>
      <c r="M16" t="b">
        <f>INDEX(zero!D$3:D$389,MATCH($J16,zero!$A$3:$A$389,FALSE),1)</f>
        <v>0</v>
      </c>
      <c r="N16">
        <v>215</v>
      </c>
    </row>
    <row r="17" spans="1:14" x14ac:dyDescent="0.25">
      <c r="A17">
        <v>9745</v>
      </c>
      <c r="B17">
        <v>145</v>
      </c>
      <c r="C17">
        <v>6201</v>
      </c>
      <c r="D17" s="63" t="s">
        <v>13</v>
      </c>
      <c r="E17" s="63" t="s">
        <v>158</v>
      </c>
      <c r="F17" s="1">
        <v>2660</v>
      </c>
      <c r="G17" s="1">
        <v>5240</v>
      </c>
      <c r="H17">
        <v>12152</v>
      </c>
      <c r="I17" t="s">
        <v>20</v>
      </c>
      <c r="J17" s="63">
        <v>1000000623</v>
      </c>
      <c r="K17">
        <v>223</v>
      </c>
      <c r="L17" t="b">
        <f>INDEX(zero!C$3:C$389,MATCH($J17,zero!$A$3:$A$389,FALSE),1)</f>
        <v>0</v>
      </c>
      <c r="M17" t="b">
        <f>INDEX(zero!D$3:D$389,MATCH($J17,zero!$A$3:$A$389,FALSE),1)</f>
        <v>0</v>
      </c>
      <c r="N17">
        <v>216</v>
      </c>
    </row>
    <row r="18" spans="1:14" x14ac:dyDescent="0.25">
      <c r="A18">
        <v>9745</v>
      </c>
      <c r="B18">
        <v>145</v>
      </c>
      <c r="C18">
        <v>6201</v>
      </c>
      <c r="D18" s="63" t="s">
        <v>13</v>
      </c>
      <c r="E18" s="63" t="s">
        <v>157</v>
      </c>
      <c r="F18" s="1">
        <v>0</v>
      </c>
      <c r="G18" s="1">
        <v>-4380</v>
      </c>
      <c r="H18">
        <v>12152</v>
      </c>
      <c r="I18" t="s">
        <v>20</v>
      </c>
      <c r="J18" s="63">
        <v>1000000624</v>
      </c>
      <c r="K18">
        <v>224</v>
      </c>
      <c r="L18" t="b">
        <f>INDEX(zero!C$3:C$389,MATCH($J18,zero!$A$3:$A$389,FALSE),1)</f>
        <v>0</v>
      </c>
      <c r="M18" t="b">
        <f>INDEX(zero!D$3:D$389,MATCH($J18,zero!$A$3:$A$389,FALSE),1)</f>
        <v>0</v>
      </c>
      <c r="N18">
        <v>217</v>
      </c>
    </row>
    <row r="19" spans="1:14" x14ac:dyDescent="0.25">
      <c r="A19">
        <v>9745</v>
      </c>
      <c r="B19">
        <v>145</v>
      </c>
      <c r="C19">
        <v>6201</v>
      </c>
      <c r="D19" s="63" t="s">
        <v>13</v>
      </c>
      <c r="E19" s="63" t="s">
        <v>157</v>
      </c>
      <c r="F19" s="1">
        <v>0</v>
      </c>
      <c r="G19" s="1">
        <v>13308</v>
      </c>
      <c r="H19">
        <v>12152</v>
      </c>
      <c r="I19" t="s">
        <v>20</v>
      </c>
      <c r="J19" s="63">
        <v>1000000624</v>
      </c>
      <c r="K19">
        <v>225</v>
      </c>
      <c r="L19" t="b">
        <f>INDEX(zero!C$3:C$389,MATCH($J19,zero!$A$3:$A$389,FALSE),1)</f>
        <v>0</v>
      </c>
      <c r="M19" t="b">
        <f>INDEX(zero!D$3:D$389,MATCH($J19,zero!$A$3:$A$389,FALSE),1)</f>
        <v>0</v>
      </c>
      <c r="N19">
        <v>218</v>
      </c>
    </row>
    <row r="20" spans="1:14" x14ac:dyDescent="0.25">
      <c r="A20">
        <v>9745</v>
      </c>
      <c r="B20">
        <v>142</v>
      </c>
      <c r="C20">
        <v>6201</v>
      </c>
      <c r="D20" s="63" t="s">
        <v>13</v>
      </c>
      <c r="E20" s="63" t="s">
        <v>143</v>
      </c>
      <c r="F20" s="1">
        <v>0</v>
      </c>
      <c r="G20" s="1">
        <v>4334</v>
      </c>
      <c r="H20">
        <v>12152</v>
      </c>
      <c r="I20" t="s">
        <v>20</v>
      </c>
      <c r="J20" s="63">
        <v>1000000752</v>
      </c>
      <c r="K20">
        <v>226</v>
      </c>
      <c r="L20" t="b">
        <f>INDEX(zero!C$3:C$389,MATCH($J20,zero!$A$3:$A$389,FALSE),1)</f>
        <v>0</v>
      </c>
      <c r="M20" t="b">
        <f>INDEX(zero!D$3:D$389,MATCH($J20,zero!$A$3:$A$389,FALSE),1)</f>
        <v>0</v>
      </c>
      <c r="N20">
        <v>219</v>
      </c>
    </row>
    <row r="21" spans="1:14" x14ac:dyDescent="0.25">
      <c r="A21">
        <v>9745</v>
      </c>
      <c r="B21">
        <v>155</v>
      </c>
      <c r="C21">
        <v>6201</v>
      </c>
      <c r="D21" s="63" t="s">
        <v>13</v>
      </c>
      <c r="E21" s="63" t="s">
        <v>180</v>
      </c>
      <c r="F21" s="1">
        <v>0</v>
      </c>
      <c r="G21" s="1">
        <v>4196</v>
      </c>
      <c r="H21">
        <v>12152</v>
      </c>
      <c r="I21" t="s">
        <v>20</v>
      </c>
      <c r="J21" s="63">
        <v>1000000753</v>
      </c>
      <c r="K21">
        <v>227</v>
      </c>
      <c r="L21" t="b">
        <f>INDEX(zero!C$3:C$389,MATCH($J21,zero!$A$3:$A$389,FALSE),1)</f>
        <v>0</v>
      </c>
      <c r="M21" t="b">
        <f>INDEX(zero!D$3:D$389,MATCH($J21,zero!$A$3:$A$389,FALSE),1)</f>
        <v>0</v>
      </c>
      <c r="N21">
        <v>220</v>
      </c>
    </row>
    <row r="22" spans="1:14" x14ac:dyDescent="0.25">
      <c r="A22">
        <v>9745</v>
      </c>
      <c r="B22">
        <v>139</v>
      </c>
      <c r="C22">
        <v>6201</v>
      </c>
      <c r="D22" s="63" t="s">
        <v>13</v>
      </c>
      <c r="E22" s="63" t="s">
        <v>135</v>
      </c>
      <c r="F22" s="1">
        <v>0</v>
      </c>
      <c r="G22" s="1">
        <v>5547</v>
      </c>
      <c r="H22">
        <v>12152</v>
      </c>
      <c r="I22" t="s">
        <v>20</v>
      </c>
      <c r="J22" s="63">
        <v>1000000754</v>
      </c>
      <c r="K22">
        <v>228</v>
      </c>
      <c r="L22" t="b">
        <f>INDEX(zero!C$3:C$389,MATCH($J22,zero!$A$3:$A$389,FALSE),1)</f>
        <v>0</v>
      </c>
      <c r="M22" t="b">
        <f>INDEX(zero!D$3:D$389,MATCH($J22,zero!$A$3:$A$389,FALSE),1)</f>
        <v>0</v>
      </c>
      <c r="N22">
        <v>221</v>
      </c>
    </row>
    <row r="23" spans="1:14" x14ac:dyDescent="0.25">
      <c r="A23">
        <v>9745</v>
      </c>
      <c r="B23">
        <v>110</v>
      </c>
      <c r="C23">
        <v>6201</v>
      </c>
      <c r="D23" s="63" t="s">
        <v>13</v>
      </c>
      <c r="E23" s="63" t="s">
        <v>22</v>
      </c>
      <c r="F23" s="1">
        <v>3070</v>
      </c>
      <c r="G23" s="1">
        <v>3070</v>
      </c>
      <c r="H23">
        <v>12152</v>
      </c>
      <c r="I23" t="s">
        <v>20</v>
      </c>
      <c r="J23" s="63">
        <v>1000000800</v>
      </c>
      <c r="K23">
        <v>229</v>
      </c>
      <c r="L23" t="b">
        <f>INDEX(zero!C$3:C$389,MATCH($J23,zero!$A$3:$A$389,FALSE),1)</f>
        <v>0</v>
      </c>
      <c r="M23" t="b">
        <f>INDEX(zero!D$3:D$389,MATCH($J23,zero!$A$3:$A$389,FALSE),1)</f>
        <v>0</v>
      </c>
      <c r="N23">
        <v>222</v>
      </c>
    </row>
    <row r="24" spans="1:14" x14ac:dyDescent="0.25">
      <c r="A24">
        <v>9745</v>
      </c>
      <c r="B24">
        <v>110</v>
      </c>
      <c r="C24">
        <v>6201</v>
      </c>
      <c r="D24" s="63" t="s">
        <v>13</v>
      </c>
      <c r="E24" s="63" t="s">
        <v>25</v>
      </c>
      <c r="F24" s="1">
        <v>0</v>
      </c>
      <c r="G24" s="1">
        <v>11670</v>
      </c>
      <c r="H24">
        <v>12152</v>
      </c>
      <c r="I24" t="s">
        <v>20</v>
      </c>
      <c r="J24" s="63">
        <v>1000000801</v>
      </c>
      <c r="K24">
        <v>230</v>
      </c>
      <c r="L24" t="b">
        <f>INDEX(zero!C$3:C$389,MATCH($J24,zero!$A$3:$A$389,FALSE),1)</f>
        <v>0</v>
      </c>
      <c r="M24" t="b">
        <f>INDEX(zero!D$3:D$389,MATCH($J24,zero!$A$3:$A$389,FALSE),1)</f>
        <v>0</v>
      </c>
      <c r="N24">
        <v>223</v>
      </c>
    </row>
    <row r="25" spans="1:14" x14ac:dyDescent="0.25">
      <c r="A25">
        <v>9745</v>
      </c>
      <c r="B25">
        <v>154</v>
      </c>
      <c r="C25">
        <v>6201</v>
      </c>
      <c r="D25" s="63" t="s">
        <v>13</v>
      </c>
      <c r="E25" s="63" t="s">
        <v>176</v>
      </c>
      <c r="F25" s="1">
        <v>2660</v>
      </c>
      <c r="G25" s="1">
        <v>2620</v>
      </c>
      <c r="H25">
        <v>12152</v>
      </c>
      <c r="I25" t="s">
        <v>20</v>
      </c>
      <c r="J25" s="63">
        <v>1000000817</v>
      </c>
      <c r="K25">
        <v>231</v>
      </c>
      <c r="L25" t="b">
        <f>INDEX(zero!C$3:C$389,MATCH($J25,zero!$A$3:$A$389,FALSE),1)</f>
        <v>0</v>
      </c>
      <c r="M25" t="b">
        <f>INDEX(zero!D$3:D$389,MATCH($J25,zero!$A$3:$A$389,FALSE),1)</f>
        <v>0</v>
      </c>
      <c r="N25">
        <v>224</v>
      </c>
    </row>
    <row r="26" spans="1:14" x14ac:dyDescent="0.25">
      <c r="A26">
        <v>9745</v>
      </c>
      <c r="B26">
        <v>154</v>
      </c>
      <c r="C26">
        <v>6201</v>
      </c>
      <c r="D26" s="63" t="s">
        <v>13</v>
      </c>
      <c r="E26" s="63" t="s">
        <v>176</v>
      </c>
      <c r="F26" s="1">
        <v>0</v>
      </c>
      <c r="G26" s="1">
        <v>-4380</v>
      </c>
      <c r="H26">
        <v>12152</v>
      </c>
      <c r="I26" t="s">
        <v>20</v>
      </c>
      <c r="J26" s="63">
        <v>1000000818</v>
      </c>
      <c r="K26">
        <v>232</v>
      </c>
      <c r="L26" t="b">
        <f>INDEX(zero!C$3:C$389,MATCH($J26,zero!$A$3:$A$389,FALSE),1)</f>
        <v>0</v>
      </c>
      <c r="M26" t="b">
        <f>INDEX(zero!D$3:D$389,MATCH($J26,zero!$A$3:$A$389,FALSE),1)</f>
        <v>0</v>
      </c>
      <c r="N26">
        <v>225</v>
      </c>
    </row>
    <row r="27" spans="1:14" x14ac:dyDescent="0.25">
      <c r="A27">
        <v>9745</v>
      </c>
      <c r="B27">
        <v>154</v>
      </c>
      <c r="C27">
        <v>6201</v>
      </c>
      <c r="D27" s="63" t="s">
        <v>13</v>
      </c>
      <c r="E27" s="63" t="s">
        <v>176</v>
      </c>
      <c r="F27" s="1">
        <v>4072</v>
      </c>
      <c r="G27" s="1">
        <v>9236</v>
      </c>
      <c r="H27">
        <v>12152</v>
      </c>
      <c r="I27" t="s">
        <v>20</v>
      </c>
      <c r="J27" s="63">
        <v>1000000818</v>
      </c>
      <c r="K27">
        <v>233</v>
      </c>
      <c r="L27" t="b">
        <f>INDEX(zero!C$3:C$389,MATCH($J27,zero!$A$3:$A$389,FALSE),1)</f>
        <v>0</v>
      </c>
      <c r="M27" t="b">
        <f>INDEX(zero!D$3:D$389,MATCH($J27,zero!$A$3:$A$389,FALSE),1)</f>
        <v>0</v>
      </c>
      <c r="N27">
        <v>226</v>
      </c>
    </row>
    <row r="28" spans="1:14" x14ac:dyDescent="0.25">
      <c r="A28">
        <v>9745</v>
      </c>
      <c r="B28">
        <v>615</v>
      </c>
      <c r="C28">
        <v>6207</v>
      </c>
      <c r="D28" s="63" t="s">
        <v>23</v>
      </c>
      <c r="E28" s="63" t="s">
        <v>321</v>
      </c>
      <c r="F28" s="1">
        <v>88800</v>
      </c>
      <c r="G28" s="1">
        <v>166080</v>
      </c>
      <c r="H28">
        <v>10474</v>
      </c>
      <c r="I28" t="s">
        <v>322</v>
      </c>
      <c r="J28" s="63">
        <v>1000000614</v>
      </c>
      <c r="K28">
        <v>236</v>
      </c>
      <c r="L28" t="b">
        <f>INDEX(zero!C$3:C$389,MATCH($J28,zero!$A$3:$A$389,FALSE),1)</f>
        <v>0</v>
      </c>
      <c r="M28" t="b">
        <f>INDEX(zero!D$3:D$389,MATCH($J28,zero!$A$3:$A$389,FALSE),1)</f>
        <v>1</v>
      </c>
      <c r="N28">
        <v>227</v>
      </c>
    </row>
    <row r="29" spans="1:14" x14ac:dyDescent="0.25">
      <c r="A29">
        <v>9745</v>
      </c>
      <c r="B29">
        <v>214</v>
      </c>
      <c r="C29">
        <v>6190</v>
      </c>
      <c r="D29" s="63" t="s">
        <v>43</v>
      </c>
      <c r="E29" s="63" t="s">
        <v>227</v>
      </c>
      <c r="F29" s="1">
        <v>0</v>
      </c>
      <c r="G29" s="1">
        <v>-3186.6</v>
      </c>
      <c r="H29">
        <v>10066</v>
      </c>
      <c r="I29" t="s">
        <v>170</v>
      </c>
      <c r="J29" s="63">
        <v>1000000210</v>
      </c>
      <c r="K29">
        <v>237</v>
      </c>
      <c r="L29" t="b">
        <f>INDEX(zero!C$3:C$389,MATCH($J29,zero!$A$3:$A$389,FALSE),1)</f>
        <v>0</v>
      </c>
      <c r="M29" t="b">
        <f>INDEX(zero!D$3:D$389,MATCH($J29,zero!$A$3:$A$389,FALSE),1)</f>
        <v>0</v>
      </c>
      <c r="N29">
        <v>228</v>
      </c>
    </row>
    <row r="30" spans="1:14" x14ac:dyDescent="0.25">
      <c r="A30">
        <v>9745</v>
      </c>
      <c r="B30">
        <v>214</v>
      </c>
      <c r="C30">
        <v>6190</v>
      </c>
      <c r="D30" s="63" t="s">
        <v>43</v>
      </c>
      <c r="E30" s="63" t="s">
        <v>227</v>
      </c>
      <c r="F30" s="1">
        <v>1936.55</v>
      </c>
      <c r="G30" s="1">
        <v>12990.55</v>
      </c>
      <c r="H30">
        <v>10066</v>
      </c>
      <c r="I30" t="s">
        <v>170</v>
      </c>
      <c r="J30" s="63">
        <v>1000000210</v>
      </c>
      <c r="K30">
        <v>238</v>
      </c>
      <c r="L30" t="b">
        <f>INDEX(zero!C$3:C$389,MATCH($J30,zero!$A$3:$A$389,FALSE),1)</f>
        <v>0</v>
      </c>
      <c r="M30" t="b">
        <f>INDEX(zero!D$3:D$389,MATCH($J30,zero!$A$3:$A$389,FALSE),1)</f>
        <v>0</v>
      </c>
      <c r="N30">
        <v>229</v>
      </c>
    </row>
    <row r="31" spans="1:14" x14ac:dyDescent="0.25">
      <c r="A31">
        <v>9745</v>
      </c>
      <c r="B31">
        <v>212</v>
      </c>
      <c r="C31">
        <v>6190</v>
      </c>
      <c r="D31" s="63" t="s">
        <v>43</v>
      </c>
      <c r="E31" s="63" t="s">
        <v>215</v>
      </c>
      <c r="F31" s="1">
        <v>0</v>
      </c>
      <c r="G31" s="1">
        <v>49010</v>
      </c>
      <c r="H31">
        <v>10066</v>
      </c>
      <c r="I31" t="s">
        <v>170</v>
      </c>
      <c r="J31" s="63">
        <v>1000000643</v>
      </c>
      <c r="K31">
        <v>241</v>
      </c>
      <c r="L31" t="b">
        <f>INDEX(zero!C$3:C$389,MATCH($J31,zero!$A$3:$A$389,FALSE),1)</f>
        <v>0</v>
      </c>
      <c r="M31" t="b">
        <f>INDEX(zero!D$3:D$389,MATCH($J31,zero!$A$3:$A$389,FALSE),1)</f>
        <v>1</v>
      </c>
      <c r="N31">
        <v>230</v>
      </c>
    </row>
    <row r="32" spans="1:14" x14ac:dyDescent="0.25">
      <c r="A32">
        <v>9745</v>
      </c>
      <c r="B32">
        <v>212</v>
      </c>
      <c r="C32">
        <v>6190</v>
      </c>
      <c r="D32" s="63" t="s">
        <v>43</v>
      </c>
      <c r="E32" s="63" t="s">
        <v>215</v>
      </c>
      <c r="F32" s="1">
        <v>0</v>
      </c>
      <c r="G32" s="1">
        <v>1267.75</v>
      </c>
      <c r="H32">
        <v>10066</v>
      </c>
      <c r="I32" t="s">
        <v>170</v>
      </c>
      <c r="J32" s="63">
        <v>1000000643</v>
      </c>
      <c r="K32">
        <v>242</v>
      </c>
      <c r="L32" t="b">
        <f>INDEX(zero!C$3:C$389,MATCH($J32,zero!$A$3:$A$389,FALSE),1)</f>
        <v>0</v>
      </c>
      <c r="M32" t="b">
        <f>INDEX(zero!D$3:D$389,MATCH($J32,zero!$A$3:$A$389,FALSE),1)</f>
        <v>1</v>
      </c>
      <c r="N32">
        <v>231</v>
      </c>
    </row>
    <row r="33" spans="1:14" x14ac:dyDescent="0.25">
      <c r="A33">
        <v>9745</v>
      </c>
      <c r="B33">
        <v>354</v>
      </c>
      <c r="C33">
        <v>6190</v>
      </c>
      <c r="D33" s="63" t="s">
        <v>43</v>
      </c>
      <c r="E33" s="63" t="s">
        <v>244</v>
      </c>
      <c r="F33" s="1">
        <v>0</v>
      </c>
      <c r="G33" s="1">
        <v>35000</v>
      </c>
      <c r="H33">
        <v>10066</v>
      </c>
      <c r="I33" t="s">
        <v>170</v>
      </c>
      <c r="J33" s="63">
        <v>1000000738</v>
      </c>
      <c r="K33">
        <v>248</v>
      </c>
      <c r="L33" t="b">
        <f>INDEX(zero!C$3:C$389,MATCH($J33,zero!$A$3:$A$389,FALSE),1)</f>
        <v>0</v>
      </c>
      <c r="M33" t="b">
        <f>INDEX(zero!D$3:D$389,MATCH($J33,zero!$A$3:$A$389,FALSE),1)</f>
        <v>0</v>
      </c>
      <c r="N33">
        <v>233</v>
      </c>
    </row>
    <row r="34" spans="1:14" x14ac:dyDescent="0.25">
      <c r="A34">
        <v>9745</v>
      </c>
      <c r="B34">
        <v>354</v>
      </c>
      <c r="C34">
        <v>6190</v>
      </c>
      <c r="D34" s="63" t="s">
        <v>43</v>
      </c>
      <c r="E34" s="63" t="s">
        <v>244</v>
      </c>
      <c r="F34" s="1">
        <v>77339.070000000007</v>
      </c>
      <c r="G34" s="1">
        <v>8160.93</v>
      </c>
      <c r="H34">
        <v>10066</v>
      </c>
      <c r="I34" t="s">
        <v>170</v>
      </c>
      <c r="J34" s="63">
        <v>1000000738</v>
      </c>
      <c r="K34">
        <v>249</v>
      </c>
      <c r="L34" t="b">
        <f>INDEX(zero!C$3:C$389,MATCH($J34,zero!$A$3:$A$389,FALSE),1)</f>
        <v>0</v>
      </c>
      <c r="M34" t="b">
        <f>INDEX(zero!D$3:D$389,MATCH($J34,zero!$A$3:$A$389,FALSE),1)</f>
        <v>0</v>
      </c>
      <c r="N34">
        <v>234</v>
      </c>
    </row>
    <row r="35" spans="1:14" x14ac:dyDescent="0.25">
      <c r="A35">
        <v>9745</v>
      </c>
      <c r="B35">
        <v>210</v>
      </c>
      <c r="C35">
        <v>6190</v>
      </c>
      <c r="D35" s="63" t="s">
        <v>43</v>
      </c>
      <c r="E35" s="63" t="s">
        <v>211</v>
      </c>
      <c r="F35" s="1">
        <v>0</v>
      </c>
      <c r="G35" s="1">
        <v>-9616.2999999999993</v>
      </c>
      <c r="H35">
        <v>10066</v>
      </c>
      <c r="I35" t="s">
        <v>170</v>
      </c>
      <c r="J35" s="63">
        <v>1000000828</v>
      </c>
      <c r="K35">
        <v>251</v>
      </c>
      <c r="L35" t="b">
        <f>INDEX(zero!C$3:C$389,MATCH($J35,zero!$A$3:$A$389,FALSE),1)</f>
        <v>0</v>
      </c>
      <c r="M35" t="b">
        <f>INDEX(zero!D$3:D$389,MATCH($J35,zero!$A$3:$A$389,FALSE),1)</f>
        <v>0</v>
      </c>
      <c r="N35">
        <v>236</v>
      </c>
    </row>
    <row r="36" spans="1:14" x14ac:dyDescent="0.25">
      <c r="A36">
        <v>9745</v>
      </c>
      <c r="B36">
        <v>210</v>
      </c>
      <c r="C36">
        <v>6190</v>
      </c>
      <c r="D36" s="63" t="s">
        <v>43</v>
      </c>
      <c r="E36" s="63" t="s">
        <v>211</v>
      </c>
      <c r="F36" s="1">
        <v>38928.199999999997</v>
      </c>
      <c r="G36" s="1">
        <v>9636.2999999999993</v>
      </c>
      <c r="H36">
        <v>10066</v>
      </c>
      <c r="I36" t="s">
        <v>170</v>
      </c>
      <c r="J36" s="63">
        <v>1000000828</v>
      </c>
      <c r="K36">
        <v>252</v>
      </c>
      <c r="L36" t="b">
        <f>INDEX(zero!C$3:C$389,MATCH($J36,zero!$A$3:$A$389,FALSE),1)</f>
        <v>0</v>
      </c>
      <c r="M36" t="b">
        <f>INDEX(zero!D$3:D$389,MATCH($J36,zero!$A$3:$A$389,FALSE),1)</f>
        <v>0</v>
      </c>
      <c r="N36">
        <v>237</v>
      </c>
    </row>
    <row r="37" spans="1:14" x14ac:dyDescent="0.25">
      <c r="A37">
        <v>9745</v>
      </c>
      <c r="B37">
        <v>364</v>
      </c>
      <c r="C37">
        <v>6190</v>
      </c>
      <c r="D37" s="63" t="s">
        <v>43</v>
      </c>
      <c r="E37" s="63" t="s">
        <v>283</v>
      </c>
      <c r="F37" s="1">
        <v>4700</v>
      </c>
      <c r="G37" s="1">
        <v>3800</v>
      </c>
      <c r="H37">
        <v>10066</v>
      </c>
      <c r="I37" t="s">
        <v>170</v>
      </c>
      <c r="J37" s="63">
        <v>1000000936</v>
      </c>
      <c r="K37">
        <v>253</v>
      </c>
      <c r="L37" t="b">
        <f>INDEX(zero!C$3:C$389,MATCH($J37,zero!$A$3:$A$389,FALSE),1)</f>
        <v>0</v>
      </c>
      <c r="M37" t="b">
        <f>INDEX(zero!D$3:D$389,MATCH($J37,zero!$A$3:$A$389,FALSE),1)</f>
        <v>0</v>
      </c>
      <c r="N37">
        <v>238</v>
      </c>
    </row>
    <row r="38" spans="1:14" x14ac:dyDescent="0.25">
      <c r="A38">
        <v>9745</v>
      </c>
      <c r="B38">
        <v>116</v>
      </c>
      <c r="C38">
        <v>6190</v>
      </c>
      <c r="D38" s="63" t="s">
        <v>43</v>
      </c>
      <c r="E38" s="63" t="s">
        <v>79</v>
      </c>
      <c r="F38" s="1">
        <v>0</v>
      </c>
      <c r="G38" s="1">
        <v>15000</v>
      </c>
      <c r="H38">
        <v>10066</v>
      </c>
      <c r="I38" t="s">
        <v>170</v>
      </c>
      <c r="J38" s="63">
        <v>1000001416</v>
      </c>
      <c r="K38">
        <v>254</v>
      </c>
      <c r="L38" t="b">
        <f>INDEX(zero!C$3:C$389,MATCH($J38,zero!$A$3:$A$389,FALSE),1)</f>
        <v>0</v>
      </c>
      <c r="M38" t="b">
        <f>INDEX(zero!D$3:D$389,MATCH($J38,zero!$A$3:$A$389,FALSE),1)</f>
        <v>0</v>
      </c>
      <c r="N38">
        <v>239</v>
      </c>
    </row>
    <row r="39" spans="1:14" x14ac:dyDescent="0.25">
      <c r="A39">
        <v>9745</v>
      </c>
      <c r="B39">
        <v>214</v>
      </c>
      <c r="C39">
        <v>6211</v>
      </c>
      <c r="D39" s="63" t="s">
        <v>10</v>
      </c>
      <c r="E39" s="63" t="s">
        <v>223</v>
      </c>
      <c r="F39" s="1">
        <v>0</v>
      </c>
      <c r="G39" s="1">
        <v>51513</v>
      </c>
      <c r="H39">
        <v>10087</v>
      </c>
      <c r="I39" t="s">
        <v>147</v>
      </c>
      <c r="J39" s="63">
        <v>1000000612</v>
      </c>
      <c r="K39">
        <v>264</v>
      </c>
      <c r="L39" t="b">
        <f>INDEX(zero!C$3:C$389,MATCH($J39,zero!$A$3:$A$389,FALSE),1)</f>
        <v>0</v>
      </c>
      <c r="M39" t="b">
        <f>INDEX(zero!D$3:D$389,MATCH($J39,zero!$A$3:$A$389,FALSE),1)</f>
        <v>1</v>
      </c>
      <c r="N39">
        <v>240</v>
      </c>
    </row>
    <row r="40" spans="1:14" x14ac:dyDescent="0.25">
      <c r="A40">
        <v>9745</v>
      </c>
      <c r="B40">
        <v>214</v>
      </c>
      <c r="C40">
        <v>6211</v>
      </c>
      <c r="D40" s="63" t="s">
        <v>10</v>
      </c>
      <c r="E40" s="63" t="s">
        <v>223</v>
      </c>
      <c r="F40" s="1">
        <v>376489</v>
      </c>
      <c r="G40" s="1">
        <v>37396</v>
      </c>
      <c r="H40">
        <v>10087</v>
      </c>
      <c r="I40" t="s">
        <v>147</v>
      </c>
      <c r="J40" s="63">
        <v>1000000612</v>
      </c>
      <c r="K40">
        <v>265</v>
      </c>
      <c r="L40" t="b">
        <f>INDEX(zero!C$3:C$389,MATCH($J40,zero!$A$3:$A$389,FALSE),1)</f>
        <v>0</v>
      </c>
      <c r="M40" t="b">
        <f>INDEX(zero!D$3:D$389,MATCH($J40,zero!$A$3:$A$389,FALSE),1)</f>
        <v>1</v>
      </c>
      <c r="N40">
        <v>241</v>
      </c>
    </row>
    <row r="41" spans="1:14" x14ac:dyDescent="0.25">
      <c r="A41">
        <v>9745</v>
      </c>
      <c r="B41">
        <v>104</v>
      </c>
      <c r="C41">
        <v>6211</v>
      </c>
      <c r="D41" s="63" t="s">
        <v>10</v>
      </c>
      <c r="E41" s="63" t="s">
        <v>12</v>
      </c>
      <c r="F41" s="1">
        <v>413669.33</v>
      </c>
      <c r="G41" s="1">
        <v>6997.67</v>
      </c>
      <c r="H41">
        <v>10416</v>
      </c>
      <c r="I41" t="s">
        <v>3</v>
      </c>
      <c r="J41" s="63">
        <v>1000000535</v>
      </c>
      <c r="K41">
        <v>290</v>
      </c>
      <c r="L41" t="b">
        <f>INDEX(zero!C$3:C$389,MATCH($J41,zero!$A$3:$A$389,FALSE),1)</f>
        <v>0</v>
      </c>
      <c r="M41" t="b">
        <f>INDEX(zero!D$3:D$389,MATCH($J41,zero!$A$3:$A$389,FALSE),1)</f>
        <v>0</v>
      </c>
      <c r="N41">
        <v>242</v>
      </c>
    </row>
    <row r="42" spans="1:14" x14ac:dyDescent="0.25">
      <c r="A42">
        <v>9745</v>
      </c>
      <c r="B42">
        <v>373</v>
      </c>
      <c r="C42">
        <v>6211</v>
      </c>
      <c r="D42" s="63" t="s">
        <v>10</v>
      </c>
      <c r="E42" s="63" t="s">
        <v>289</v>
      </c>
      <c r="F42" s="1">
        <v>45481.67</v>
      </c>
      <c r="G42" s="1">
        <v>2852.33</v>
      </c>
      <c r="H42">
        <v>10416</v>
      </c>
      <c r="I42" t="s">
        <v>3</v>
      </c>
      <c r="J42" s="63">
        <v>1000000535</v>
      </c>
      <c r="K42">
        <v>291</v>
      </c>
      <c r="L42" t="b">
        <f>INDEX(zero!C$3:C$389,MATCH($J42,zero!$A$3:$A$389,FALSE),1)</f>
        <v>0</v>
      </c>
      <c r="M42" t="b">
        <f>INDEX(zero!D$3:D$389,MATCH($J42,zero!$A$3:$A$389,FALSE),1)</f>
        <v>0</v>
      </c>
      <c r="N42">
        <v>243</v>
      </c>
    </row>
    <row r="43" spans="1:14" x14ac:dyDescent="0.25">
      <c r="A43">
        <v>9745</v>
      </c>
      <c r="B43">
        <v>352</v>
      </c>
      <c r="C43">
        <v>6219</v>
      </c>
      <c r="D43" s="63" t="s">
        <v>41</v>
      </c>
      <c r="E43" s="63" t="s">
        <v>234</v>
      </c>
      <c r="F43" s="1">
        <v>17450</v>
      </c>
      <c r="G43" s="1">
        <v>400</v>
      </c>
      <c r="H43">
        <v>10416</v>
      </c>
      <c r="I43" t="s">
        <v>3</v>
      </c>
      <c r="J43" s="63">
        <v>1000000847</v>
      </c>
      <c r="K43">
        <v>292</v>
      </c>
      <c r="L43" t="b">
        <f>INDEX(zero!C$3:C$389,MATCH($J43,zero!$A$3:$A$389,FALSE),1)</f>
        <v>0</v>
      </c>
      <c r="M43" t="b">
        <f>INDEX(zero!D$3:D$389,MATCH($J43,zero!$A$3:$A$389,FALSE),1)</f>
        <v>0</v>
      </c>
      <c r="N43">
        <v>244</v>
      </c>
    </row>
    <row r="44" spans="1:14" x14ac:dyDescent="0.25">
      <c r="A44">
        <v>9745</v>
      </c>
      <c r="B44">
        <v>117</v>
      </c>
      <c r="C44">
        <v>6219</v>
      </c>
      <c r="D44" s="63" t="s">
        <v>41</v>
      </c>
      <c r="E44" s="63" t="s">
        <v>83</v>
      </c>
      <c r="F44" s="1">
        <v>0</v>
      </c>
      <c r="G44" s="1">
        <v>10506</v>
      </c>
      <c r="H44">
        <v>10416</v>
      </c>
      <c r="I44" t="s">
        <v>3</v>
      </c>
      <c r="J44" s="63">
        <v>1000000897</v>
      </c>
      <c r="K44">
        <v>295</v>
      </c>
      <c r="L44" t="b">
        <f>INDEX(zero!C$3:C$389,MATCH($J44,zero!$A$3:$A$389,FALSE),1)</f>
        <v>0</v>
      </c>
      <c r="M44" t="b">
        <f>INDEX(zero!D$3:D$389,MATCH($J44,zero!$A$3:$A$389,FALSE),1)</f>
        <v>0</v>
      </c>
      <c r="N44">
        <v>245</v>
      </c>
    </row>
    <row r="45" spans="1:14" x14ac:dyDescent="0.25">
      <c r="A45">
        <v>9745</v>
      </c>
      <c r="B45">
        <v>615</v>
      </c>
      <c r="C45">
        <v>5610</v>
      </c>
      <c r="D45" s="63" t="s">
        <v>325</v>
      </c>
      <c r="E45" s="63" t="s">
        <v>321</v>
      </c>
      <c r="F45" s="1">
        <v>188.12</v>
      </c>
      <c r="G45" s="1">
        <v>3014.88</v>
      </c>
      <c r="H45">
        <v>14181</v>
      </c>
      <c r="I45" t="s">
        <v>323</v>
      </c>
      <c r="J45" s="63">
        <v>1000001323</v>
      </c>
      <c r="K45">
        <v>298</v>
      </c>
      <c r="L45" t="b">
        <f>INDEX(zero!C$3:C$389,MATCH($J45,zero!$A$3:$A$389,FALSE),1)</f>
        <v>0</v>
      </c>
      <c r="M45" t="b">
        <f>INDEX(zero!D$3:D$389,MATCH($J45,zero!$A$3:$A$389,FALSE),1)</f>
        <v>0</v>
      </c>
      <c r="N45">
        <v>246</v>
      </c>
    </row>
    <row r="46" spans="1:14" x14ac:dyDescent="0.25">
      <c r="A46">
        <v>9745</v>
      </c>
      <c r="B46">
        <v>112</v>
      </c>
      <c r="C46">
        <v>5860</v>
      </c>
      <c r="D46" s="63" t="s">
        <v>43</v>
      </c>
      <c r="E46" s="63" t="s">
        <v>42</v>
      </c>
      <c r="F46" s="1">
        <v>0</v>
      </c>
      <c r="G46" s="1">
        <v>55000</v>
      </c>
      <c r="H46">
        <v>10514</v>
      </c>
      <c r="I46" t="s">
        <v>29</v>
      </c>
      <c r="J46" s="63">
        <v>1000000067</v>
      </c>
      <c r="K46">
        <v>307</v>
      </c>
      <c r="L46" t="b">
        <f>INDEX(zero!C$3:C$389,MATCH($J46,zero!$A$3:$A$389,FALSE),1)</f>
        <v>0</v>
      </c>
      <c r="M46" t="b">
        <f>INDEX(zero!D$3:D$389,MATCH($J46,zero!$A$3:$A$389,FALSE),1)</f>
        <v>0</v>
      </c>
      <c r="N46">
        <v>247</v>
      </c>
    </row>
    <row r="47" spans="1:14" x14ac:dyDescent="0.25">
      <c r="A47">
        <v>9745</v>
      </c>
      <c r="B47">
        <v>112</v>
      </c>
      <c r="C47">
        <v>6190</v>
      </c>
      <c r="D47" s="63" t="s">
        <v>43</v>
      </c>
      <c r="E47" s="63" t="s">
        <v>42</v>
      </c>
      <c r="F47" s="1">
        <v>0</v>
      </c>
      <c r="G47" s="1">
        <v>29500</v>
      </c>
      <c r="H47">
        <v>10514</v>
      </c>
      <c r="I47" t="s">
        <v>29</v>
      </c>
      <c r="J47" s="63">
        <v>1000000067</v>
      </c>
      <c r="K47">
        <v>308</v>
      </c>
      <c r="L47" t="b">
        <f>INDEX(zero!C$3:C$389,MATCH($J47,zero!$A$3:$A$389,FALSE),1)</f>
        <v>0</v>
      </c>
      <c r="M47" t="b">
        <f>INDEX(zero!D$3:D$389,MATCH($J47,zero!$A$3:$A$389,FALSE),1)</f>
        <v>0</v>
      </c>
      <c r="N47">
        <v>248</v>
      </c>
    </row>
    <row r="48" spans="1:14" x14ac:dyDescent="0.25">
      <c r="A48">
        <v>9745</v>
      </c>
      <c r="B48">
        <v>112</v>
      </c>
      <c r="C48">
        <v>6190</v>
      </c>
      <c r="D48" s="63" t="s">
        <v>43</v>
      </c>
      <c r="E48" s="63" t="s">
        <v>42</v>
      </c>
      <c r="F48" s="1">
        <v>29169</v>
      </c>
      <c r="G48" s="1">
        <v>-25346.81</v>
      </c>
      <c r="H48">
        <v>10514</v>
      </c>
      <c r="I48" t="s">
        <v>29</v>
      </c>
      <c r="J48" s="63">
        <v>1000000067</v>
      </c>
      <c r="K48">
        <v>309</v>
      </c>
      <c r="L48" t="b">
        <f>INDEX(zero!C$3:C$389,MATCH($J48,zero!$A$3:$A$389,FALSE),1)</f>
        <v>0</v>
      </c>
      <c r="M48" t="b">
        <f>INDEX(zero!D$3:D$389,MATCH($J48,zero!$A$3:$A$389,FALSE),1)</f>
        <v>0</v>
      </c>
      <c r="N48">
        <v>249</v>
      </c>
    </row>
    <row r="49" spans="1:14" x14ac:dyDescent="0.25">
      <c r="A49">
        <v>9745</v>
      </c>
      <c r="B49">
        <v>112</v>
      </c>
      <c r="C49">
        <v>5860</v>
      </c>
      <c r="D49" s="63" t="s">
        <v>8</v>
      </c>
      <c r="E49" s="63" t="s">
        <v>42</v>
      </c>
      <c r="F49" s="1">
        <v>47703.79</v>
      </c>
      <c r="G49" s="1">
        <v>-45103.79</v>
      </c>
      <c r="H49">
        <v>10514</v>
      </c>
      <c r="I49" t="s">
        <v>29</v>
      </c>
      <c r="J49" s="63">
        <v>1000000067</v>
      </c>
      <c r="K49">
        <v>310</v>
      </c>
      <c r="L49" t="b">
        <f>INDEX(zero!C$3:C$389,MATCH($J49,zero!$A$3:$A$389,FALSE),1)</f>
        <v>0</v>
      </c>
      <c r="M49" t="b">
        <f>INDEX(zero!D$3:D$389,MATCH($J49,zero!$A$3:$A$389,FALSE),1)</f>
        <v>0</v>
      </c>
      <c r="N49">
        <v>250</v>
      </c>
    </row>
    <row r="50" spans="1:14" x14ac:dyDescent="0.25">
      <c r="A50">
        <v>9745</v>
      </c>
      <c r="B50">
        <v>352</v>
      </c>
      <c r="C50">
        <v>5890</v>
      </c>
      <c r="D50" s="63" t="s">
        <v>11</v>
      </c>
      <c r="E50" s="63" t="s">
        <v>234</v>
      </c>
      <c r="F50" s="1">
        <v>38951.51</v>
      </c>
      <c r="G50" s="1">
        <v>548.49</v>
      </c>
      <c r="H50">
        <v>10514</v>
      </c>
      <c r="I50" t="s">
        <v>29</v>
      </c>
      <c r="J50" s="63">
        <v>1000000499</v>
      </c>
      <c r="K50">
        <v>311</v>
      </c>
      <c r="L50" t="b">
        <f>INDEX(zero!C$3:C$389,MATCH($J50,zero!$A$3:$A$389,FALSE),1)</f>
        <v>0</v>
      </c>
      <c r="M50" t="b">
        <f>INDEX(zero!D$3:D$389,MATCH($J50,zero!$A$3:$A$389,FALSE),1)</f>
        <v>0</v>
      </c>
      <c r="N50">
        <v>251</v>
      </c>
    </row>
    <row r="51" spans="1:14" x14ac:dyDescent="0.25">
      <c r="A51">
        <v>9745</v>
      </c>
      <c r="B51">
        <v>360</v>
      </c>
      <c r="C51">
        <v>6201</v>
      </c>
      <c r="D51" s="63" t="s">
        <v>13</v>
      </c>
      <c r="E51" s="63" t="s">
        <v>263</v>
      </c>
      <c r="F51" s="1">
        <v>0</v>
      </c>
      <c r="G51" s="1">
        <v>-1125</v>
      </c>
      <c r="H51">
        <v>10530</v>
      </c>
      <c r="I51" t="s">
        <v>253</v>
      </c>
      <c r="J51" s="63">
        <v>1000000796</v>
      </c>
      <c r="K51">
        <v>312</v>
      </c>
      <c r="L51" t="b">
        <f>INDEX(zero!C$3:C$389,MATCH($J51,zero!$A$3:$A$389,FALSE),1)</f>
        <v>0</v>
      </c>
      <c r="M51" t="b">
        <f>INDEX(zero!D$3:D$389,MATCH($J51,zero!$A$3:$A$389,FALSE),1)</f>
        <v>0</v>
      </c>
      <c r="N51">
        <v>252</v>
      </c>
    </row>
    <row r="52" spans="1:14" x14ac:dyDescent="0.25">
      <c r="A52">
        <v>9745</v>
      </c>
      <c r="B52">
        <v>360</v>
      </c>
      <c r="C52">
        <v>6201</v>
      </c>
      <c r="D52" s="63" t="s">
        <v>13</v>
      </c>
      <c r="E52" s="63" t="s">
        <v>263</v>
      </c>
      <c r="F52" s="1">
        <v>5125</v>
      </c>
      <c r="G52" s="1">
        <v>13875</v>
      </c>
      <c r="H52">
        <v>10530</v>
      </c>
      <c r="I52" t="s">
        <v>253</v>
      </c>
      <c r="J52" s="63">
        <v>1000000796</v>
      </c>
      <c r="K52">
        <v>313</v>
      </c>
      <c r="L52" t="b">
        <f>INDEX(zero!C$3:C$389,MATCH($J52,zero!$A$3:$A$389,FALSE),1)</f>
        <v>0</v>
      </c>
      <c r="M52" t="b">
        <f>INDEX(zero!D$3:D$389,MATCH($J52,zero!$A$3:$A$389,FALSE),1)</f>
        <v>0</v>
      </c>
      <c r="N52">
        <v>253</v>
      </c>
    </row>
    <row r="53" spans="1:14" x14ac:dyDescent="0.25">
      <c r="A53">
        <v>9745</v>
      </c>
      <c r="B53">
        <v>214</v>
      </c>
      <c r="C53">
        <v>6211</v>
      </c>
      <c r="D53" s="63" t="s">
        <v>10</v>
      </c>
      <c r="E53" s="63" t="s">
        <v>224</v>
      </c>
      <c r="F53" s="1">
        <v>0</v>
      </c>
      <c r="G53" s="1">
        <v>472705.85</v>
      </c>
      <c r="H53">
        <v>12829</v>
      </c>
      <c r="I53" t="s">
        <v>219</v>
      </c>
      <c r="J53" s="63">
        <v>1000000357</v>
      </c>
      <c r="K53">
        <v>314</v>
      </c>
      <c r="L53" t="b">
        <f>INDEX(zero!C$3:C$389,MATCH($J53,zero!$A$3:$A$389,FALSE),1)</f>
        <v>0</v>
      </c>
      <c r="M53" t="b">
        <f>INDEX(zero!D$3:D$389,MATCH($J53,zero!$A$3:$A$389,FALSE),1)</f>
        <v>1</v>
      </c>
      <c r="N53">
        <v>254</v>
      </c>
    </row>
    <row r="54" spans="1:14" x14ac:dyDescent="0.25">
      <c r="A54">
        <v>9745</v>
      </c>
      <c r="B54">
        <v>214</v>
      </c>
      <c r="C54">
        <v>6211</v>
      </c>
      <c r="D54" s="63" t="s">
        <v>10</v>
      </c>
      <c r="E54" s="63" t="s">
        <v>224</v>
      </c>
      <c r="F54" s="1">
        <v>17413590.129999999</v>
      </c>
      <c r="G54" s="1">
        <v>-413590.13</v>
      </c>
      <c r="H54">
        <v>12829</v>
      </c>
      <c r="I54" t="s">
        <v>219</v>
      </c>
      <c r="J54" s="63">
        <v>1000000357</v>
      </c>
      <c r="K54">
        <v>315</v>
      </c>
      <c r="L54" t="b">
        <f>INDEX(zero!C$3:C$389,MATCH($J54,zero!$A$3:$A$389,FALSE),1)</f>
        <v>0</v>
      </c>
      <c r="M54" t="b">
        <f>INDEX(zero!D$3:D$389,MATCH($J54,zero!$A$3:$A$389,FALSE),1)</f>
        <v>1</v>
      </c>
      <c r="N54">
        <v>255</v>
      </c>
    </row>
    <row r="55" spans="1:14" x14ac:dyDescent="0.25">
      <c r="A55">
        <v>9745</v>
      </c>
      <c r="B55">
        <v>360</v>
      </c>
      <c r="C55">
        <v>6211</v>
      </c>
      <c r="D55" s="63" t="s">
        <v>10</v>
      </c>
      <c r="E55" s="63" t="s">
        <v>263</v>
      </c>
      <c r="F55" s="1">
        <v>0</v>
      </c>
      <c r="G55" s="1">
        <v>2000000</v>
      </c>
      <c r="H55">
        <v>12829</v>
      </c>
      <c r="I55" t="s">
        <v>219</v>
      </c>
      <c r="J55" s="63">
        <v>1000000406</v>
      </c>
      <c r="K55">
        <v>316</v>
      </c>
      <c r="L55" t="b">
        <f>INDEX(zero!C$3:C$389,MATCH($J55,zero!$A$3:$A$389,FALSE),1)</f>
        <v>0</v>
      </c>
      <c r="M55" t="b">
        <f>INDEX(zero!D$3:D$389,MATCH($J55,zero!$A$3:$A$389,FALSE),1)</f>
        <v>1</v>
      </c>
      <c r="N55">
        <v>256</v>
      </c>
    </row>
    <row r="56" spans="1:14" x14ac:dyDescent="0.25">
      <c r="A56">
        <v>9745</v>
      </c>
      <c r="B56">
        <v>142</v>
      </c>
      <c r="C56">
        <v>6211</v>
      </c>
      <c r="D56" s="63" t="s">
        <v>10</v>
      </c>
      <c r="E56" s="63" t="s">
        <v>142</v>
      </c>
      <c r="F56" s="1">
        <v>0</v>
      </c>
      <c r="G56" s="1">
        <v>56000</v>
      </c>
      <c r="H56">
        <v>10601</v>
      </c>
      <c r="I56" t="s">
        <v>70</v>
      </c>
      <c r="J56" s="63">
        <v>1000001357</v>
      </c>
      <c r="K56">
        <v>322</v>
      </c>
      <c r="L56" t="b">
        <f>INDEX(zero!C$3:C$389,MATCH($J56,zero!$A$3:$A$389,FALSE),1)</f>
        <v>0</v>
      </c>
      <c r="M56" t="b">
        <f>INDEX(zero!D$3:D$389,MATCH($J56,zero!$A$3:$A$389,FALSE),1)</f>
        <v>1</v>
      </c>
      <c r="N56">
        <v>257</v>
      </c>
    </row>
    <row r="57" spans="1:14" x14ac:dyDescent="0.25">
      <c r="A57">
        <v>9745</v>
      </c>
      <c r="B57">
        <v>210</v>
      </c>
      <c r="C57">
        <v>6207</v>
      </c>
      <c r="D57" s="63" t="s">
        <v>21</v>
      </c>
      <c r="E57" s="63" t="s">
        <v>207</v>
      </c>
      <c r="F57" s="1">
        <v>9262.5</v>
      </c>
      <c r="G57" s="1">
        <v>2936.27</v>
      </c>
      <c r="H57">
        <v>12335</v>
      </c>
      <c r="I57" t="s">
        <v>209</v>
      </c>
      <c r="J57" s="63">
        <v>1000000270</v>
      </c>
      <c r="K57">
        <v>324</v>
      </c>
      <c r="L57" t="b">
        <f>INDEX(zero!C$3:C$389,MATCH($J57,zero!$A$3:$A$389,FALSE),1)</f>
        <v>0</v>
      </c>
      <c r="M57" t="b">
        <f>INDEX(zero!D$3:D$389,MATCH($J57,zero!$A$3:$A$389,FALSE),1)</f>
        <v>0</v>
      </c>
      <c r="N57">
        <v>258</v>
      </c>
    </row>
    <row r="58" spans="1:14" x14ac:dyDescent="0.25">
      <c r="A58">
        <v>9745</v>
      </c>
      <c r="B58">
        <v>210</v>
      </c>
      <c r="C58">
        <v>6207</v>
      </c>
      <c r="D58" s="63" t="s">
        <v>21</v>
      </c>
      <c r="E58" s="63" t="s">
        <v>211</v>
      </c>
      <c r="F58" s="1">
        <v>0</v>
      </c>
      <c r="G58" s="1">
        <v>2368.12</v>
      </c>
      <c r="H58">
        <v>12335</v>
      </c>
      <c r="I58" t="s">
        <v>209</v>
      </c>
      <c r="J58" s="63">
        <v>1000000270</v>
      </c>
      <c r="K58">
        <v>325</v>
      </c>
      <c r="L58" t="b">
        <f>INDEX(zero!C$3:C$389,MATCH($J58,zero!$A$3:$A$389,FALSE),1)</f>
        <v>0</v>
      </c>
      <c r="M58" t="b">
        <f>INDEX(zero!D$3:D$389,MATCH($J58,zero!$A$3:$A$389,FALSE),1)</f>
        <v>0</v>
      </c>
      <c r="N58">
        <v>259</v>
      </c>
    </row>
    <row r="59" spans="1:14" x14ac:dyDescent="0.25">
      <c r="A59">
        <v>9745</v>
      </c>
      <c r="B59">
        <v>360</v>
      </c>
      <c r="C59">
        <v>6207</v>
      </c>
      <c r="D59" s="63" t="s">
        <v>21</v>
      </c>
      <c r="E59" s="63" t="s">
        <v>262</v>
      </c>
      <c r="F59" s="1">
        <v>0</v>
      </c>
      <c r="G59" s="1">
        <v>-1707.5</v>
      </c>
      <c r="H59">
        <v>12335</v>
      </c>
      <c r="I59" t="s">
        <v>209</v>
      </c>
      <c r="J59" s="63">
        <v>1000000350</v>
      </c>
      <c r="K59">
        <v>326</v>
      </c>
      <c r="L59" t="b">
        <f>INDEX(zero!C$3:C$389,MATCH($J59,zero!$A$3:$A$389,FALSE),1)</f>
        <v>0</v>
      </c>
      <c r="M59" t="b">
        <f>INDEX(zero!D$3:D$389,MATCH($J59,zero!$A$3:$A$389,FALSE),1)</f>
        <v>0</v>
      </c>
      <c r="N59">
        <v>260</v>
      </c>
    </row>
    <row r="60" spans="1:14" x14ac:dyDescent="0.25">
      <c r="A60">
        <v>9745</v>
      </c>
      <c r="B60">
        <v>360</v>
      </c>
      <c r="C60">
        <v>6207</v>
      </c>
      <c r="D60" s="63" t="s">
        <v>21</v>
      </c>
      <c r="E60" s="63" t="s">
        <v>262</v>
      </c>
      <c r="F60" s="1">
        <v>17969.41</v>
      </c>
      <c r="G60" s="1">
        <v>3558.59</v>
      </c>
      <c r="H60">
        <v>12335</v>
      </c>
      <c r="I60" t="s">
        <v>209</v>
      </c>
      <c r="J60" s="63">
        <v>1000000350</v>
      </c>
      <c r="K60">
        <v>327</v>
      </c>
      <c r="L60" t="b">
        <f>INDEX(zero!C$3:C$389,MATCH($J60,zero!$A$3:$A$389,FALSE),1)</f>
        <v>0</v>
      </c>
      <c r="M60" t="b">
        <f>INDEX(zero!D$3:D$389,MATCH($J60,zero!$A$3:$A$389,FALSE),1)</f>
        <v>0</v>
      </c>
      <c r="N60">
        <v>261</v>
      </c>
    </row>
    <row r="61" spans="1:14" x14ac:dyDescent="0.25">
      <c r="A61">
        <v>9745</v>
      </c>
      <c r="B61">
        <v>360</v>
      </c>
      <c r="C61">
        <v>6207</v>
      </c>
      <c r="D61" s="63" t="s">
        <v>21</v>
      </c>
      <c r="E61" s="63" t="s">
        <v>261</v>
      </c>
      <c r="F61" s="1">
        <v>0</v>
      </c>
      <c r="G61" s="1">
        <v>12214.36</v>
      </c>
      <c r="H61">
        <v>12335</v>
      </c>
      <c r="I61" t="s">
        <v>209</v>
      </c>
      <c r="J61" s="63">
        <v>1000000850</v>
      </c>
      <c r="K61">
        <v>330</v>
      </c>
      <c r="L61" t="b">
        <f>INDEX(zero!C$3:C$389,MATCH($J61,zero!$A$3:$A$389,FALSE),1)</f>
        <v>0</v>
      </c>
      <c r="M61" t="b">
        <f>INDEX(zero!D$3:D$389,MATCH($J61,zero!$A$3:$A$389,FALSE),1)</f>
        <v>0</v>
      </c>
      <c r="N61">
        <v>262</v>
      </c>
    </row>
    <row r="62" spans="1:14" x14ac:dyDescent="0.25">
      <c r="A62">
        <v>9745</v>
      </c>
      <c r="B62">
        <v>360</v>
      </c>
      <c r="C62">
        <v>6207</v>
      </c>
      <c r="D62" s="63" t="s">
        <v>21</v>
      </c>
      <c r="E62" s="63" t="s">
        <v>259</v>
      </c>
      <c r="F62" s="1">
        <v>0</v>
      </c>
      <c r="G62" s="1">
        <v>4033</v>
      </c>
      <c r="H62">
        <v>12335</v>
      </c>
      <c r="I62" t="s">
        <v>209</v>
      </c>
      <c r="J62" s="63">
        <v>1000000902</v>
      </c>
      <c r="K62">
        <v>331</v>
      </c>
      <c r="L62" t="b">
        <f>INDEX(zero!C$3:C$389,MATCH($J62,zero!$A$3:$A$389,FALSE),1)</f>
        <v>0</v>
      </c>
      <c r="M62" t="b">
        <f>INDEX(zero!D$3:D$389,MATCH($J62,zero!$A$3:$A$389,FALSE),1)</f>
        <v>0</v>
      </c>
      <c r="N62">
        <v>263</v>
      </c>
    </row>
    <row r="63" spans="1:14" x14ac:dyDescent="0.25">
      <c r="A63">
        <v>9745</v>
      </c>
      <c r="B63">
        <v>360</v>
      </c>
      <c r="C63">
        <v>6207</v>
      </c>
      <c r="D63" s="63" t="s">
        <v>21</v>
      </c>
      <c r="E63" s="63" t="s">
        <v>259</v>
      </c>
      <c r="F63" s="1">
        <v>11646.07</v>
      </c>
      <c r="G63" s="1">
        <v>568.92999999999995</v>
      </c>
      <c r="H63">
        <v>12335</v>
      </c>
      <c r="I63" t="s">
        <v>209</v>
      </c>
      <c r="J63" s="63">
        <v>1000000902</v>
      </c>
      <c r="K63">
        <v>332</v>
      </c>
      <c r="L63" t="b">
        <f>INDEX(zero!C$3:C$389,MATCH($J63,zero!$A$3:$A$389,FALSE),1)</f>
        <v>0</v>
      </c>
      <c r="M63" t="b">
        <f>INDEX(zero!D$3:D$389,MATCH($J63,zero!$A$3:$A$389,FALSE),1)</f>
        <v>0</v>
      </c>
      <c r="N63">
        <v>264</v>
      </c>
    </row>
    <row r="64" spans="1:14" x14ac:dyDescent="0.25">
      <c r="A64">
        <v>9745</v>
      </c>
      <c r="B64">
        <v>210</v>
      </c>
      <c r="C64">
        <v>6201</v>
      </c>
      <c r="D64" s="63" t="s">
        <v>13</v>
      </c>
      <c r="E64" s="63" t="s">
        <v>202</v>
      </c>
      <c r="F64" s="1">
        <v>13107.5</v>
      </c>
      <c r="G64" s="1">
        <v>20317.39</v>
      </c>
      <c r="H64">
        <v>11310</v>
      </c>
      <c r="I64" t="s">
        <v>137</v>
      </c>
      <c r="J64" s="63">
        <v>1000000687</v>
      </c>
      <c r="K64">
        <v>335</v>
      </c>
      <c r="L64" t="b">
        <f>INDEX(zero!C$3:C$389,MATCH($J64,zero!$A$3:$A$389,FALSE),1)</f>
        <v>0</v>
      </c>
      <c r="M64" t="b">
        <f>INDEX(zero!D$3:D$389,MATCH($J64,zero!$A$3:$A$389,FALSE),1)</f>
        <v>0</v>
      </c>
      <c r="N64">
        <v>265</v>
      </c>
    </row>
    <row r="65" spans="1:14" x14ac:dyDescent="0.25">
      <c r="A65">
        <v>9745</v>
      </c>
      <c r="B65">
        <v>364</v>
      </c>
      <c r="C65">
        <v>6201</v>
      </c>
      <c r="D65" s="63" t="s">
        <v>13</v>
      </c>
      <c r="E65" s="63" t="s">
        <v>279</v>
      </c>
      <c r="F65" s="1">
        <v>0</v>
      </c>
      <c r="G65" s="1">
        <v>766436.39</v>
      </c>
      <c r="H65">
        <v>11310</v>
      </c>
      <c r="I65" t="s">
        <v>137</v>
      </c>
      <c r="J65" s="63">
        <v>1000000697</v>
      </c>
      <c r="K65">
        <v>338</v>
      </c>
      <c r="L65" t="b">
        <f>INDEX(zero!C$3:C$389,MATCH($J65,zero!$A$3:$A$389,FALSE),1)</f>
        <v>0</v>
      </c>
      <c r="M65" t="b">
        <f>INDEX(zero!D$3:D$389,MATCH($J65,zero!$A$3:$A$389,FALSE),1)</f>
        <v>1</v>
      </c>
      <c r="N65">
        <v>266</v>
      </c>
    </row>
    <row r="66" spans="1:14" x14ac:dyDescent="0.25">
      <c r="A66">
        <v>9745</v>
      </c>
      <c r="B66">
        <v>364</v>
      </c>
      <c r="C66">
        <v>6201</v>
      </c>
      <c r="D66" s="63" t="s">
        <v>13</v>
      </c>
      <c r="E66" s="63" t="s">
        <v>279</v>
      </c>
      <c r="F66" s="1">
        <v>345502.04</v>
      </c>
      <c r="G66" s="1">
        <v>-173412.23</v>
      </c>
      <c r="H66">
        <v>11310</v>
      </c>
      <c r="I66" t="s">
        <v>137</v>
      </c>
      <c r="J66" s="63">
        <v>1000000697</v>
      </c>
      <c r="K66">
        <v>339</v>
      </c>
      <c r="L66" t="b">
        <f>INDEX(zero!C$3:C$389,MATCH($J66,zero!$A$3:$A$389,FALSE),1)</f>
        <v>0</v>
      </c>
      <c r="M66" t="b">
        <f>INDEX(zero!D$3:D$389,MATCH($J66,zero!$A$3:$A$389,FALSE),1)</f>
        <v>1</v>
      </c>
      <c r="N66">
        <v>267</v>
      </c>
    </row>
    <row r="67" spans="1:14" x14ac:dyDescent="0.25">
      <c r="A67">
        <v>9745</v>
      </c>
      <c r="B67">
        <v>140</v>
      </c>
      <c r="C67">
        <v>6201</v>
      </c>
      <c r="D67" s="63" t="s">
        <v>13</v>
      </c>
      <c r="E67" s="63" t="s">
        <v>139</v>
      </c>
      <c r="F67" s="1">
        <v>0</v>
      </c>
      <c r="G67" s="1">
        <v>-4009.3</v>
      </c>
      <c r="H67">
        <v>11310</v>
      </c>
      <c r="I67" t="s">
        <v>137</v>
      </c>
      <c r="J67" s="63">
        <v>1000000732</v>
      </c>
      <c r="K67">
        <v>340</v>
      </c>
      <c r="L67" t="b">
        <f>INDEX(zero!C$3:C$389,MATCH($J67,zero!$A$3:$A$389,FALSE),1)</f>
        <v>0</v>
      </c>
      <c r="M67" t="b">
        <f>INDEX(zero!D$3:D$389,MATCH($J67,zero!$A$3:$A$389,FALSE),1)</f>
        <v>1</v>
      </c>
      <c r="N67">
        <v>268</v>
      </c>
    </row>
    <row r="68" spans="1:14" x14ac:dyDescent="0.25">
      <c r="A68">
        <v>9745</v>
      </c>
      <c r="B68">
        <v>140</v>
      </c>
      <c r="C68">
        <v>6201</v>
      </c>
      <c r="D68" s="63" t="s">
        <v>13</v>
      </c>
      <c r="E68" s="63" t="s">
        <v>139</v>
      </c>
      <c r="F68" s="1">
        <v>46394.7</v>
      </c>
      <c r="G68" s="1">
        <v>311298.34000000003</v>
      </c>
      <c r="H68">
        <v>11310</v>
      </c>
      <c r="I68" t="s">
        <v>137</v>
      </c>
      <c r="J68" s="63">
        <v>1000000732</v>
      </c>
      <c r="K68">
        <v>341</v>
      </c>
      <c r="L68" t="b">
        <f>INDEX(zero!C$3:C$389,MATCH($J68,zero!$A$3:$A$389,FALSE),1)</f>
        <v>0</v>
      </c>
      <c r="M68" t="b">
        <f>INDEX(zero!D$3:D$389,MATCH($J68,zero!$A$3:$A$389,FALSE),1)</f>
        <v>1</v>
      </c>
      <c r="N68">
        <v>269</v>
      </c>
    </row>
    <row r="69" spans="1:14" x14ac:dyDescent="0.25">
      <c r="A69">
        <v>9745</v>
      </c>
      <c r="B69">
        <v>210</v>
      </c>
      <c r="C69">
        <v>6201</v>
      </c>
      <c r="D69" s="63" t="s">
        <v>13</v>
      </c>
      <c r="E69" s="63" t="s">
        <v>207</v>
      </c>
      <c r="F69" s="1">
        <v>0</v>
      </c>
      <c r="G69" s="1">
        <v>104009</v>
      </c>
      <c r="H69">
        <v>11310</v>
      </c>
      <c r="I69" t="s">
        <v>137</v>
      </c>
      <c r="J69" s="63">
        <v>1000000736</v>
      </c>
      <c r="K69">
        <v>342</v>
      </c>
      <c r="L69" t="b">
        <f>INDEX(zero!C$3:C$389,MATCH($J69,zero!$A$3:$A$389,FALSE),1)</f>
        <v>0</v>
      </c>
      <c r="M69" t="b">
        <f>INDEX(zero!D$3:D$389,MATCH($J69,zero!$A$3:$A$389,FALSE),1)</f>
        <v>0</v>
      </c>
      <c r="N69">
        <v>270</v>
      </c>
    </row>
    <row r="70" spans="1:14" x14ac:dyDescent="0.25">
      <c r="A70">
        <v>9745</v>
      </c>
      <c r="B70">
        <v>210</v>
      </c>
      <c r="C70">
        <v>6201</v>
      </c>
      <c r="D70" s="63" t="s">
        <v>13</v>
      </c>
      <c r="E70" s="63" t="s">
        <v>207</v>
      </c>
      <c r="F70" s="1">
        <v>186726.3</v>
      </c>
      <c r="G70" s="1">
        <v>-87310.43</v>
      </c>
      <c r="H70">
        <v>11310</v>
      </c>
      <c r="I70" t="s">
        <v>137</v>
      </c>
      <c r="J70" s="63">
        <v>1000000736</v>
      </c>
      <c r="K70">
        <v>343</v>
      </c>
      <c r="L70" t="b">
        <f>INDEX(zero!C$3:C$389,MATCH($J70,zero!$A$3:$A$389,FALSE),1)</f>
        <v>0</v>
      </c>
      <c r="M70" t="b">
        <f>INDEX(zero!D$3:D$389,MATCH($J70,zero!$A$3:$A$389,FALSE),1)</f>
        <v>0</v>
      </c>
      <c r="N70">
        <v>271</v>
      </c>
    </row>
    <row r="71" spans="1:14" x14ac:dyDescent="0.25">
      <c r="A71">
        <v>9745</v>
      </c>
      <c r="B71">
        <v>210</v>
      </c>
      <c r="C71">
        <v>6201</v>
      </c>
      <c r="D71" s="63" t="s">
        <v>13</v>
      </c>
      <c r="E71" s="63" t="s">
        <v>213</v>
      </c>
      <c r="F71" s="1">
        <v>0</v>
      </c>
      <c r="G71" s="1">
        <v>7932</v>
      </c>
      <c r="H71">
        <v>11310</v>
      </c>
      <c r="I71" t="s">
        <v>137</v>
      </c>
      <c r="J71" s="63">
        <v>1000001302</v>
      </c>
      <c r="K71">
        <v>345</v>
      </c>
      <c r="L71" t="b">
        <f>INDEX(zero!C$3:C$389,MATCH($J71,zero!$A$3:$A$389,FALSE),1)</f>
        <v>0</v>
      </c>
      <c r="M71" t="b">
        <f>INDEX(zero!D$3:D$389,MATCH($J71,zero!$A$3:$A$389,FALSE),1)</f>
        <v>0</v>
      </c>
      <c r="N71">
        <v>272</v>
      </c>
    </row>
    <row r="72" spans="1:14" x14ac:dyDescent="0.25">
      <c r="A72">
        <v>9745</v>
      </c>
      <c r="B72">
        <v>105</v>
      </c>
      <c r="C72">
        <v>6201</v>
      </c>
      <c r="D72" s="63" t="s">
        <v>13</v>
      </c>
      <c r="E72" s="63" t="s">
        <v>352</v>
      </c>
      <c r="F72" s="1">
        <v>0</v>
      </c>
      <c r="G72" s="1">
        <v>13000</v>
      </c>
      <c r="H72">
        <v>11310</v>
      </c>
      <c r="I72" t="s">
        <v>137</v>
      </c>
      <c r="J72" s="63">
        <v>1000001422</v>
      </c>
      <c r="K72">
        <v>346</v>
      </c>
      <c r="L72" t="b">
        <f>INDEX(zero!C$3:C$389,MATCH($J72,zero!$A$3:$A$389,FALSE),1)</f>
        <v>0</v>
      </c>
      <c r="M72" t="b">
        <f>INDEX(zero!D$3:D$389,MATCH($J72,zero!$A$3:$A$389,FALSE),1)</f>
        <v>0</v>
      </c>
      <c r="N72">
        <v>273</v>
      </c>
    </row>
    <row r="73" spans="1:14" x14ac:dyDescent="0.25">
      <c r="A73">
        <v>9745</v>
      </c>
      <c r="B73">
        <v>362</v>
      </c>
      <c r="C73">
        <v>6211</v>
      </c>
      <c r="D73" s="63" t="s">
        <v>10</v>
      </c>
      <c r="E73" s="63" t="s">
        <v>268</v>
      </c>
      <c r="F73" s="1">
        <v>0</v>
      </c>
      <c r="G73" s="1">
        <v>316269.74</v>
      </c>
      <c r="H73">
        <v>11194</v>
      </c>
      <c r="I73" t="s">
        <v>269</v>
      </c>
      <c r="J73" s="63">
        <v>1000000570</v>
      </c>
      <c r="K73">
        <v>350</v>
      </c>
      <c r="L73" t="b">
        <f>INDEX(zero!C$3:C$389,MATCH($J73,zero!$A$3:$A$389,FALSE),1)</f>
        <v>0</v>
      </c>
      <c r="M73" t="b">
        <f>INDEX(zero!D$3:D$389,MATCH($J73,zero!$A$3:$A$389,FALSE),1)</f>
        <v>1</v>
      </c>
      <c r="N73">
        <v>274</v>
      </c>
    </row>
    <row r="74" spans="1:14" x14ac:dyDescent="0.25">
      <c r="A74">
        <v>9745</v>
      </c>
      <c r="B74">
        <v>362</v>
      </c>
      <c r="C74">
        <v>6211</v>
      </c>
      <c r="D74" s="63" t="s">
        <v>10</v>
      </c>
      <c r="E74" s="63" t="s">
        <v>268</v>
      </c>
      <c r="F74" s="1">
        <v>2349069.54</v>
      </c>
      <c r="G74" s="1">
        <v>-222323.54</v>
      </c>
      <c r="H74">
        <v>11194</v>
      </c>
      <c r="I74" t="s">
        <v>269</v>
      </c>
      <c r="J74" s="63">
        <v>1000000570</v>
      </c>
      <c r="K74">
        <v>351</v>
      </c>
      <c r="L74" t="b">
        <f>INDEX(zero!C$3:C$389,MATCH($J74,zero!$A$3:$A$389,FALSE),1)</f>
        <v>0</v>
      </c>
      <c r="M74" t="b">
        <f>INDEX(zero!D$3:D$389,MATCH($J74,zero!$A$3:$A$389,FALSE),1)</f>
        <v>1</v>
      </c>
      <c r="N74">
        <v>275</v>
      </c>
    </row>
    <row r="75" spans="1:14" x14ac:dyDescent="0.25">
      <c r="A75">
        <v>9745</v>
      </c>
      <c r="B75">
        <v>354</v>
      </c>
      <c r="C75">
        <v>5890</v>
      </c>
      <c r="D75" s="63" t="s">
        <v>11</v>
      </c>
      <c r="E75" s="63" t="s">
        <v>244</v>
      </c>
      <c r="F75" s="1">
        <v>0</v>
      </c>
      <c r="G75" s="1">
        <v>650</v>
      </c>
      <c r="H75">
        <v>12339</v>
      </c>
      <c r="I75" t="s">
        <v>242</v>
      </c>
      <c r="J75" s="63">
        <v>1000000949</v>
      </c>
      <c r="K75">
        <v>352</v>
      </c>
      <c r="L75" t="b">
        <f>INDEX(zero!C$3:C$389,MATCH($J75,zero!$A$3:$A$389,FALSE),1)</f>
        <v>0</v>
      </c>
      <c r="M75" t="b">
        <f>INDEX(zero!D$3:D$389,MATCH($J75,zero!$A$3:$A$389,FALSE),1)</f>
        <v>0</v>
      </c>
      <c r="N75">
        <v>276</v>
      </c>
    </row>
    <row r="76" spans="1:14" x14ac:dyDescent="0.25">
      <c r="A76">
        <v>9745</v>
      </c>
      <c r="B76">
        <v>354</v>
      </c>
      <c r="C76">
        <v>5890</v>
      </c>
      <c r="D76" s="63" t="s">
        <v>11</v>
      </c>
      <c r="E76" s="63" t="s">
        <v>244</v>
      </c>
      <c r="F76" s="1">
        <v>2175</v>
      </c>
      <c r="G76" s="1">
        <v>-300</v>
      </c>
      <c r="H76">
        <v>12339</v>
      </c>
      <c r="I76" t="s">
        <v>242</v>
      </c>
      <c r="J76" s="63">
        <v>1000000949</v>
      </c>
      <c r="K76">
        <v>353</v>
      </c>
      <c r="L76" t="b">
        <f>INDEX(zero!C$3:C$389,MATCH($J76,zero!$A$3:$A$389,FALSE),1)</f>
        <v>0</v>
      </c>
      <c r="M76" t="b">
        <f>INDEX(zero!D$3:D$389,MATCH($J76,zero!$A$3:$A$389,FALSE),1)</f>
        <v>0</v>
      </c>
      <c r="N76">
        <v>277</v>
      </c>
    </row>
    <row r="77" spans="1:14" x14ac:dyDescent="0.25">
      <c r="A77">
        <v>9745</v>
      </c>
      <c r="B77">
        <v>145</v>
      </c>
      <c r="C77">
        <v>6211</v>
      </c>
      <c r="D77" s="63" t="s">
        <v>10</v>
      </c>
      <c r="E77" s="63" t="s">
        <v>157</v>
      </c>
      <c r="F77" s="1">
        <v>185337</v>
      </c>
      <c r="G77" s="1">
        <v>112367</v>
      </c>
      <c r="H77">
        <v>12955</v>
      </c>
      <c r="I77" t="s">
        <v>100</v>
      </c>
      <c r="J77" s="63">
        <v>1000001343</v>
      </c>
      <c r="K77">
        <v>362</v>
      </c>
      <c r="L77" t="b">
        <f>INDEX(zero!C$3:C$389,MATCH($J77,zero!$A$3:$A$389,FALSE),1)</f>
        <v>0</v>
      </c>
      <c r="M77" t="b">
        <f>INDEX(zero!D$3:D$389,MATCH($J77,zero!$A$3:$A$389,FALSE),1)</f>
        <v>1</v>
      </c>
      <c r="N77">
        <v>278</v>
      </c>
    </row>
    <row r="78" spans="1:14" x14ac:dyDescent="0.25">
      <c r="A78">
        <v>9745</v>
      </c>
      <c r="B78">
        <v>154</v>
      </c>
      <c r="C78">
        <v>6211</v>
      </c>
      <c r="D78" s="63" t="s">
        <v>10</v>
      </c>
      <c r="E78" s="63" t="s">
        <v>176</v>
      </c>
      <c r="F78" s="1">
        <v>92678</v>
      </c>
      <c r="G78" s="1">
        <v>204089</v>
      </c>
      <c r="H78">
        <v>12955</v>
      </c>
      <c r="I78" t="s">
        <v>100</v>
      </c>
      <c r="J78" s="63">
        <v>1000001343</v>
      </c>
      <c r="K78">
        <v>363</v>
      </c>
      <c r="L78" t="b">
        <f>INDEX(zero!C$3:C$389,MATCH($J78,zero!$A$3:$A$389,FALSE),1)</f>
        <v>0</v>
      </c>
      <c r="M78" t="b">
        <f>INDEX(zero!D$3:D$389,MATCH($J78,zero!$A$3:$A$389,FALSE),1)</f>
        <v>1</v>
      </c>
      <c r="N78">
        <v>279</v>
      </c>
    </row>
    <row r="79" spans="1:14" x14ac:dyDescent="0.25">
      <c r="A79">
        <v>9745</v>
      </c>
      <c r="B79">
        <v>354</v>
      </c>
      <c r="C79">
        <v>6211</v>
      </c>
      <c r="D79" s="63" t="s">
        <v>10</v>
      </c>
      <c r="E79" s="63" t="s">
        <v>245</v>
      </c>
      <c r="F79" s="1">
        <v>0</v>
      </c>
      <c r="G79" s="1">
        <v>98514</v>
      </c>
      <c r="H79">
        <v>14364</v>
      </c>
      <c r="I79" t="s">
        <v>246</v>
      </c>
      <c r="J79" s="63">
        <v>1000001334</v>
      </c>
      <c r="K79">
        <v>364</v>
      </c>
      <c r="L79" t="b">
        <f>INDEX(zero!C$3:C$389,MATCH($J79,zero!$A$3:$A$389,FALSE),1)</f>
        <v>0</v>
      </c>
      <c r="M79" t="b">
        <f>INDEX(zero!D$3:D$389,MATCH($J79,zero!$A$3:$A$389,FALSE),1)</f>
        <v>1</v>
      </c>
      <c r="N79">
        <v>280</v>
      </c>
    </row>
    <row r="80" spans="1:14" x14ac:dyDescent="0.25">
      <c r="A80">
        <v>9745</v>
      </c>
      <c r="B80">
        <v>132</v>
      </c>
      <c r="C80">
        <v>5860</v>
      </c>
      <c r="D80" s="63" t="s">
        <v>41</v>
      </c>
      <c r="E80" s="63" t="s">
        <v>122</v>
      </c>
      <c r="F80" s="1">
        <v>0</v>
      </c>
      <c r="G80" s="1">
        <v>-747.26</v>
      </c>
      <c r="H80">
        <v>10641</v>
      </c>
      <c r="I80" t="s">
        <v>120</v>
      </c>
      <c r="J80" s="63">
        <v>1000000080</v>
      </c>
      <c r="K80">
        <v>365</v>
      </c>
      <c r="L80" t="b">
        <f>INDEX(zero!C$3:C$389,MATCH($J80,zero!$A$3:$A$389,FALSE),1)</f>
        <v>1</v>
      </c>
      <c r="M80" t="b">
        <f>INDEX(zero!D$3:D$389,MATCH($J80,zero!$A$3:$A$389,FALSE),1)</f>
        <v>0</v>
      </c>
      <c r="N80">
        <v>281</v>
      </c>
    </row>
    <row r="81" spans="1:14" x14ac:dyDescent="0.25">
      <c r="A81">
        <v>9745</v>
      </c>
      <c r="B81">
        <v>132</v>
      </c>
      <c r="C81">
        <v>6219</v>
      </c>
      <c r="D81" s="63" t="s">
        <v>41</v>
      </c>
      <c r="E81" s="63" t="s">
        <v>122</v>
      </c>
      <c r="F81" s="1">
        <v>0</v>
      </c>
      <c r="G81" s="1">
        <v>-1202.19</v>
      </c>
      <c r="H81">
        <v>10641</v>
      </c>
      <c r="I81" t="s">
        <v>120</v>
      </c>
      <c r="J81" s="63">
        <v>1000000080</v>
      </c>
      <c r="K81">
        <v>366</v>
      </c>
      <c r="L81" t="b">
        <f>INDEX(zero!C$3:C$389,MATCH($J81,zero!$A$3:$A$389,FALSE),1)</f>
        <v>1</v>
      </c>
      <c r="M81" t="b">
        <f>INDEX(zero!D$3:D$389,MATCH($J81,zero!$A$3:$A$389,FALSE),1)</f>
        <v>0</v>
      </c>
      <c r="N81">
        <v>282</v>
      </c>
    </row>
    <row r="82" spans="1:14" x14ac:dyDescent="0.25">
      <c r="A82">
        <v>9745</v>
      </c>
      <c r="B82">
        <v>132</v>
      </c>
      <c r="C82">
        <v>5860</v>
      </c>
      <c r="D82" s="63" t="s">
        <v>8</v>
      </c>
      <c r="E82" s="63" t="s">
        <v>122</v>
      </c>
      <c r="F82" s="1">
        <v>0</v>
      </c>
      <c r="G82" s="1">
        <v>747.26</v>
      </c>
      <c r="H82">
        <v>10641</v>
      </c>
      <c r="I82" t="s">
        <v>120</v>
      </c>
      <c r="J82" s="63">
        <v>1000000080</v>
      </c>
      <c r="K82">
        <v>367</v>
      </c>
      <c r="L82" t="b">
        <f>INDEX(zero!C$3:C$389,MATCH($J82,zero!$A$3:$A$389,FALSE),1)</f>
        <v>1</v>
      </c>
      <c r="M82" t="b">
        <f>INDEX(zero!D$3:D$389,MATCH($J82,zero!$A$3:$A$389,FALSE),1)</f>
        <v>0</v>
      </c>
      <c r="N82">
        <v>283</v>
      </c>
    </row>
    <row r="83" spans="1:14" x14ac:dyDescent="0.25">
      <c r="A83">
        <v>9745</v>
      </c>
      <c r="B83">
        <v>132</v>
      </c>
      <c r="C83">
        <v>6219</v>
      </c>
      <c r="D83" s="63" t="s">
        <v>41</v>
      </c>
      <c r="E83" s="63" t="s">
        <v>122</v>
      </c>
      <c r="F83" s="1">
        <v>0</v>
      </c>
      <c r="G83" s="1">
        <v>1202.19</v>
      </c>
      <c r="H83">
        <v>10641</v>
      </c>
      <c r="I83" t="s">
        <v>120</v>
      </c>
      <c r="J83" s="63">
        <v>1000000080</v>
      </c>
      <c r="K83">
        <v>368</v>
      </c>
      <c r="L83" t="b">
        <f>INDEX(zero!C$3:C$389,MATCH($J83,zero!$A$3:$A$389,FALSE),1)</f>
        <v>1</v>
      </c>
      <c r="M83" t="b">
        <f>INDEX(zero!D$3:D$389,MATCH($J83,zero!$A$3:$A$389,FALSE),1)</f>
        <v>0</v>
      </c>
      <c r="N83">
        <v>284</v>
      </c>
    </row>
    <row r="84" spans="1:14" x14ac:dyDescent="0.25">
      <c r="A84">
        <v>9745</v>
      </c>
      <c r="B84">
        <v>360</v>
      </c>
      <c r="C84">
        <v>6219</v>
      </c>
      <c r="D84" s="63" t="s">
        <v>41</v>
      </c>
      <c r="E84" s="63" t="s">
        <v>265</v>
      </c>
      <c r="F84" s="1">
        <v>4806.83</v>
      </c>
      <c r="G84" s="1">
        <v>185.47</v>
      </c>
      <c r="H84">
        <v>10641</v>
      </c>
      <c r="I84" t="s">
        <v>120</v>
      </c>
      <c r="J84" s="63">
        <v>1000000898</v>
      </c>
      <c r="K84">
        <v>375</v>
      </c>
      <c r="L84" t="b">
        <f>INDEX(zero!C$3:C$389,MATCH($J84,zero!$A$3:$A$389,FALSE),1)</f>
        <v>0</v>
      </c>
      <c r="M84" t="b">
        <f>INDEX(zero!D$3:D$389,MATCH($J84,zero!$A$3:$A$389,FALSE),1)</f>
        <v>0</v>
      </c>
      <c r="N84">
        <v>285</v>
      </c>
    </row>
    <row r="85" spans="1:14" x14ac:dyDescent="0.25">
      <c r="A85">
        <v>9745</v>
      </c>
      <c r="B85">
        <v>360</v>
      </c>
      <c r="C85">
        <v>5890</v>
      </c>
      <c r="D85" s="63" t="s">
        <v>11</v>
      </c>
      <c r="E85" s="63" t="s">
        <v>259</v>
      </c>
      <c r="F85" s="1">
        <v>0</v>
      </c>
      <c r="G85" s="1">
        <v>874.06</v>
      </c>
      <c r="H85">
        <v>10641</v>
      </c>
      <c r="I85" t="s">
        <v>120</v>
      </c>
      <c r="J85" s="63">
        <v>1000001421</v>
      </c>
      <c r="K85">
        <v>378</v>
      </c>
      <c r="L85" t="b">
        <f>INDEX(zero!C$3:C$389,MATCH($J85,zero!$A$3:$A$389,FALSE),1)</f>
        <v>0</v>
      </c>
      <c r="M85" t="b">
        <f>INDEX(zero!D$3:D$389,MATCH($J85,zero!$A$3:$A$389,FALSE),1)</f>
        <v>0</v>
      </c>
      <c r="N85">
        <v>286</v>
      </c>
    </row>
    <row r="86" spans="1:14" x14ac:dyDescent="0.25">
      <c r="A86">
        <v>9745</v>
      </c>
      <c r="B86">
        <v>360</v>
      </c>
      <c r="C86">
        <v>6211</v>
      </c>
      <c r="D86" s="63" t="s">
        <v>10</v>
      </c>
      <c r="E86" s="63" t="s">
        <v>259</v>
      </c>
      <c r="F86" s="1">
        <v>0</v>
      </c>
      <c r="G86" s="1">
        <v>171099</v>
      </c>
      <c r="H86">
        <v>13370</v>
      </c>
      <c r="I86" t="s">
        <v>252</v>
      </c>
      <c r="J86" s="63">
        <v>1000000518</v>
      </c>
      <c r="K86">
        <v>379</v>
      </c>
      <c r="L86" t="b">
        <f>INDEX(zero!C$3:C$389,MATCH($J86,zero!$A$3:$A$389,FALSE),1)</f>
        <v>0</v>
      </c>
      <c r="M86" t="b">
        <f>INDEX(zero!D$3:D$389,MATCH($J86,zero!$A$3:$A$389,FALSE),1)</f>
        <v>1</v>
      </c>
      <c r="N86">
        <v>287</v>
      </c>
    </row>
    <row r="87" spans="1:14" x14ac:dyDescent="0.25">
      <c r="A87">
        <v>9745</v>
      </c>
      <c r="B87">
        <v>360</v>
      </c>
      <c r="C87">
        <v>6211</v>
      </c>
      <c r="D87" s="63" t="s">
        <v>10</v>
      </c>
      <c r="E87" s="63" t="s">
        <v>259</v>
      </c>
      <c r="F87" s="1">
        <v>3827938.81</v>
      </c>
      <c r="G87" s="1">
        <v>191021.19</v>
      </c>
      <c r="H87">
        <v>13370</v>
      </c>
      <c r="I87" t="s">
        <v>252</v>
      </c>
      <c r="J87" s="63">
        <v>1000000518</v>
      </c>
      <c r="K87">
        <v>380</v>
      </c>
      <c r="L87" t="b">
        <f>INDEX(zero!C$3:C$389,MATCH($J87,zero!$A$3:$A$389,FALSE),1)</f>
        <v>0</v>
      </c>
      <c r="M87" t="b">
        <f>INDEX(zero!D$3:D$389,MATCH($J87,zero!$A$3:$A$389,FALSE),1)</f>
        <v>1</v>
      </c>
      <c r="N87">
        <v>288</v>
      </c>
    </row>
    <row r="88" spans="1:14" x14ac:dyDescent="0.25">
      <c r="A88">
        <v>9745</v>
      </c>
      <c r="B88">
        <v>362</v>
      </c>
      <c r="C88">
        <v>5890</v>
      </c>
      <c r="D88" s="63" t="s">
        <v>11</v>
      </c>
      <c r="E88" s="63" t="s">
        <v>270</v>
      </c>
      <c r="F88" s="1">
        <v>0</v>
      </c>
      <c r="G88" s="1">
        <v>84845.3</v>
      </c>
      <c r="H88">
        <v>14790</v>
      </c>
      <c r="I88" t="s">
        <v>366</v>
      </c>
      <c r="J88" s="63">
        <v>1000001344</v>
      </c>
      <c r="K88">
        <v>383</v>
      </c>
      <c r="L88" t="b">
        <f>INDEX(zero!C$3:C$389,MATCH($J88,zero!$A$3:$A$389,FALSE),1)</f>
        <v>0</v>
      </c>
      <c r="M88" t="b">
        <f>INDEX(zero!D$3:D$389,MATCH($J88,zero!$A$3:$A$389,FALSE),1)</f>
        <v>1</v>
      </c>
      <c r="N88">
        <v>289</v>
      </c>
    </row>
    <row r="89" spans="1:14" x14ac:dyDescent="0.25">
      <c r="A89">
        <v>9745</v>
      </c>
      <c r="B89">
        <v>615</v>
      </c>
      <c r="C89">
        <v>6207</v>
      </c>
      <c r="D89" s="63" t="s">
        <v>320</v>
      </c>
      <c r="E89" s="63" t="s">
        <v>321</v>
      </c>
      <c r="F89" s="1">
        <v>0</v>
      </c>
      <c r="G89" s="1">
        <v>206550</v>
      </c>
      <c r="H89">
        <v>12890</v>
      </c>
      <c r="I89" t="s">
        <v>221</v>
      </c>
      <c r="J89" s="63">
        <v>1000000725</v>
      </c>
      <c r="K89">
        <v>386</v>
      </c>
      <c r="L89" t="b">
        <f>INDEX(zero!C$3:C$389,MATCH($J89,zero!$A$3:$A$389,FALSE),1)</f>
        <v>0</v>
      </c>
      <c r="M89" t="b">
        <f>INDEX(zero!D$3:D$389,MATCH($J89,zero!$A$3:$A$389,FALSE),1)</f>
        <v>1</v>
      </c>
      <c r="N89">
        <v>290</v>
      </c>
    </row>
    <row r="90" spans="1:14" x14ac:dyDescent="0.25">
      <c r="A90">
        <v>9745</v>
      </c>
      <c r="B90">
        <v>615</v>
      </c>
      <c r="C90">
        <v>6207</v>
      </c>
      <c r="D90" s="63" t="s">
        <v>320</v>
      </c>
      <c r="E90" s="63" t="s">
        <v>321</v>
      </c>
      <c r="F90" s="1">
        <v>182542.8</v>
      </c>
      <c r="G90" s="1">
        <v>-139844.95000000001</v>
      </c>
      <c r="H90">
        <v>12890</v>
      </c>
      <c r="I90" t="s">
        <v>221</v>
      </c>
      <c r="J90" s="63">
        <v>1000000725</v>
      </c>
      <c r="K90">
        <v>387</v>
      </c>
      <c r="L90" t="b">
        <f>INDEX(zero!C$3:C$389,MATCH($J90,zero!$A$3:$A$389,FALSE),1)</f>
        <v>0</v>
      </c>
      <c r="M90" t="b">
        <f>INDEX(zero!D$3:D$389,MATCH($J90,zero!$A$3:$A$389,FALSE),1)</f>
        <v>1</v>
      </c>
      <c r="N90">
        <v>291</v>
      </c>
    </row>
    <row r="91" spans="1:14" x14ac:dyDescent="0.25">
      <c r="A91">
        <v>9745</v>
      </c>
      <c r="B91">
        <v>214</v>
      </c>
      <c r="C91">
        <v>5860</v>
      </c>
      <c r="D91" s="63" t="s">
        <v>8</v>
      </c>
      <c r="E91" s="63" t="s">
        <v>224</v>
      </c>
      <c r="F91" s="1">
        <v>0</v>
      </c>
      <c r="G91" s="1">
        <v>7880</v>
      </c>
      <c r="H91">
        <v>10231</v>
      </c>
      <c r="I91" t="s">
        <v>220</v>
      </c>
      <c r="J91" s="63">
        <v>1000000576</v>
      </c>
      <c r="K91">
        <v>389</v>
      </c>
      <c r="L91" t="b">
        <f>INDEX(zero!C$3:C$389,MATCH($J91,zero!$A$3:$A$389,FALSE),1)</f>
        <v>0</v>
      </c>
      <c r="M91" t="b">
        <f>INDEX(zero!D$3:D$389,MATCH($J91,zero!$A$3:$A$389,FALSE),1)</f>
        <v>0</v>
      </c>
      <c r="N91">
        <v>292</v>
      </c>
    </row>
    <row r="92" spans="1:14" x14ac:dyDescent="0.25">
      <c r="A92">
        <v>9745</v>
      </c>
      <c r="B92">
        <v>214</v>
      </c>
      <c r="C92">
        <v>5860</v>
      </c>
      <c r="D92" s="63" t="s">
        <v>8</v>
      </c>
      <c r="E92" s="63" t="s">
        <v>224</v>
      </c>
      <c r="F92" s="1">
        <v>1163.0999999999999</v>
      </c>
      <c r="G92" s="1">
        <v>5941.88</v>
      </c>
      <c r="H92">
        <v>10231</v>
      </c>
      <c r="I92" t="s">
        <v>220</v>
      </c>
      <c r="J92" s="63">
        <v>1000000576</v>
      </c>
      <c r="K92">
        <v>390</v>
      </c>
      <c r="L92" t="b">
        <f>INDEX(zero!C$3:C$389,MATCH($J92,zero!$A$3:$A$389,FALSE),1)</f>
        <v>0</v>
      </c>
      <c r="M92" t="b">
        <f>INDEX(zero!D$3:D$389,MATCH($J92,zero!$A$3:$A$389,FALSE),1)</f>
        <v>0</v>
      </c>
      <c r="N92">
        <v>293</v>
      </c>
    </row>
    <row r="93" spans="1:14" x14ac:dyDescent="0.25">
      <c r="A93">
        <v>9745</v>
      </c>
      <c r="B93">
        <v>144</v>
      </c>
      <c r="C93">
        <v>5860</v>
      </c>
      <c r="D93" s="63" t="s">
        <v>8</v>
      </c>
      <c r="E93" s="63" t="s">
        <v>151</v>
      </c>
      <c r="F93" s="1">
        <v>1318.21</v>
      </c>
      <c r="G93" s="1">
        <v>5416.79</v>
      </c>
      <c r="H93">
        <v>10231</v>
      </c>
      <c r="I93" t="s">
        <v>220</v>
      </c>
      <c r="J93" s="63">
        <v>1000001390</v>
      </c>
      <c r="K93">
        <v>391</v>
      </c>
      <c r="L93" t="b">
        <f>INDEX(zero!C$3:C$389,MATCH($J93,zero!$A$3:$A$389,FALSE),1)</f>
        <v>0</v>
      </c>
      <c r="M93" t="b">
        <f>INDEX(zero!D$3:D$389,MATCH($J93,zero!$A$3:$A$389,FALSE),1)</f>
        <v>0</v>
      </c>
      <c r="N93">
        <v>294</v>
      </c>
    </row>
    <row r="94" spans="1:14" x14ac:dyDescent="0.25">
      <c r="A94">
        <v>9745</v>
      </c>
      <c r="B94">
        <v>116</v>
      </c>
      <c r="C94">
        <v>6201</v>
      </c>
      <c r="D94" s="63" t="s">
        <v>13</v>
      </c>
      <c r="E94" s="63" t="s">
        <v>77</v>
      </c>
      <c r="F94" s="1">
        <v>0</v>
      </c>
      <c r="G94" s="1">
        <v>3758.35</v>
      </c>
      <c r="H94">
        <v>11427</v>
      </c>
      <c r="I94" t="s">
        <v>76</v>
      </c>
      <c r="J94" s="63">
        <v>1000000740</v>
      </c>
      <c r="K94">
        <v>392</v>
      </c>
      <c r="L94" t="b">
        <f>INDEX(zero!C$3:C$389,MATCH($J94,zero!$A$3:$A$389,FALSE),1)</f>
        <v>0</v>
      </c>
      <c r="M94" t="b">
        <f>INDEX(zero!D$3:D$389,MATCH($J94,zero!$A$3:$A$389,FALSE),1)</f>
        <v>0</v>
      </c>
      <c r="N94">
        <v>295</v>
      </c>
    </row>
    <row r="95" spans="1:14" x14ac:dyDescent="0.25">
      <c r="A95">
        <v>9745</v>
      </c>
      <c r="B95">
        <v>116</v>
      </c>
      <c r="C95">
        <v>6201</v>
      </c>
      <c r="D95" s="63" t="s">
        <v>13</v>
      </c>
      <c r="E95" s="63" t="s">
        <v>77</v>
      </c>
      <c r="F95" s="1">
        <v>1226.93</v>
      </c>
      <c r="G95" s="1">
        <v>-147.28</v>
      </c>
      <c r="H95">
        <v>11427</v>
      </c>
      <c r="I95" t="s">
        <v>76</v>
      </c>
      <c r="J95" s="63">
        <v>1000000740</v>
      </c>
      <c r="K95">
        <v>393</v>
      </c>
      <c r="L95" t="b">
        <f>INDEX(zero!C$3:C$389,MATCH($J95,zero!$A$3:$A$389,FALSE),1)</f>
        <v>0</v>
      </c>
      <c r="M95" t="b">
        <f>INDEX(zero!D$3:D$389,MATCH($J95,zero!$A$3:$A$389,FALSE),1)</f>
        <v>0</v>
      </c>
      <c r="N95">
        <v>296</v>
      </c>
    </row>
    <row r="96" spans="1:14" x14ac:dyDescent="0.25">
      <c r="A96">
        <v>9745</v>
      </c>
      <c r="B96">
        <v>116</v>
      </c>
      <c r="C96">
        <v>6201</v>
      </c>
      <c r="D96" s="63" t="s">
        <v>13</v>
      </c>
      <c r="E96" s="63" t="s">
        <v>79</v>
      </c>
      <c r="F96" s="1">
        <v>0</v>
      </c>
      <c r="G96" s="1">
        <v>-2809</v>
      </c>
      <c r="H96">
        <v>11427</v>
      </c>
      <c r="I96" t="s">
        <v>76</v>
      </c>
      <c r="J96" s="63">
        <v>1000000758</v>
      </c>
      <c r="K96">
        <v>394</v>
      </c>
      <c r="L96" t="b">
        <f>INDEX(zero!C$3:C$389,MATCH($J96,zero!$A$3:$A$389,FALSE),1)</f>
        <v>0</v>
      </c>
      <c r="M96" t="b">
        <f>INDEX(zero!D$3:D$389,MATCH($J96,zero!$A$3:$A$389,FALSE),1)</f>
        <v>0</v>
      </c>
      <c r="N96">
        <v>297</v>
      </c>
    </row>
    <row r="97" spans="1:14" x14ac:dyDescent="0.25">
      <c r="A97">
        <v>9745</v>
      </c>
      <c r="B97">
        <v>116</v>
      </c>
      <c r="C97">
        <v>6201</v>
      </c>
      <c r="D97" s="63" t="s">
        <v>13</v>
      </c>
      <c r="E97" s="63" t="s">
        <v>79</v>
      </c>
      <c r="F97" s="1">
        <v>18896</v>
      </c>
      <c r="G97" s="1">
        <v>27754</v>
      </c>
      <c r="H97">
        <v>11427</v>
      </c>
      <c r="I97" t="s">
        <v>76</v>
      </c>
      <c r="J97" s="63">
        <v>1000000758</v>
      </c>
      <c r="K97">
        <v>395</v>
      </c>
      <c r="L97" t="b">
        <f>INDEX(zero!C$3:C$389,MATCH($J97,zero!$A$3:$A$389,FALSE),1)</f>
        <v>0</v>
      </c>
      <c r="M97" t="b">
        <f>INDEX(zero!D$3:D$389,MATCH($J97,zero!$A$3:$A$389,FALSE),1)</f>
        <v>0</v>
      </c>
      <c r="N97">
        <v>298</v>
      </c>
    </row>
    <row r="98" spans="1:14" x14ac:dyDescent="0.25">
      <c r="A98">
        <v>9745</v>
      </c>
      <c r="B98">
        <v>116</v>
      </c>
      <c r="C98">
        <v>6201</v>
      </c>
      <c r="D98" s="63" t="s">
        <v>13</v>
      </c>
      <c r="E98" s="63" t="s">
        <v>79</v>
      </c>
      <c r="F98" s="1">
        <v>0</v>
      </c>
      <c r="G98" s="1">
        <v>1450</v>
      </c>
      <c r="H98">
        <v>11427</v>
      </c>
      <c r="I98" t="s">
        <v>76</v>
      </c>
      <c r="J98" s="63">
        <v>1000000798</v>
      </c>
      <c r="K98">
        <v>398</v>
      </c>
      <c r="L98" t="b">
        <f>INDEX(zero!C$3:C$389,MATCH($J98,zero!$A$3:$A$389,FALSE),1)</f>
        <v>0</v>
      </c>
      <c r="M98" t="b">
        <f>INDEX(zero!D$3:D$389,MATCH($J98,zero!$A$3:$A$389,FALSE),1)</f>
        <v>0</v>
      </c>
      <c r="N98">
        <v>299</v>
      </c>
    </row>
    <row r="99" spans="1:14" x14ac:dyDescent="0.25">
      <c r="A99">
        <v>9745</v>
      </c>
      <c r="B99">
        <v>116</v>
      </c>
      <c r="C99">
        <v>6201</v>
      </c>
      <c r="D99" s="63" t="s">
        <v>13</v>
      </c>
      <c r="E99" s="63" t="s">
        <v>79</v>
      </c>
      <c r="F99" s="1">
        <v>0</v>
      </c>
      <c r="G99" s="1">
        <v>8355</v>
      </c>
      <c r="H99">
        <v>11427</v>
      </c>
      <c r="I99" t="s">
        <v>76</v>
      </c>
      <c r="J99" s="63">
        <v>1000000798</v>
      </c>
      <c r="K99">
        <v>399</v>
      </c>
      <c r="L99" t="b">
        <f>INDEX(zero!C$3:C$389,MATCH($J99,zero!$A$3:$A$389,FALSE),1)</f>
        <v>0</v>
      </c>
      <c r="M99" t="b">
        <f>INDEX(zero!D$3:D$389,MATCH($J99,zero!$A$3:$A$389,FALSE),1)</f>
        <v>0</v>
      </c>
      <c r="N99">
        <v>300</v>
      </c>
    </row>
    <row r="100" spans="1:14" x14ac:dyDescent="0.25">
      <c r="A100">
        <v>9748</v>
      </c>
      <c r="B100">
        <v>669</v>
      </c>
      <c r="C100">
        <v>6219</v>
      </c>
      <c r="D100" s="63" t="s">
        <v>338</v>
      </c>
      <c r="E100" s="63" t="s">
        <v>337</v>
      </c>
      <c r="F100" s="1">
        <v>6387.07</v>
      </c>
      <c r="G100" s="1">
        <v>965</v>
      </c>
      <c r="H100">
        <v>10323</v>
      </c>
      <c r="I100" t="s">
        <v>95</v>
      </c>
      <c r="J100" s="63">
        <v>1000000569</v>
      </c>
      <c r="K100">
        <v>411</v>
      </c>
      <c r="L100" t="b">
        <f>INDEX(zero!C$3:C$389,MATCH($J100,zero!$A$3:$A$389,FALSE),1)</f>
        <v>0</v>
      </c>
      <c r="M100" t="b">
        <f>INDEX(zero!D$3:D$389,MATCH($J100,zero!$A$3:$A$389,FALSE),1)</f>
        <v>0</v>
      </c>
      <c r="N100">
        <v>301</v>
      </c>
    </row>
    <row r="101" spans="1:14" x14ac:dyDescent="0.25">
      <c r="A101">
        <v>9745</v>
      </c>
      <c r="B101">
        <v>352</v>
      </c>
      <c r="C101">
        <v>6219</v>
      </c>
      <c r="D101" s="63" t="s">
        <v>41</v>
      </c>
      <c r="E101" s="63" t="s">
        <v>234</v>
      </c>
      <c r="F101" s="1">
        <v>0</v>
      </c>
      <c r="G101" s="1">
        <v>2710</v>
      </c>
      <c r="H101">
        <v>10323</v>
      </c>
      <c r="I101" t="s">
        <v>95</v>
      </c>
      <c r="J101" s="63">
        <v>1000001296</v>
      </c>
      <c r="K101">
        <v>420</v>
      </c>
      <c r="L101" t="b">
        <f>INDEX(zero!C$3:C$389,MATCH($J101,zero!$A$3:$A$389,FALSE),1)</f>
        <v>0</v>
      </c>
      <c r="M101" t="b">
        <f>INDEX(zero!D$3:D$389,MATCH($J101,zero!$A$3:$A$389,FALSE),1)</f>
        <v>0</v>
      </c>
      <c r="N101">
        <v>302</v>
      </c>
    </row>
    <row r="102" spans="1:14" x14ac:dyDescent="0.25">
      <c r="A102">
        <v>9745</v>
      </c>
      <c r="B102">
        <v>214</v>
      </c>
      <c r="C102">
        <v>5890</v>
      </c>
      <c r="D102" s="63" t="s">
        <v>11</v>
      </c>
      <c r="E102" s="63" t="s">
        <v>227</v>
      </c>
      <c r="F102" s="1">
        <v>0</v>
      </c>
      <c r="G102" s="1">
        <v>600</v>
      </c>
      <c r="H102">
        <v>10323</v>
      </c>
      <c r="I102" t="s">
        <v>95</v>
      </c>
      <c r="J102" s="63">
        <v>1000001372</v>
      </c>
      <c r="K102">
        <v>423</v>
      </c>
      <c r="L102" t="b">
        <f>INDEX(zero!C$3:C$389,MATCH($J102,zero!$A$3:$A$389,FALSE),1)</f>
        <v>0</v>
      </c>
      <c r="M102" t="b">
        <f>INDEX(zero!D$3:D$389,MATCH($J102,zero!$A$3:$A$389,FALSE),1)</f>
        <v>0</v>
      </c>
      <c r="N102">
        <v>303</v>
      </c>
    </row>
    <row r="103" spans="1:14" x14ac:dyDescent="0.25">
      <c r="A103">
        <v>9745</v>
      </c>
      <c r="B103">
        <v>210</v>
      </c>
      <c r="C103">
        <v>5890</v>
      </c>
      <c r="D103" s="63" t="s">
        <v>11</v>
      </c>
      <c r="E103" s="63" t="s">
        <v>203</v>
      </c>
      <c r="F103" s="1">
        <v>0</v>
      </c>
      <c r="G103" s="1">
        <v>17876.75</v>
      </c>
      <c r="H103">
        <v>10323</v>
      </c>
      <c r="I103" t="s">
        <v>95</v>
      </c>
      <c r="J103" s="63">
        <v>1000001409</v>
      </c>
      <c r="K103">
        <v>425</v>
      </c>
      <c r="L103" t="b">
        <f>INDEX(zero!C$3:C$389,MATCH($J103,zero!$A$3:$A$389,FALSE),1)</f>
        <v>0</v>
      </c>
      <c r="M103" t="b">
        <f>INDEX(zero!D$3:D$389,MATCH($J103,zero!$A$3:$A$389,FALSE),1)</f>
        <v>0</v>
      </c>
      <c r="N103">
        <v>304</v>
      </c>
    </row>
    <row r="104" spans="1:14" x14ac:dyDescent="0.25">
      <c r="A104">
        <v>9745</v>
      </c>
      <c r="B104">
        <v>127</v>
      </c>
      <c r="C104">
        <v>5890</v>
      </c>
      <c r="D104" s="63" t="s">
        <v>11</v>
      </c>
      <c r="E104" s="63" t="s">
        <v>112</v>
      </c>
      <c r="F104" s="1">
        <v>0</v>
      </c>
      <c r="G104" s="1">
        <v>539.5</v>
      </c>
      <c r="H104">
        <v>10323</v>
      </c>
      <c r="I104" t="s">
        <v>95</v>
      </c>
      <c r="J104" s="63">
        <v>1000001410</v>
      </c>
      <c r="K104">
        <v>426</v>
      </c>
      <c r="L104" t="b">
        <f>INDEX(zero!C$3:C$389,MATCH($J104,zero!$A$3:$A$389,FALSE),1)</f>
        <v>0</v>
      </c>
      <c r="M104" t="b">
        <f>INDEX(zero!D$3:D$389,MATCH($J104,zero!$A$3:$A$389,FALSE),1)</f>
        <v>0</v>
      </c>
      <c r="N104">
        <v>305</v>
      </c>
    </row>
    <row r="105" spans="1:14" x14ac:dyDescent="0.25">
      <c r="A105">
        <v>9745</v>
      </c>
      <c r="B105">
        <v>144</v>
      </c>
      <c r="C105">
        <v>5890</v>
      </c>
      <c r="D105" s="63" t="s">
        <v>11</v>
      </c>
      <c r="E105" s="63" t="s">
        <v>154</v>
      </c>
      <c r="F105" s="1">
        <v>0</v>
      </c>
      <c r="G105" s="1">
        <v>8750</v>
      </c>
      <c r="H105">
        <v>10323</v>
      </c>
      <c r="I105" t="s">
        <v>95</v>
      </c>
      <c r="J105" s="63">
        <v>1000001411</v>
      </c>
      <c r="K105">
        <v>427</v>
      </c>
      <c r="L105" t="b">
        <f>INDEX(zero!C$3:C$389,MATCH($J105,zero!$A$3:$A$389,FALSE),1)</f>
        <v>0</v>
      </c>
      <c r="M105" t="b">
        <f>INDEX(zero!D$3:D$389,MATCH($J105,zero!$A$3:$A$389,FALSE),1)</f>
        <v>0</v>
      </c>
      <c r="N105">
        <v>306</v>
      </c>
    </row>
    <row r="106" spans="1:14" x14ac:dyDescent="0.25">
      <c r="A106">
        <v>9745</v>
      </c>
      <c r="B106">
        <v>206</v>
      </c>
      <c r="C106">
        <v>5890</v>
      </c>
      <c r="D106" s="63" t="s">
        <v>11</v>
      </c>
      <c r="E106" s="63" t="s">
        <v>361</v>
      </c>
      <c r="F106" s="1">
        <v>0</v>
      </c>
      <c r="G106" s="1">
        <v>1539.01</v>
      </c>
      <c r="H106">
        <v>10323</v>
      </c>
      <c r="I106" t="s">
        <v>95</v>
      </c>
      <c r="J106" s="63">
        <v>1000001412</v>
      </c>
      <c r="K106">
        <v>428</v>
      </c>
      <c r="L106" t="b">
        <f>INDEX(zero!C$3:C$389,MATCH($J106,zero!$A$3:$A$389,FALSE),1)</f>
        <v>0</v>
      </c>
      <c r="M106" t="b">
        <f>INDEX(zero!D$3:D$389,MATCH($J106,zero!$A$3:$A$389,FALSE),1)</f>
        <v>0</v>
      </c>
      <c r="N106">
        <v>307</v>
      </c>
    </row>
    <row r="107" spans="1:14" x14ac:dyDescent="0.25">
      <c r="A107">
        <v>9745</v>
      </c>
      <c r="B107">
        <v>364</v>
      </c>
      <c r="C107">
        <v>5890</v>
      </c>
      <c r="D107" s="63" t="s">
        <v>11</v>
      </c>
      <c r="E107" s="63" t="s">
        <v>367</v>
      </c>
      <c r="F107" s="1">
        <v>0</v>
      </c>
      <c r="G107" s="1">
        <v>1120</v>
      </c>
      <c r="H107">
        <v>10323</v>
      </c>
      <c r="I107" t="s">
        <v>95</v>
      </c>
      <c r="J107" s="63">
        <v>1000001413</v>
      </c>
      <c r="K107">
        <v>429</v>
      </c>
      <c r="L107" t="b">
        <f>INDEX(zero!C$3:C$389,MATCH($J107,zero!$A$3:$A$389,FALSE),1)</f>
        <v>0</v>
      </c>
      <c r="M107" t="b">
        <f>INDEX(zero!D$3:D$389,MATCH($J107,zero!$A$3:$A$389,FALSE),1)</f>
        <v>0</v>
      </c>
      <c r="N107">
        <v>308</v>
      </c>
    </row>
    <row r="108" spans="1:14" x14ac:dyDescent="0.25">
      <c r="A108">
        <v>9745</v>
      </c>
      <c r="B108">
        <v>144</v>
      </c>
      <c r="C108">
        <v>5860</v>
      </c>
      <c r="D108" s="63" t="s">
        <v>8</v>
      </c>
      <c r="E108" s="63" t="s">
        <v>151</v>
      </c>
      <c r="F108" s="1">
        <v>0</v>
      </c>
      <c r="G108" s="1">
        <v>19797</v>
      </c>
      <c r="H108">
        <v>13121</v>
      </c>
      <c r="I108" t="s">
        <v>146</v>
      </c>
      <c r="J108" s="63">
        <v>1000000561</v>
      </c>
      <c r="K108">
        <v>493</v>
      </c>
      <c r="L108" t="b">
        <f>INDEX(zero!C$3:C$389,MATCH($J108,zero!$A$3:$A$389,FALSE),1)</f>
        <v>0</v>
      </c>
      <c r="M108" t="b">
        <f>INDEX(zero!D$3:D$389,MATCH($J108,zero!$A$3:$A$389,FALSE),1)</f>
        <v>0</v>
      </c>
      <c r="N108">
        <v>309</v>
      </c>
    </row>
    <row r="109" spans="1:14" x14ac:dyDescent="0.25">
      <c r="A109">
        <v>9745</v>
      </c>
      <c r="B109">
        <v>144</v>
      </c>
      <c r="C109">
        <v>5860</v>
      </c>
      <c r="D109" s="63" t="s">
        <v>8</v>
      </c>
      <c r="E109" s="63" t="s">
        <v>151</v>
      </c>
      <c r="F109" s="1">
        <v>50171.49</v>
      </c>
      <c r="G109" s="1">
        <v>-17671.490000000002</v>
      </c>
      <c r="H109">
        <v>13121</v>
      </c>
      <c r="I109" t="s">
        <v>146</v>
      </c>
      <c r="J109" s="63">
        <v>1000000561</v>
      </c>
      <c r="K109">
        <v>494</v>
      </c>
      <c r="L109" t="b">
        <f>INDEX(zero!C$3:C$389,MATCH($J109,zero!$A$3:$A$389,FALSE),1)</f>
        <v>0</v>
      </c>
      <c r="M109" t="b">
        <f>INDEX(zero!D$3:D$389,MATCH($J109,zero!$A$3:$A$389,FALSE),1)</f>
        <v>0</v>
      </c>
      <c r="N109">
        <v>310</v>
      </c>
    </row>
    <row r="110" spans="1:14" x14ac:dyDescent="0.25">
      <c r="A110">
        <v>9745</v>
      </c>
      <c r="B110">
        <v>162</v>
      </c>
      <c r="C110">
        <v>6190</v>
      </c>
      <c r="D110" s="63" t="s">
        <v>87</v>
      </c>
      <c r="E110" s="63" t="s">
        <v>190</v>
      </c>
      <c r="F110" s="1">
        <v>12700</v>
      </c>
      <c r="G110" s="1">
        <v>1400</v>
      </c>
      <c r="H110">
        <v>12826</v>
      </c>
      <c r="I110" t="s">
        <v>191</v>
      </c>
      <c r="J110" s="63">
        <v>1000000372</v>
      </c>
      <c r="K110">
        <v>504</v>
      </c>
      <c r="L110" t="b">
        <f>INDEX(zero!C$3:C$389,MATCH($J110,zero!$A$3:$A$389,FALSE),1)</f>
        <v>0</v>
      </c>
      <c r="M110" t="b">
        <f>INDEX(zero!D$3:D$389,MATCH($J110,zero!$A$3:$A$389,FALSE),1)</f>
        <v>0</v>
      </c>
      <c r="N110">
        <v>311</v>
      </c>
    </row>
    <row r="111" spans="1:14" x14ac:dyDescent="0.25">
      <c r="A111">
        <v>9748</v>
      </c>
      <c r="B111">
        <v>154</v>
      </c>
      <c r="C111">
        <v>6190</v>
      </c>
      <c r="D111" s="63" t="s">
        <v>87</v>
      </c>
      <c r="E111" s="63" t="s">
        <v>178</v>
      </c>
      <c r="F111" s="1">
        <v>0</v>
      </c>
      <c r="G111" s="1">
        <v>19500</v>
      </c>
      <c r="H111">
        <v>12826</v>
      </c>
      <c r="I111" t="s">
        <v>191</v>
      </c>
      <c r="J111" s="63">
        <v>1000001406</v>
      </c>
      <c r="K111">
        <v>506</v>
      </c>
      <c r="L111" t="b">
        <f>INDEX(zero!C$3:C$389,MATCH($J111,zero!$A$3:$A$389,FALSE),1)</f>
        <v>0</v>
      </c>
      <c r="M111" t="b">
        <f>INDEX(zero!D$3:D$389,MATCH($J111,zero!$A$3:$A$389,FALSE),1)</f>
        <v>0</v>
      </c>
      <c r="N111">
        <v>312</v>
      </c>
    </row>
    <row r="112" spans="1:14" x14ac:dyDescent="0.25">
      <c r="A112">
        <v>9748</v>
      </c>
      <c r="B112">
        <v>669</v>
      </c>
      <c r="C112">
        <v>5890</v>
      </c>
      <c r="D112" s="63" t="s">
        <v>314</v>
      </c>
      <c r="E112" s="63" t="s">
        <v>337</v>
      </c>
      <c r="F112" s="1">
        <v>0</v>
      </c>
      <c r="G112" s="1">
        <v>-3000</v>
      </c>
      <c r="H112">
        <v>12718</v>
      </c>
      <c r="I112" t="s">
        <v>97</v>
      </c>
      <c r="J112" s="63">
        <v>1000000859</v>
      </c>
      <c r="K112">
        <v>516</v>
      </c>
      <c r="L112" t="b">
        <f>INDEX(zero!C$3:C$389,MATCH($J112,zero!$A$3:$A$389,FALSE),1)</f>
        <v>0</v>
      </c>
      <c r="M112" t="b">
        <f>INDEX(zero!D$3:D$389,MATCH($J112,zero!$A$3:$A$389,FALSE),1)</f>
        <v>0</v>
      </c>
      <c r="N112">
        <v>313</v>
      </c>
    </row>
    <row r="113" spans="1:14" x14ac:dyDescent="0.25">
      <c r="A113">
        <v>9745</v>
      </c>
      <c r="B113">
        <v>669</v>
      </c>
      <c r="C113">
        <v>5890</v>
      </c>
      <c r="D113" s="63" t="s">
        <v>314</v>
      </c>
      <c r="E113" s="63" t="s">
        <v>337</v>
      </c>
      <c r="F113" s="1">
        <v>12980</v>
      </c>
      <c r="G113" s="1">
        <v>15980</v>
      </c>
      <c r="H113">
        <v>12718</v>
      </c>
      <c r="I113" t="s">
        <v>97</v>
      </c>
      <c r="J113" s="63">
        <v>1000000859</v>
      </c>
      <c r="K113">
        <v>517</v>
      </c>
      <c r="L113" t="b">
        <f>INDEX(zero!C$3:C$389,MATCH($J113,zero!$A$3:$A$389,FALSE),1)</f>
        <v>0</v>
      </c>
      <c r="M113" t="b">
        <f>INDEX(zero!D$3:D$389,MATCH($J113,zero!$A$3:$A$389,FALSE),1)</f>
        <v>0</v>
      </c>
      <c r="N113">
        <v>314</v>
      </c>
    </row>
    <row r="114" spans="1:14" x14ac:dyDescent="0.25">
      <c r="A114">
        <v>9748</v>
      </c>
      <c r="B114">
        <v>669</v>
      </c>
      <c r="C114">
        <v>5890</v>
      </c>
      <c r="D114" s="63" t="s">
        <v>336</v>
      </c>
      <c r="E114" s="63" t="s">
        <v>337</v>
      </c>
      <c r="F114" s="1">
        <v>26064</v>
      </c>
      <c r="G114" s="1">
        <v>-10084</v>
      </c>
      <c r="H114">
        <v>12718</v>
      </c>
      <c r="I114" t="s">
        <v>97</v>
      </c>
      <c r="J114" s="63">
        <v>1000000859</v>
      </c>
      <c r="K114">
        <v>518</v>
      </c>
      <c r="L114" t="b">
        <f>INDEX(zero!C$3:C$389,MATCH($J114,zero!$A$3:$A$389,FALSE),1)</f>
        <v>0</v>
      </c>
      <c r="M114" t="b">
        <f>INDEX(zero!D$3:D$389,MATCH($J114,zero!$A$3:$A$389,FALSE),1)</f>
        <v>0</v>
      </c>
      <c r="N114">
        <v>315</v>
      </c>
    </row>
    <row r="115" spans="1:14" x14ac:dyDescent="0.25">
      <c r="A115">
        <v>9745</v>
      </c>
      <c r="B115">
        <v>352</v>
      </c>
      <c r="C115">
        <v>5890</v>
      </c>
      <c r="D115" s="63" t="s">
        <v>11</v>
      </c>
      <c r="E115" s="63" t="s">
        <v>239</v>
      </c>
      <c r="F115" s="1">
        <v>0</v>
      </c>
      <c r="G115" s="1">
        <v>7830</v>
      </c>
      <c r="H115">
        <v>12718</v>
      </c>
      <c r="I115" t="s">
        <v>97</v>
      </c>
      <c r="J115" s="63">
        <v>1000000960</v>
      </c>
      <c r="K115">
        <v>519</v>
      </c>
      <c r="L115" t="b">
        <f>INDEX(zero!C$3:C$389,MATCH($J115,zero!$A$3:$A$389,FALSE),1)</f>
        <v>0</v>
      </c>
      <c r="M115" t="b">
        <f>INDEX(zero!D$3:D$389,MATCH($J115,zero!$A$3:$A$389,FALSE),1)</f>
        <v>0</v>
      </c>
      <c r="N115">
        <v>316</v>
      </c>
    </row>
    <row r="116" spans="1:14" x14ac:dyDescent="0.25">
      <c r="A116">
        <v>9745</v>
      </c>
      <c r="B116">
        <v>352</v>
      </c>
      <c r="C116">
        <v>5890</v>
      </c>
      <c r="D116" s="63" t="s">
        <v>11</v>
      </c>
      <c r="E116" s="63" t="s">
        <v>239</v>
      </c>
      <c r="F116" s="1">
        <v>7925.8</v>
      </c>
      <c r="G116" s="1">
        <v>-7755.8</v>
      </c>
      <c r="H116">
        <v>12718</v>
      </c>
      <c r="I116" t="s">
        <v>97</v>
      </c>
      <c r="J116" s="63">
        <v>1000000960</v>
      </c>
      <c r="K116">
        <v>520</v>
      </c>
      <c r="L116" t="b">
        <f>INDEX(zero!C$3:C$389,MATCH($J116,zero!$A$3:$A$389,FALSE),1)</f>
        <v>0</v>
      </c>
      <c r="M116" t="b">
        <f>INDEX(zero!D$3:D$389,MATCH($J116,zero!$A$3:$A$389,FALSE),1)</f>
        <v>0</v>
      </c>
      <c r="N116">
        <v>317</v>
      </c>
    </row>
    <row r="117" spans="1:14" x14ac:dyDescent="0.25">
      <c r="A117">
        <v>9745</v>
      </c>
      <c r="B117">
        <v>364</v>
      </c>
      <c r="C117">
        <v>5890</v>
      </c>
      <c r="D117" s="63" t="s">
        <v>11</v>
      </c>
      <c r="E117" s="63" t="s">
        <v>284</v>
      </c>
      <c r="F117" s="1">
        <v>0</v>
      </c>
      <c r="G117" s="1">
        <v>170</v>
      </c>
      <c r="H117">
        <v>12718</v>
      </c>
      <c r="I117" t="s">
        <v>97</v>
      </c>
      <c r="J117" s="63">
        <v>1000000969</v>
      </c>
      <c r="K117">
        <v>521</v>
      </c>
      <c r="L117" t="b">
        <f>INDEX(zero!C$3:C$389,MATCH($J117,zero!$A$3:$A$389,FALSE),1)</f>
        <v>0</v>
      </c>
      <c r="M117" t="b">
        <f>INDEX(zero!D$3:D$389,MATCH($J117,zero!$A$3:$A$389,FALSE),1)</f>
        <v>0</v>
      </c>
      <c r="N117">
        <v>318</v>
      </c>
    </row>
    <row r="118" spans="1:14" x14ac:dyDescent="0.25">
      <c r="A118">
        <v>9745</v>
      </c>
      <c r="B118">
        <v>354</v>
      </c>
      <c r="C118">
        <v>5890</v>
      </c>
      <c r="D118" s="63" t="s">
        <v>11</v>
      </c>
      <c r="E118" s="63" t="s">
        <v>244</v>
      </c>
      <c r="F118" s="1">
        <v>0</v>
      </c>
      <c r="G118" s="1">
        <v>1000</v>
      </c>
      <c r="H118">
        <v>12718</v>
      </c>
      <c r="I118" t="s">
        <v>97</v>
      </c>
      <c r="J118" s="63">
        <v>1000001315</v>
      </c>
      <c r="K118">
        <v>522</v>
      </c>
      <c r="L118" t="b">
        <f>INDEX(zero!C$3:C$389,MATCH($J118,zero!$A$3:$A$389,FALSE),1)</f>
        <v>0</v>
      </c>
      <c r="M118" t="b">
        <f>INDEX(zero!D$3:D$389,MATCH($J118,zero!$A$3:$A$389,FALSE),1)</f>
        <v>0</v>
      </c>
      <c r="N118">
        <v>319</v>
      </c>
    </row>
    <row r="119" spans="1:14" x14ac:dyDescent="0.25">
      <c r="A119">
        <v>9745</v>
      </c>
      <c r="B119">
        <v>146</v>
      </c>
      <c r="C119">
        <v>6219</v>
      </c>
      <c r="D119" s="63" t="s">
        <v>41</v>
      </c>
      <c r="E119" s="63" t="s">
        <v>168</v>
      </c>
      <c r="F119" s="1">
        <v>0</v>
      </c>
      <c r="G119" s="1">
        <v>39500</v>
      </c>
      <c r="H119">
        <v>12718</v>
      </c>
      <c r="I119" t="s">
        <v>97</v>
      </c>
      <c r="J119" s="63">
        <v>1000001408</v>
      </c>
      <c r="K119">
        <v>523</v>
      </c>
      <c r="L119" t="b">
        <f>INDEX(zero!C$3:C$389,MATCH($J119,zero!$A$3:$A$389,FALSE),1)</f>
        <v>0</v>
      </c>
      <c r="M119" t="b">
        <f>INDEX(zero!D$3:D$389,MATCH($J119,zero!$A$3:$A$389,FALSE),1)</f>
        <v>0</v>
      </c>
      <c r="N119">
        <v>320</v>
      </c>
    </row>
    <row r="120" spans="1:14" x14ac:dyDescent="0.25">
      <c r="A120">
        <v>9745</v>
      </c>
      <c r="B120">
        <v>126</v>
      </c>
      <c r="C120">
        <v>6211</v>
      </c>
      <c r="D120" s="63" t="s">
        <v>10</v>
      </c>
      <c r="E120" s="63" t="s">
        <v>108</v>
      </c>
      <c r="F120" s="1">
        <v>0</v>
      </c>
      <c r="G120" s="1">
        <v>17537</v>
      </c>
      <c r="H120">
        <v>10216</v>
      </c>
      <c r="I120" t="s">
        <v>61</v>
      </c>
      <c r="J120" s="63">
        <v>1000000826</v>
      </c>
      <c r="K120">
        <v>526</v>
      </c>
      <c r="L120" t="b">
        <f>INDEX(zero!C$3:C$389,MATCH($J120,zero!$A$3:$A$389,FALSE),1)</f>
        <v>0</v>
      </c>
      <c r="M120" t="b">
        <f>INDEX(zero!D$3:D$389,MATCH($J120,zero!$A$3:$A$389,FALSE),1)</f>
        <v>0</v>
      </c>
      <c r="N120">
        <v>321</v>
      </c>
    </row>
    <row r="121" spans="1:14" x14ac:dyDescent="0.25">
      <c r="A121">
        <v>9745</v>
      </c>
      <c r="B121">
        <v>116</v>
      </c>
      <c r="C121">
        <v>5860</v>
      </c>
      <c r="D121" s="63" t="s">
        <v>8</v>
      </c>
      <c r="E121" s="63" t="s">
        <v>79</v>
      </c>
      <c r="F121" s="1">
        <v>0</v>
      </c>
      <c r="G121" s="1">
        <v>23910</v>
      </c>
      <c r="H121">
        <v>13247</v>
      </c>
      <c r="I121" t="s">
        <v>75</v>
      </c>
      <c r="J121" s="63">
        <v>1000000562</v>
      </c>
      <c r="K121">
        <v>527</v>
      </c>
      <c r="L121" t="b">
        <f>INDEX(zero!C$3:C$389,MATCH($J121,zero!$A$3:$A$389,FALSE),1)</f>
        <v>0</v>
      </c>
      <c r="M121" t="b">
        <f>INDEX(zero!D$3:D$389,MATCH($J121,zero!$A$3:$A$389,FALSE),1)</f>
        <v>0</v>
      </c>
      <c r="N121">
        <v>322</v>
      </c>
    </row>
    <row r="122" spans="1:14" x14ac:dyDescent="0.25">
      <c r="A122">
        <v>9745</v>
      </c>
      <c r="B122">
        <v>116</v>
      </c>
      <c r="C122">
        <v>5860</v>
      </c>
      <c r="D122" s="63" t="s">
        <v>8</v>
      </c>
      <c r="E122" s="63" t="s">
        <v>79</v>
      </c>
      <c r="F122" s="1">
        <v>23924</v>
      </c>
      <c r="G122" s="1">
        <v>-12024</v>
      </c>
      <c r="H122">
        <v>13247</v>
      </c>
      <c r="I122" t="s">
        <v>75</v>
      </c>
      <c r="J122" s="63">
        <v>1000000562</v>
      </c>
      <c r="K122">
        <v>528</v>
      </c>
      <c r="L122" t="b">
        <f>INDEX(zero!C$3:C$389,MATCH($J122,zero!$A$3:$A$389,FALSE),1)</f>
        <v>0</v>
      </c>
      <c r="M122" t="b">
        <f>INDEX(zero!D$3:D$389,MATCH($J122,zero!$A$3:$A$389,FALSE),1)</f>
        <v>0</v>
      </c>
      <c r="N122">
        <v>323</v>
      </c>
    </row>
    <row r="123" spans="1:14" x14ac:dyDescent="0.25">
      <c r="A123">
        <v>9745</v>
      </c>
      <c r="B123">
        <v>362</v>
      </c>
      <c r="C123">
        <v>5860</v>
      </c>
      <c r="D123" s="63" t="s">
        <v>8</v>
      </c>
      <c r="E123" s="63" t="s">
        <v>274</v>
      </c>
      <c r="F123" s="1">
        <v>0</v>
      </c>
      <c r="G123" s="1">
        <v>12322</v>
      </c>
      <c r="H123">
        <v>13247</v>
      </c>
      <c r="I123" t="s">
        <v>75</v>
      </c>
      <c r="J123" s="63">
        <v>1000001394</v>
      </c>
      <c r="K123">
        <v>529</v>
      </c>
      <c r="L123" t="b">
        <f>INDEX(zero!C$3:C$389,MATCH($J123,zero!$A$3:$A$389,FALSE),1)</f>
        <v>0</v>
      </c>
      <c r="M123" t="b">
        <f>INDEX(zero!D$3:D$389,MATCH($J123,zero!$A$3:$A$389,FALSE),1)</f>
        <v>0</v>
      </c>
      <c r="N123">
        <v>324</v>
      </c>
    </row>
    <row r="124" spans="1:14" x14ac:dyDescent="0.25">
      <c r="A124">
        <v>9745</v>
      </c>
      <c r="B124">
        <v>358</v>
      </c>
      <c r="C124">
        <v>5890</v>
      </c>
      <c r="D124" s="63" t="s">
        <v>58</v>
      </c>
      <c r="E124" s="63" t="s">
        <v>250</v>
      </c>
      <c r="F124" s="1">
        <v>0</v>
      </c>
      <c r="G124" s="1">
        <v>-17974.689999999999</v>
      </c>
      <c r="H124">
        <v>10809</v>
      </c>
      <c r="I124" t="s">
        <v>106</v>
      </c>
      <c r="J124" s="63">
        <v>1000000032</v>
      </c>
      <c r="K124">
        <v>530</v>
      </c>
      <c r="L124" t="b">
        <f>INDEX(zero!C$3:C$389,MATCH($J124,zero!$A$3:$A$389,FALSE),1)</f>
        <v>0</v>
      </c>
      <c r="M124" t="b">
        <f>INDEX(zero!D$3:D$389,MATCH($J124,zero!$A$3:$A$389,FALSE),1)</f>
        <v>1</v>
      </c>
      <c r="N124">
        <v>325</v>
      </c>
    </row>
    <row r="125" spans="1:14" x14ac:dyDescent="0.25">
      <c r="A125">
        <v>9745</v>
      </c>
      <c r="B125">
        <v>358</v>
      </c>
      <c r="C125">
        <v>5890</v>
      </c>
      <c r="D125" s="63" t="s">
        <v>58</v>
      </c>
      <c r="E125" s="63" t="s">
        <v>250</v>
      </c>
      <c r="F125" s="1">
        <v>263003.94</v>
      </c>
      <c r="G125" s="1">
        <v>100222.17</v>
      </c>
      <c r="H125">
        <v>10809</v>
      </c>
      <c r="I125" t="s">
        <v>106</v>
      </c>
      <c r="J125" s="63">
        <v>1000000032</v>
      </c>
      <c r="K125">
        <v>531</v>
      </c>
      <c r="L125" t="b">
        <f>INDEX(zero!C$3:C$389,MATCH($J125,zero!$A$3:$A$389,FALSE),1)</f>
        <v>0</v>
      </c>
      <c r="M125" t="b">
        <f>INDEX(zero!D$3:D$389,MATCH($J125,zero!$A$3:$A$389,FALSE),1)</f>
        <v>1</v>
      </c>
      <c r="N125">
        <v>326</v>
      </c>
    </row>
    <row r="126" spans="1:14" x14ac:dyDescent="0.25">
      <c r="A126">
        <v>9745</v>
      </c>
      <c r="B126">
        <v>126</v>
      </c>
      <c r="C126">
        <v>5890</v>
      </c>
      <c r="D126" s="63" t="s">
        <v>58</v>
      </c>
      <c r="E126" s="63" t="s">
        <v>108</v>
      </c>
      <c r="F126" s="1">
        <v>0</v>
      </c>
      <c r="G126" s="1">
        <v>4000</v>
      </c>
      <c r="H126">
        <v>10809</v>
      </c>
      <c r="I126" t="s">
        <v>106</v>
      </c>
      <c r="J126" s="63">
        <v>1000000065</v>
      </c>
      <c r="K126">
        <v>532</v>
      </c>
      <c r="L126" t="b">
        <f>INDEX(zero!C$3:C$389,MATCH($J126,zero!$A$3:$A$389,FALSE),1)</f>
        <v>0</v>
      </c>
      <c r="M126" t="b">
        <f>INDEX(zero!D$3:D$389,MATCH($J126,zero!$A$3:$A$389,FALSE),1)</f>
        <v>0</v>
      </c>
      <c r="N126">
        <v>327</v>
      </c>
    </row>
    <row r="127" spans="1:14" x14ac:dyDescent="0.25">
      <c r="A127">
        <v>9745</v>
      </c>
      <c r="B127">
        <v>126</v>
      </c>
      <c r="C127">
        <v>5890</v>
      </c>
      <c r="D127" s="63" t="s">
        <v>58</v>
      </c>
      <c r="E127" s="63" t="s">
        <v>108</v>
      </c>
      <c r="F127" s="1">
        <v>5000.3599999999997</v>
      </c>
      <c r="G127" s="1">
        <v>-3872.64</v>
      </c>
      <c r="H127">
        <v>10809</v>
      </c>
      <c r="I127" t="s">
        <v>106</v>
      </c>
      <c r="J127" s="63">
        <v>1000000065</v>
      </c>
      <c r="K127">
        <v>533</v>
      </c>
      <c r="L127" t="b">
        <f>INDEX(zero!C$3:C$389,MATCH($J127,zero!$A$3:$A$389,FALSE),1)</f>
        <v>0</v>
      </c>
      <c r="M127" t="b">
        <f>INDEX(zero!D$3:D$389,MATCH($J127,zero!$A$3:$A$389,FALSE),1)</f>
        <v>0</v>
      </c>
      <c r="N127">
        <v>328</v>
      </c>
    </row>
    <row r="128" spans="1:14" x14ac:dyDescent="0.25">
      <c r="A128">
        <v>9745</v>
      </c>
      <c r="B128">
        <v>147</v>
      </c>
      <c r="C128">
        <v>6190</v>
      </c>
      <c r="D128" s="63" t="s">
        <v>43</v>
      </c>
      <c r="E128" s="63" t="s">
        <v>171</v>
      </c>
      <c r="F128" s="1">
        <v>0</v>
      </c>
      <c r="G128" s="1">
        <v>1500</v>
      </c>
      <c r="H128">
        <v>10809</v>
      </c>
      <c r="I128" t="s">
        <v>106</v>
      </c>
      <c r="J128" s="63">
        <v>1000000159</v>
      </c>
      <c r="K128">
        <v>534</v>
      </c>
      <c r="L128" t="b">
        <f>INDEX(zero!C$3:C$389,MATCH($J128,zero!$A$3:$A$389,FALSE),1)</f>
        <v>0</v>
      </c>
      <c r="M128" t="b">
        <f>INDEX(zero!D$3:D$389,MATCH($J128,zero!$A$3:$A$389,FALSE),1)</f>
        <v>0</v>
      </c>
      <c r="N128">
        <v>329</v>
      </c>
    </row>
    <row r="129" spans="1:14" x14ac:dyDescent="0.25">
      <c r="A129">
        <v>9745</v>
      </c>
      <c r="B129">
        <v>147</v>
      </c>
      <c r="C129">
        <v>6190</v>
      </c>
      <c r="D129" s="63" t="s">
        <v>43</v>
      </c>
      <c r="E129" s="63" t="s">
        <v>171</v>
      </c>
      <c r="F129" s="1">
        <v>5655.3</v>
      </c>
      <c r="G129" s="1">
        <v>-1388.12</v>
      </c>
      <c r="H129">
        <v>10809</v>
      </c>
      <c r="I129" t="s">
        <v>106</v>
      </c>
      <c r="J129" s="63">
        <v>1000000159</v>
      </c>
      <c r="K129">
        <v>535</v>
      </c>
      <c r="L129" t="b">
        <f>INDEX(zero!C$3:C$389,MATCH($J129,zero!$A$3:$A$389,FALSE),1)</f>
        <v>0</v>
      </c>
      <c r="M129" t="b">
        <f>INDEX(zero!D$3:D$389,MATCH($J129,zero!$A$3:$A$389,FALSE),1)</f>
        <v>0</v>
      </c>
      <c r="N129">
        <v>330</v>
      </c>
    </row>
    <row r="130" spans="1:14" x14ac:dyDescent="0.25">
      <c r="A130">
        <v>9745</v>
      </c>
      <c r="B130">
        <v>210</v>
      </c>
      <c r="C130">
        <v>5890</v>
      </c>
      <c r="D130" s="63" t="s">
        <v>51</v>
      </c>
      <c r="E130" s="63" t="s">
        <v>211</v>
      </c>
      <c r="F130" s="1">
        <v>0</v>
      </c>
      <c r="G130" s="1">
        <v>27000</v>
      </c>
      <c r="H130">
        <v>10809</v>
      </c>
      <c r="I130" t="s">
        <v>106</v>
      </c>
      <c r="J130" s="63">
        <v>1000000470</v>
      </c>
      <c r="K130">
        <v>536</v>
      </c>
      <c r="L130" t="b">
        <f>INDEX(zero!C$3:C$389,MATCH($J130,zero!$A$3:$A$389,FALSE),1)</f>
        <v>0</v>
      </c>
      <c r="M130" t="b">
        <f>INDEX(zero!D$3:D$389,MATCH($J130,zero!$A$3:$A$389,FALSE),1)</f>
        <v>0</v>
      </c>
      <c r="N130">
        <v>331</v>
      </c>
    </row>
    <row r="131" spans="1:14" x14ac:dyDescent="0.25">
      <c r="A131">
        <v>9745</v>
      </c>
      <c r="B131">
        <v>210</v>
      </c>
      <c r="C131">
        <v>5890</v>
      </c>
      <c r="D131" s="63" t="s">
        <v>51</v>
      </c>
      <c r="E131" s="63" t="s">
        <v>211</v>
      </c>
      <c r="F131" s="1">
        <v>64708.15</v>
      </c>
      <c r="G131" s="1">
        <v>-24708.15</v>
      </c>
      <c r="H131">
        <v>10809</v>
      </c>
      <c r="I131" t="s">
        <v>106</v>
      </c>
      <c r="J131" s="63">
        <v>1000000470</v>
      </c>
      <c r="K131">
        <v>537</v>
      </c>
      <c r="L131" t="b">
        <f>INDEX(zero!C$3:C$389,MATCH($J131,zero!$A$3:$A$389,FALSE),1)</f>
        <v>0</v>
      </c>
      <c r="M131" t="b">
        <f>INDEX(zero!D$3:D$389,MATCH($J131,zero!$A$3:$A$389,FALSE),1)</f>
        <v>0</v>
      </c>
      <c r="N131">
        <v>332</v>
      </c>
    </row>
    <row r="132" spans="1:14" x14ac:dyDescent="0.25">
      <c r="A132">
        <v>9745</v>
      </c>
      <c r="B132">
        <v>214</v>
      </c>
      <c r="C132">
        <v>5890</v>
      </c>
      <c r="D132" s="63" t="s">
        <v>51</v>
      </c>
      <c r="E132" s="63" t="s">
        <v>226</v>
      </c>
      <c r="F132" s="1">
        <v>1875</v>
      </c>
      <c r="G132" s="1">
        <v>3125</v>
      </c>
      <c r="H132">
        <v>10809</v>
      </c>
      <c r="I132" t="s">
        <v>106</v>
      </c>
      <c r="J132" s="63">
        <v>1000000471</v>
      </c>
      <c r="K132">
        <v>538</v>
      </c>
      <c r="L132" t="b">
        <f>INDEX(zero!C$3:C$389,MATCH($J132,zero!$A$3:$A$389,FALSE),1)</f>
        <v>0</v>
      </c>
      <c r="M132" t="b">
        <f>INDEX(zero!D$3:D$389,MATCH($J132,zero!$A$3:$A$389,FALSE),1)</f>
        <v>0</v>
      </c>
      <c r="N132">
        <v>333</v>
      </c>
    </row>
    <row r="133" spans="1:14" x14ac:dyDescent="0.25">
      <c r="A133">
        <v>9745</v>
      </c>
      <c r="B133">
        <v>373</v>
      </c>
      <c r="C133">
        <v>5890</v>
      </c>
      <c r="D133" s="63" t="s">
        <v>51</v>
      </c>
      <c r="E133" s="63" t="s">
        <v>290</v>
      </c>
      <c r="F133" s="1">
        <v>976.5</v>
      </c>
      <c r="G133" s="1">
        <v>3766</v>
      </c>
      <c r="H133">
        <v>10809</v>
      </c>
      <c r="I133" t="s">
        <v>106</v>
      </c>
      <c r="J133" s="63">
        <v>1000000472</v>
      </c>
      <c r="K133">
        <v>539</v>
      </c>
      <c r="L133" t="b">
        <f>INDEX(zero!C$3:C$389,MATCH($J133,zero!$A$3:$A$389,FALSE),1)</f>
        <v>0</v>
      </c>
      <c r="M133" t="b">
        <f>INDEX(zero!D$3:D$389,MATCH($J133,zero!$A$3:$A$389,FALSE),1)</f>
        <v>0</v>
      </c>
      <c r="N133">
        <v>334</v>
      </c>
    </row>
    <row r="134" spans="1:14" x14ac:dyDescent="0.25">
      <c r="A134">
        <v>9745</v>
      </c>
      <c r="B134">
        <v>214</v>
      </c>
      <c r="C134">
        <v>5890</v>
      </c>
      <c r="D134" s="63" t="s">
        <v>51</v>
      </c>
      <c r="E134" s="63" t="s">
        <v>224</v>
      </c>
      <c r="F134" s="1">
        <v>250506.93</v>
      </c>
      <c r="G134" s="1">
        <v>237703.07</v>
      </c>
      <c r="H134">
        <v>10809</v>
      </c>
      <c r="I134" t="s">
        <v>106</v>
      </c>
      <c r="J134" s="63">
        <v>1000000566</v>
      </c>
      <c r="K134">
        <v>540</v>
      </c>
      <c r="L134" t="b">
        <f>INDEX(zero!C$3:C$389,MATCH($J134,zero!$A$3:$A$389,FALSE),1)</f>
        <v>0</v>
      </c>
      <c r="M134" t="b">
        <f>INDEX(zero!D$3:D$389,MATCH($J134,zero!$A$3:$A$389,FALSE),1)</f>
        <v>1</v>
      </c>
      <c r="N134">
        <v>335</v>
      </c>
    </row>
    <row r="135" spans="1:14" x14ac:dyDescent="0.25">
      <c r="A135">
        <v>9745</v>
      </c>
      <c r="B135">
        <v>360</v>
      </c>
      <c r="C135">
        <v>5890</v>
      </c>
      <c r="D135" s="63" t="s">
        <v>58</v>
      </c>
      <c r="E135" s="63" t="s">
        <v>259</v>
      </c>
      <c r="F135" s="1">
        <v>8102.85</v>
      </c>
      <c r="G135" s="1">
        <v>6897.15</v>
      </c>
      <c r="H135">
        <v>10809</v>
      </c>
      <c r="I135" t="s">
        <v>106</v>
      </c>
      <c r="J135" s="63">
        <v>1000000964</v>
      </c>
      <c r="K135">
        <v>541</v>
      </c>
      <c r="L135" t="b">
        <f>INDEX(zero!C$3:C$389,MATCH($J135,zero!$A$3:$A$389,FALSE),1)</f>
        <v>0</v>
      </c>
      <c r="M135" t="b">
        <f>INDEX(zero!D$3:D$389,MATCH($J135,zero!$A$3:$A$389,FALSE),1)</f>
        <v>0</v>
      </c>
      <c r="N135">
        <v>336</v>
      </c>
    </row>
    <row r="136" spans="1:14" x14ac:dyDescent="0.25">
      <c r="A136">
        <v>9745</v>
      </c>
      <c r="B136">
        <v>362</v>
      </c>
      <c r="C136">
        <v>5890</v>
      </c>
      <c r="D136" s="63" t="s">
        <v>58</v>
      </c>
      <c r="E136" s="63" t="s">
        <v>268</v>
      </c>
      <c r="F136" s="1">
        <v>6356.18</v>
      </c>
      <c r="G136" s="1">
        <v>23643.82</v>
      </c>
      <c r="H136">
        <v>10809</v>
      </c>
      <c r="I136" t="s">
        <v>106</v>
      </c>
      <c r="J136" s="63">
        <v>1000001298</v>
      </c>
      <c r="K136">
        <v>542</v>
      </c>
      <c r="L136" t="b">
        <f>INDEX(zero!C$3:C$389,MATCH($J136,zero!$A$3:$A$389,FALSE),1)</f>
        <v>0</v>
      </c>
      <c r="M136" t="b">
        <f>INDEX(zero!D$3:D$389,MATCH($J136,zero!$A$3:$A$389,FALSE),1)</f>
        <v>0</v>
      </c>
      <c r="N136">
        <v>337</v>
      </c>
    </row>
    <row r="137" spans="1:14" x14ac:dyDescent="0.25">
      <c r="A137">
        <v>9745</v>
      </c>
      <c r="B137">
        <v>140</v>
      </c>
      <c r="C137">
        <v>5890</v>
      </c>
      <c r="D137" s="63" t="s">
        <v>58</v>
      </c>
      <c r="E137" s="63" t="s">
        <v>139</v>
      </c>
      <c r="F137" s="1">
        <v>12832.58</v>
      </c>
      <c r="G137" s="1">
        <v>12167.42</v>
      </c>
      <c r="H137">
        <v>10809</v>
      </c>
      <c r="I137" t="s">
        <v>106</v>
      </c>
      <c r="J137" s="63">
        <v>1000001306</v>
      </c>
      <c r="K137">
        <v>543</v>
      </c>
      <c r="L137" t="b">
        <f>INDEX(zero!C$3:C$389,MATCH($J137,zero!$A$3:$A$389,FALSE),1)</f>
        <v>0</v>
      </c>
      <c r="M137" t="b">
        <f>INDEX(zero!D$3:D$389,MATCH($J137,zero!$A$3:$A$389,FALSE),1)</f>
        <v>0</v>
      </c>
      <c r="N137">
        <v>338</v>
      </c>
    </row>
    <row r="138" spans="1:14" x14ac:dyDescent="0.25">
      <c r="A138">
        <v>9745</v>
      </c>
      <c r="B138">
        <v>354</v>
      </c>
      <c r="C138">
        <v>5890</v>
      </c>
      <c r="D138" s="63" t="s">
        <v>58</v>
      </c>
      <c r="E138" s="63" t="s">
        <v>244</v>
      </c>
      <c r="F138" s="1">
        <v>38211.08</v>
      </c>
      <c r="G138" s="1">
        <v>61788.92</v>
      </c>
      <c r="H138">
        <v>10809</v>
      </c>
      <c r="I138" t="s">
        <v>106</v>
      </c>
      <c r="J138" s="63">
        <v>1000001351</v>
      </c>
      <c r="K138">
        <v>544</v>
      </c>
      <c r="L138" t="b">
        <f>INDEX(zero!C$3:C$389,MATCH($J138,zero!$A$3:$A$389,FALSE),1)</f>
        <v>0</v>
      </c>
      <c r="M138" t="b">
        <f>INDEX(zero!D$3:D$389,MATCH($J138,zero!$A$3:$A$389,FALSE),1)</f>
        <v>1</v>
      </c>
      <c r="N138">
        <v>339</v>
      </c>
    </row>
    <row r="139" spans="1:14" x14ac:dyDescent="0.25">
      <c r="A139">
        <v>9745</v>
      </c>
      <c r="B139">
        <v>362</v>
      </c>
      <c r="C139">
        <v>5890</v>
      </c>
      <c r="D139" s="63" t="s">
        <v>58</v>
      </c>
      <c r="E139" s="63" t="s">
        <v>270</v>
      </c>
      <c r="F139" s="1">
        <v>3392.03</v>
      </c>
      <c r="G139" s="1">
        <v>26607.97</v>
      </c>
      <c r="H139">
        <v>10809</v>
      </c>
      <c r="I139" t="s">
        <v>106</v>
      </c>
      <c r="J139" s="63">
        <v>1000001393</v>
      </c>
      <c r="K139">
        <v>545</v>
      </c>
      <c r="L139" t="b">
        <f>INDEX(zero!C$3:C$389,MATCH($J139,zero!$A$3:$A$389,FALSE),1)</f>
        <v>0</v>
      </c>
      <c r="M139" t="b">
        <f>INDEX(zero!D$3:D$389,MATCH($J139,zero!$A$3:$A$389,FALSE),1)</f>
        <v>0</v>
      </c>
      <c r="N139">
        <v>340</v>
      </c>
    </row>
    <row r="140" spans="1:14" x14ac:dyDescent="0.25">
      <c r="A140">
        <v>9745</v>
      </c>
      <c r="B140">
        <v>115</v>
      </c>
      <c r="C140">
        <v>5890</v>
      </c>
      <c r="D140" s="63" t="s">
        <v>11</v>
      </c>
      <c r="E140" s="63" t="s">
        <v>67</v>
      </c>
      <c r="F140" s="1">
        <v>0</v>
      </c>
      <c r="G140" s="1">
        <v>1013.17</v>
      </c>
      <c r="H140">
        <v>10053</v>
      </c>
      <c r="I140" t="s">
        <v>64</v>
      </c>
      <c r="J140" s="63">
        <v>1000000823</v>
      </c>
      <c r="K140">
        <v>580</v>
      </c>
      <c r="L140" t="b">
        <f>INDEX(zero!C$3:C$389,MATCH($J140,zero!$A$3:$A$389,FALSE),1)</f>
        <v>0</v>
      </c>
      <c r="M140" t="b">
        <f>INDEX(zero!D$3:D$389,MATCH($J140,zero!$A$3:$A$389,FALSE),1)</f>
        <v>0</v>
      </c>
      <c r="N140">
        <v>341</v>
      </c>
    </row>
    <row r="141" spans="1:14" x14ac:dyDescent="0.25">
      <c r="A141">
        <v>9745</v>
      </c>
      <c r="B141">
        <v>145</v>
      </c>
      <c r="C141">
        <v>5860</v>
      </c>
      <c r="D141" s="63" t="s">
        <v>8</v>
      </c>
      <c r="E141" s="63" t="s">
        <v>158</v>
      </c>
      <c r="F141" s="1">
        <v>0</v>
      </c>
      <c r="G141" s="1">
        <v>3000</v>
      </c>
      <c r="H141">
        <v>12891</v>
      </c>
      <c r="I141" t="s">
        <v>159</v>
      </c>
      <c r="J141" s="63">
        <v>1000000794</v>
      </c>
      <c r="K141">
        <v>581</v>
      </c>
      <c r="L141" t="b">
        <f>INDEX(zero!C$3:C$389,MATCH($J141,zero!$A$3:$A$389,FALSE),1)</f>
        <v>0</v>
      </c>
      <c r="M141" t="b">
        <f>INDEX(zero!D$3:D$389,MATCH($J141,zero!$A$3:$A$389,FALSE),1)</f>
        <v>0</v>
      </c>
      <c r="N141">
        <v>342</v>
      </c>
    </row>
    <row r="142" spans="1:14" x14ac:dyDescent="0.25">
      <c r="A142">
        <v>9745</v>
      </c>
      <c r="B142">
        <v>362</v>
      </c>
      <c r="C142">
        <v>5860</v>
      </c>
      <c r="D142" s="63" t="s">
        <v>8</v>
      </c>
      <c r="E142" s="63" t="s">
        <v>275</v>
      </c>
      <c r="F142" s="1">
        <v>8811.25</v>
      </c>
      <c r="G142" s="1">
        <v>6188.75</v>
      </c>
      <c r="H142">
        <v>12891</v>
      </c>
      <c r="I142" t="s">
        <v>159</v>
      </c>
      <c r="J142" s="63">
        <v>1000001280</v>
      </c>
      <c r="K142">
        <v>582</v>
      </c>
      <c r="L142" t="b">
        <f>INDEX(zero!C$3:C$389,MATCH($J142,zero!$A$3:$A$389,FALSE),1)</f>
        <v>0</v>
      </c>
      <c r="M142" t="b">
        <f>INDEX(zero!D$3:D$389,MATCH($J142,zero!$A$3:$A$389,FALSE),1)</f>
        <v>0</v>
      </c>
      <c r="N142">
        <v>343</v>
      </c>
    </row>
    <row r="143" spans="1:14" x14ac:dyDescent="0.25">
      <c r="A143">
        <v>9745</v>
      </c>
      <c r="B143">
        <v>116</v>
      </c>
      <c r="C143">
        <v>5860</v>
      </c>
      <c r="D143" s="63" t="s">
        <v>8</v>
      </c>
      <c r="E143" s="63" t="s">
        <v>353</v>
      </c>
      <c r="F143" s="1">
        <v>0</v>
      </c>
      <c r="G143" s="1">
        <v>17500</v>
      </c>
      <c r="H143">
        <v>12891</v>
      </c>
      <c r="I143" t="s">
        <v>159</v>
      </c>
      <c r="J143" s="63">
        <v>1000001379</v>
      </c>
      <c r="K143">
        <v>583</v>
      </c>
      <c r="L143" t="b">
        <f>INDEX(zero!C$3:C$389,MATCH($J143,zero!$A$3:$A$389,FALSE),1)</f>
        <v>0</v>
      </c>
      <c r="M143" t="b">
        <f>INDEX(zero!D$3:D$389,MATCH($J143,zero!$A$3:$A$389,FALSE),1)</f>
        <v>0</v>
      </c>
      <c r="N143">
        <v>344</v>
      </c>
    </row>
    <row r="144" spans="1:14" x14ac:dyDescent="0.25">
      <c r="A144">
        <v>9745</v>
      </c>
      <c r="B144">
        <v>132</v>
      </c>
      <c r="C144">
        <v>5860</v>
      </c>
      <c r="D144" s="63" t="s">
        <v>8</v>
      </c>
      <c r="E144" s="63" t="s">
        <v>354</v>
      </c>
      <c r="F144" s="1">
        <v>0</v>
      </c>
      <c r="G144" s="1">
        <v>8500</v>
      </c>
      <c r="H144">
        <v>12891</v>
      </c>
      <c r="I144" t="s">
        <v>159</v>
      </c>
      <c r="J144" s="63">
        <v>1000001380</v>
      </c>
      <c r="K144">
        <v>584</v>
      </c>
      <c r="L144" t="b">
        <f>INDEX(zero!C$3:C$389,MATCH($J144,zero!$A$3:$A$389,FALSE),1)</f>
        <v>0</v>
      </c>
      <c r="M144" t="b">
        <f>INDEX(zero!D$3:D$389,MATCH($J144,zero!$A$3:$A$389,FALSE),1)</f>
        <v>0</v>
      </c>
      <c r="N144">
        <v>345</v>
      </c>
    </row>
    <row r="145" spans="1:14" x14ac:dyDescent="0.25">
      <c r="A145">
        <v>9748</v>
      </c>
      <c r="B145">
        <v>134</v>
      </c>
      <c r="C145">
        <v>5860</v>
      </c>
      <c r="D145" s="63" t="s">
        <v>8</v>
      </c>
      <c r="E145" s="63" t="s">
        <v>368</v>
      </c>
      <c r="F145" s="1">
        <v>0</v>
      </c>
      <c r="G145" s="1">
        <v>8500</v>
      </c>
      <c r="H145">
        <v>12891</v>
      </c>
      <c r="I145" t="s">
        <v>159</v>
      </c>
      <c r="J145" s="63">
        <v>1000001381</v>
      </c>
      <c r="K145">
        <v>585</v>
      </c>
      <c r="L145" t="b">
        <f>INDEX(zero!C$3:C$389,MATCH($J145,zero!$A$3:$A$389,FALSE),1)</f>
        <v>0</v>
      </c>
      <c r="M145" t="b">
        <f>INDEX(zero!D$3:D$389,MATCH($J145,zero!$A$3:$A$389,FALSE),1)</f>
        <v>0</v>
      </c>
      <c r="N145">
        <v>346</v>
      </c>
    </row>
    <row r="146" spans="1:14" x14ac:dyDescent="0.25">
      <c r="A146">
        <v>9745</v>
      </c>
      <c r="B146">
        <v>146</v>
      </c>
      <c r="C146">
        <v>5860</v>
      </c>
      <c r="D146" s="63" t="s">
        <v>8</v>
      </c>
      <c r="E146" s="63" t="s">
        <v>358</v>
      </c>
      <c r="F146" s="1">
        <v>0</v>
      </c>
      <c r="G146" s="1">
        <v>5000</v>
      </c>
      <c r="H146">
        <v>12891</v>
      </c>
      <c r="I146" t="s">
        <v>159</v>
      </c>
      <c r="J146" s="63">
        <v>1000001382</v>
      </c>
      <c r="K146">
        <v>586</v>
      </c>
      <c r="L146" t="b">
        <f>INDEX(zero!C$3:C$389,MATCH($J146,zero!$A$3:$A$389,FALSE),1)</f>
        <v>0</v>
      </c>
      <c r="M146" t="b">
        <f>INDEX(zero!D$3:D$389,MATCH($J146,zero!$A$3:$A$389,FALSE),1)</f>
        <v>0</v>
      </c>
      <c r="N146">
        <v>347</v>
      </c>
    </row>
    <row r="147" spans="1:14" x14ac:dyDescent="0.25">
      <c r="A147">
        <v>9745</v>
      </c>
      <c r="B147">
        <v>150</v>
      </c>
      <c r="C147">
        <v>5860</v>
      </c>
      <c r="D147" s="63" t="s">
        <v>8</v>
      </c>
      <c r="E147" s="63" t="s">
        <v>359</v>
      </c>
      <c r="F147" s="1">
        <v>0</v>
      </c>
      <c r="G147" s="1">
        <v>8500</v>
      </c>
      <c r="H147">
        <v>12891</v>
      </c>
      <c r="I147" t="s">
        <v>159</v>
      </c>
      <c r="J147" s="63">
        <v>1000001383</v>
      </c>
      <c r="K147">
        <v>587</v>
      </c>
      <c r="L147" t="b">
        <f>INDEX(zero!C$3:C$389,MATCH($J147,zero!$A$3:$A$389,FALSE),1)</f>
        <v>0</v>
      </c>
      <c r="M147" t="b">
        <f>INDEX(zero!D$3:D$389,MATCH($J147,zero!$A$3:$A$389,FALSE),1)</f>
        <v>0</v>
      </c>
      <c r="N147">
        <v>348</v>
      </c>
    </row>
    <row r="148" spans="1:14" x14ac:dyDescent="0.25">
      <c r="A148">
        <v>9745</v>
      </c>
      <c r="B148">
        <v>354</v>
      </c>
      <c r="C148">
        <v>5860</v>
      </c>
      <c r="D148" s="63" t="s">
        <v>8</v>
      </c>
      <c r="E148" s="63" t="s">
        <v>362</v>
      </c>
      <c r="F148" s="1">
        <v>0</v>
      </c>
      <c r="G148" s="1">
        <v>8500</v>
      </c>
      <c r="H148">
        <v>12891</v>
      </c>
      <c r="I148" t="s">
        <v>159</v>
      </c>
      <c r="J148" s="63">
        <v>1000001384</v>
      </c>
      <c r="K148">
        <v>588</v>
      </c>
      <c r="L148" t="b">
        <f>INDEX(zero!C$3:C$389,MATCH($J148,zero!$A$3:$A$389,FALSE),1)</f>
        <v>0</v>
      </c>
      <c r="M148" t="b">
        <f>INDEX(zero!D$3:D$389,MATCH($J148,zero!$A$3:$A$389,FALSE),1)</f>
        <v>0</v>
      </c>
      <c r="N148">
        <v>349</v>
      </c>
    </row>
    <row r="149" spans="1:14" x14ac:dyDescent="0.25">
      <c r="A149">
        <v>9745</v>
      </c>
      <c r="B149">
        <v>360</v>
      </c>
      <c r="C149">
        <v>5860</v>
      </c>
      <c r="D149" s="63" t="s">
        <v>8</v>
      </c>
      <c r="E149" s="63" t="s">
        <v>265</v>
      </c>
      <c r="F149" s="1">
        <v>0</v>
      </c>
      <c r="G149" s="1">
        <v>27000</v>
      </c>
      <c r="H149">
        <v>12891</v>
      </c>
      <c r="I149" t="s">
        <v>159</v>
      </c>
      <c r="J149" s="63">
        <v>1000001385</v>
      </c>
      <c r="K149">
        <v>589</v>
      </c>
      <c r="L149" t="b">
        <f>INDEX(zero!C$3:C$389,MATCH($J149,zero!$A$3:$A$389,FALSE),1)</f>
        <v>0</v>
      </c>
      <c r="M149" t="b">
        <f>INDEX(zero!D$3:D$389,MATCH($J149,zero!$A$3:$A$389,FALSE),1)</f>
        <v>0</v>
      </c>
      <c r="N149">
        <v>350</v>
      </c>
    </row>
    <row r="150" spans="1:14" x14ac:dyDescent="0.25">
      <c r="A150">
        <v>9745</v>
      </c>
      <c r="B150">
        <v>144</v>
      </c>
      <c r="C150">
        <v>5860</v>
      </c>
      <c r="D150" s="63" t="s">
        <v>8</v>
      </c>
      <c r="E150" s="63" t="s">
        <v>356</v>
      </c>
      <c r="F150" s="1">
        <v>0</v>
      </c>
      <c r="G150" s="1">
        <v>13000</v>
      </c>
      <c r="H150">
        <v>12891</v>
      </c>
      <c r="I150" t="s">
        <v>159</v>
      </c>
      <c r="J150" s="63">
        <v>1000001386</v>
      </c>
      <c r="K150">
        <v>590</v>
      </c>
      <c r="L150" t="b">
        <f>INDEX(zero!C$3:C$389,MATCH($J150,zero!$A$3:$A$389,FALSE),1)</f>
        <v>0</v>
      </c>
      <c r="M150" t="b">
        <f>INDEX(zero!D$3:D$389,MATCH($J150,zero!$A$3:$A$389,FALSE),1)</f>
        <v>0</v>
      </c>
      <c r="N150">
        <v>351</v>
      </c>
    </row>
    <row r="151" spans="1:14" x14ac:dyDescent="0.25">
      <c r="A151">
        <v>9745</v>
      </c>
      <c r="B151">
        <v>146</v>
      </c>
      <c r="C151">
        <v>5890</v>
      </c>
      <c r="D151" s="63" t="s">
        <v>11</v>
      </c>
      <c r="E151" s="63" t="s">
        <v>168</v>
      </c>
      <c r="F151" s="1">
        <v>0</v>
      </c>
      <c r="G151" s="1">
        <v>37184</v>
      </c>
      <c r="H151">
        <v>11497</v>
      </c>
      <c r="I151" t="s">
        <v>169</v>
      </c>
      <c r="J151" s="63">
        <v>1000001342</v>
      </c>
      <c r="K151">
        <v>597</v>
      </c>
      <c r="L151" t="b">
        <f>INDEX(zero!C$3:C$389,MATCH($J151,zero!$A$3:$A$389,FALSE),1)</f>
        <v>0</v>
      </c>
      <c r="M151" t="b">
        <f>INDEX(zero!D$3:D$389,MATCH($J151,zero!$A$3:$A$389,FALSE),1)</f>
        <v>0</v>
      </c>
      <c r="N151">
        <v>352</v>
      </c>
    </row>
    <row r="152" spans="1:14" x14ac:dyDescent="0.25">
      <c r="A152">
        <v>9745</v>
      </c>
      <c r="B152">
        <v>144</v>
      </c>
      <c r="C152">
        <v>5890</v>
      </c>
      <c r="D152" s="63" t="s">
        <v>11</v>
      </c>
      <c r="E152" s="63" t="s">
        <v>154</v>
      </c>
      <c r="F152" s="1">
        <v>0</v>
      </c>
      <c r="G152" s="1">
        <v>2226.25</v>
      </c>
      <c r="H152">
        <v>10939</v>
      </c>
      <c r="I152" t="s">
        <v>68</v>
      </c>
      <c r="J152" s="63">
        <v>1000000819</v>
      </c>
      <c r="K152">
        <v>598</v>
      </c>
      <c r="L152" t="b">
        <f>INDEX(zero!C$3:C$389,MATCH($J152,zero!$A$3:$A$389,FALSE),1)</f>
        <v>0</v>
      </c>
      <c r="M152" t="b">
        <f>INDEX(zero!D$3:D$389,MATCH($J152,zero!$A$3:$A$389,FALSE),1)</f>
        <v>0</v>
      </c>
      <c r="N152">
        <v>353</v>
      </c>
    </row>
    <row r="153" spans="1:14" x14ac:dyDescent="0.25">
      <c r="A153">
        <v>9745</v>
      </c>
      <c r="B153">
        <v>615</v>
      </c>
      <c r="C153">
        <v>5890</v>
      </c>
      <c r="D153" s="63" t="s">
        <v>318</v>
      </c>
      <c r="E153" s="63" t="s">
        <v>315</v>
      </c>
      <c r="F153" s="1">
        <v>0</v>
      </c>
      <c r="G153" s="1">
        <v>360000</v>
      </c>
      <c r="H153">
        <v>10038</v>
      </c>
      <c r="I153" t="s">
        <v>28</v>
      </c>
      <c r="J153" s="63">
        <v>1000000829</v>
      </c>
      <c r="K153">
        <v>625</v>
      </c>
      <c r="L153" t="b">
        <f>INDEX(zero!C$3:C$389,MATCH($J153,zero!$A$3:$A$389,FALSE),1)</f>
        <v>0</v>
      </c>
      <c r="M153" t="b">
        <f>INDEX(zero!D$3:D$389,MATCH($J153,zero!$A$3:$A$389,FALSE),1)</f>
        <v>1</v>
      </c>
      <c r="N153">
        <v>354</v>
      </c>
    </row>
    <row r="154" spans="1:14" x14ac:dyDescent="0.25">
      <c r="A154">
        <v>9745</v>
      </c>
      <c r="B154">
        <v>615</v>
      </c>
      <c r="C154">
        <v>5890</v>
      </c>
      <c r="D154" s="63" t="s">
        <v>318</v>
      </c>
      <c r="E154" s="63" t="s">
        <v>315</v>
      </c>
      <c r="F154" s="1">
        <v>326727.36</v>
      </c>
      <c r="G154" s="1">
        <v>33272.639999999999</v>
      </c>
      <c r="H154">
        <v>10038</v>
      </c>
      <c r="I154" t="s">
        <v>28</v>
      </c>
      <c r="J154" s="63">
        <v>1000000829</v>
      </c>
      <c r="K154">
        <v>626</v>
      </c>
      <c r="L154" t="b">
        <f>INDEX(zero!C$3:C$389,MATCH($J154,zero!$A$3:$A$389,FALSE),1)</f>
        <v>0</v>
      </c>
      <c r="M154" t="b">
        <f>INDEX(zero!D$3:D$389,MATCH($J154,zero!$A$3:$A$389,FALSE),1)</f>
        <v>1</v>
      </c>
      <c r="N154">
        <v>355</v>
      </c>
    </row>
    <row r="155" spans="1:14" x14ac:dyDescent="0.25">
      <c r="A155">
        <v>9745</v>
      </c>
      <c r="B155">
        <v>160</v>
      </c>
      <c r="C155">
        <v>6201</v>
      </c>
      <c r="D155" s="63" t="s">
        <v>13</v>
      </c>
      <c r="E155" s="63" t="s">
        <v>186</v>
      </c>
      <c r="F155" s="1">
        <v>0</v>
      </c>
      <c r="G155" s="1">
        <v>256500</v>
      </c>
      <c r="H155">
        <v>10060</v>
      </c>
      <c r="I155" t="s">
        <v>111</v>
      </c>
      <c r="J155" s="63">
        <v>1000000581</v>
      </c>
      <c r="K155">
        <v>627</v>
      </c>
      <c r="L155" t="b">
        <f>INDEX(zero!C$3:C$389,MATCH($J155,zero!$A$3:$A$389,FALSE),1)</f>
        <v>0</v>
      </c>
      <c r="M155" t="b">
        <f>INDEX(zero!D$3:D$389,MATCH($J155,zero!$A$3:$A$389,FALSE),1)</f>
        <v>1</v>
      </c>
      <c r="N155">
        <v>356</v>
      </c>
    </row>
    <row r="156" spans="1:14" x14ac:dyDescent="0.25">
      <c r="A156">
        <v>9745</v>
      </c>
      <c r="B156">
        <v>160</v>
      </c>
      <c r="C156">
        <v>6201</v>
      </c>
      <c r="D156" s="63" t="s">
        <v>13</v>
      </c>
      <c r="E156" s="63" t="s">
        <v>186</v>
      </c>
      <c r="F156" s="1">
        <v>194204.64</v>
      </c>
      <c r="G156" s="1">
        <v>-74704.639999999999</v>
      </c>
      <c r="H156">
        <v>10060</v>
      </c>
      <c r="I156" t="s">
        <v>111</v>
      </c>
      <c r="J156" s="63">
        <v>1000000581</v>
      </c>
      <c r="K156">
        <v>628</v>
      </c>
      <c r="L156" t="b">
        <f>INDEX(zero!C$3:C$389,MATCH($J156,zero!$A$3:$A$389,FALSE),1)</f>
        <v>0</v>
      </c>
      <c r="M156" t="b">
        <f>INDEX(zero!D$3:D$389,MATCH($J156,zero!$A$3:$A$389,FALSE),1)</f>
        <v>1</v>
      </c>
      <c r="N156">
        <v>357</v>
      </c>
    </row>
    <row r="157" spans="1:14" x14ac:dyDescent="0.25">
      <c r="A157">
        <v>9745</v>
      </c>
      <c r="B157">
        <v>615</v>
      </c>
      <c r="C157">
        <v>6201</v>
      </c>
      <c r="D157" s="63" t="s">
        <v>13</v>
      </c>
      <c r="E157" s="63" t="s">
        <v>308</v>
      </c>
      <c r="F157" s="1">
        <v>5178.83</v>
      </c>
      <c r="G157" s="1">
        <v>2329</v>
      </c>
      <c r="H157">
        <v>10060</v>
      </c>
      <c r="I157" t="s">
        <v>111</v>
      </c>
      <c r="J157" s="63">
        <v>1000000625</v>
      </c>
      <c r="K157">
        <v>629</v>
      </c>
      <c r="L157" t="b">
        <f>INDEX(zero!C$3:C$389,MATCH($J157,zero!$A$3:$A$389,FALSE),1)</f>
        <v>0</v>
      </c>
      <c r="M157" t="b">
        <f>INDEX(zero!D$3:D$389,MATCH($J157,zero!$A$3:$A$389,FALSE),1)</f>
        <v>0</v>
      </c>
      <c r="N157">
        <v>358</v>
      </c>
    </row>
    <row r="158" spans="1:14" x14ac:dyDescent="0.25">
      <c r="A158">
        <v>9745</v>
      </c>
      <c r="B158">
        <v>352</v>
      </c>
      <c r="C158">
        <v>6201</v>
      </c>
      <c r="D158" s="63" t="s">
        <v>13</v>
      </c>
      <c r="E158" s="63" t="s">
        <v>232</v>
      </c>
      <c r="F158" s="1">
        <v>0</v>
      </c>
      <c r="G158" s="1">
        <v>29400</v>
      </c>
      <c r="H158">
        <v>10060</v>
      </c>
      <c r="I158" t="s">
        <v>111</v>
      </c>
      <c r="J158" s="63">
        <v>1000000684</v>
      </c>
      <c r="K158">
        <v>630</v>
      </c>
      <c r="L158" t="b">
        <f>INDEX(zero!C$3:C$389,MATCH($J158,zero!$A$3:$A$389,FALSE),1)</f>
        <v>0</v>
      </c>
      <c r="M158" t="b">
        <f>INDEX(zero!D$3:D$389,MATCH($J158,zero!$A$3:$A$389,FALSE),1)</f>
        <v>1</v>
      </c>
      <c r="N158">
        <v>359</v>
      </c>
    </row>
    <row r="159" spans="1:14" x14ac:dyDescent="0.25">
      <c r="A159">
        <v>9745</v>
      </c>
      <c r="B159">
        <v>352</v>
      </c>
      <c r="C159">
        <v>6201</v>
      </c>
      <c r="D159" s="63" t="s">
        <v>13</v>
      </c>
      <c r="E159" s="63" t="s">
        <v>232</v>
      </c>
      <c r="F159" s="1">
        <v>177949.76</v>
      </c>
      <c r="G159" s="1">
        <v>378905.31</v>
      </c>
      <c r="H159">
        <v>10060</v>
      </c>
      <c r="I159" t="s">
        <v>111</v>
      </c>
      <c r="J159" s="63">
        <v>1000000684</v>
      </c>
      <c r="K159">
        <v>631</v>
      </c>
      <c r="L159" t="b">
        <f>INDEX(zero!C$3:C$389,MATCH($J159,zero!$A$3:$A$389,FALSE),1)</f>
        <v>0</v>
      </c>
      <c r="M159" t="b">
        <f>INDEX(zero!D$3:D$389,MATCH($J159,zero!$A$3:$A$389,FALSE),1)</f>
        <v>1</v>
      </c>
      <c r="N159">
        <v>360</v>
      </c>
    </row>
    <row r="160" spans="1:14" x14ac:dyDescent="0.25">
      <c r="A160">
        <v>9745</v>
      </c>
      <c r="B160">
        <v>160</v>
      </c>
      <c r="C160">
        <v>6201</v>
      </c>
      <c r="D160" s="63" t="s">
        <v>13</v>
      </c>
      <c r="E160" s="63" t="s">
        <v>187</v>
      </c>
      <c r="F160" s="1">
        <v>0</v>
      </c>
      <c r="G160" s="1">
        <v>10000</v>
      </c>
      <c r="H160">
        <v>10060</v>
      </c>
      <c r="I160" t="s">
        <v>111</v>
      </c>
      <c r="J160" s="63">
        <v>1000000704</v>
      </c>
      <c r="K160">
        <v>632</v>
      </c>
      <c r="L160" t="b">
        <f>INDEX(zero!C$3:C$389,MATCH($J160,zero!$A$3:$A$389,FALSE),1)</f>
        <v>0</v>
      </c>
      <c r="M160" t="b">
        <f>INDEX(zero!D$3:D$389,MATCH($J160,zero!$A$3:$A$389,FALSE),1)</f>
        <v>0</v>
      </c>
      <c r="N160">
        <v>361</v>
      </c>
    </row>
    <row r="161" spans="1:14" x14ac:dyDescent="0.25">
      <c r="A161">
        <v>9748</v>
      </c>
      <c r="B161">
        <v>145</v>
      </c>
      <c r="C161">
        <v>6201</v>
      </c>
      <c r="D161" s="63" t="s">
        <v>13</v>
      </c>
      <c r="E161" s="63" t="s">
        <v>344</v>
      </c>
      <c r="F161" s="1">
        <v>106250</v>
      </c>
      <c r="G161" s="1">
        <v>88750</v>
      </c>
      <c r="H161">
        <v>10060</v>
      </c>
      <c r="I161" t="s">
        <v>111</v>
      </c>
      <c r="J161" s="63">
        <v>1000000927</v>
      </c>
      <c r="K161">
        <v>636</v>
      </c>
      <c r="L161" t="b">
        <f>INDEX(zero!C$3:C$389,MATCH($J161,zero!$A$3:$A$389,FALSE),1)</f>
        <v>0</v>
      </c>
      <c r="M161" t="b">
        <f>INDEX(zero!D$3:D$389,MATCH($J161,zero!$A$3:$A$389,FALSE),1)</f>
        <v>1</v>
      </c>
      <c r="N161">
        <v>362</v>
      </c>
    </row>
    <row r="162" spans="1:14" x14ac:dyDescent="0.25">
      <c r="A162">
        <v>9745</v>
      </c>
      <c r="B162">
        <v>139</v>
      </c>
      <c r="C162">
        <v>6201</v>
      </c>
      <c r="D162" s="63" t="s">
        <v>13</v>
      </c>
      <c r="E162" s="63" t="s">
        <v>133</v>
      </c>
      <c r="F162" s="1">
        <v>0</v>
      </c>
      <c r="G162" s="1">
        <v>11805</v>
      </c>
      <c r="H162">
        <v>10060</v>
      </c>
      <c r="I162" t="s">
        <v>111</v>
      </c>
      <c r="J162" s="63">
        <v>1000001319</v>
      </c>
      <c r="K162">
        <v>637</v>
      </c>
      <c r="L162" t="b">
        <f>INDEX(zero!C$3:C$389,MATCH($J162,zero!$A$3:$A$389,FALSE),1)</f>
        <v>0</v>
      </c>
      <c r="M162" t="b">
        <f>INDEX(zero!D$3:D$389,MATCH($J162,zero!$A$3:$A$389,FALSE),1)</f>
        <v>1</v>
      </c>
      <c r="N162">
        <v>363</v>
      </c>
    </row>
    <row r="163" spans="1:14" x14ac:dyDescent="0.25">
      <c r="A163">
        <v>9745</v>
      </c>
      <c r="B163">
        <v>139</v>
      </c>
      <c r="C163">
        <v>6201</v>
      </c>
      <c r="D163" s="63" t="s">
        <v>13</v>
      </c>
      <c r="E163" s="63" t="s">
        <v>133</v>
      </c>
      <c r="F163" s="1">
        <v>0</v>
      </c>
      <c r="G163" s="1">
        <v>46000</v>
      </c>
      <c r="H163">
        <v>10060</v>
      </c>
      <c r="I163" t="s">
        <v>111</v>
      </c>
      <c r="J163" s="63">
        <v>1000001319</v>
      </c>
      <c r="K163">
        <v>638</v>
      </c>
      <c r="L163" t="b">
        <f>INDEX(zero!C$3:C$389,MATCH($J163,zero!$A$3:$A$389,FALSE),1)</f>
        <v>0</v>
      </c>
      <c r="M163" t="b">
        <f>INDEX(zero!D$3:D$389,MATCH($J163,zero!$A$3:$A$389,FALSE),1)</f>
        <v>1</v>
      </c>
      <c r="N163">
        <v>364</v>
      </c>
    </row>
    <row r="164" spans="1:14" x14ac:dyDescent="0.25">
      <c r="A164">
        <v>9745</v>
      </c>
      <c r="B164">
        <v>104</v>
      </c>
      <c r="C164">
        <v>6201</v>
      </c>
      <c r="D164" s="63" t="s">
        <v>13</v>
      </c>
      <c r="E164" s="63" t="s">
        <v>351</v>
      </c>
      <c r="F164" s="1">
        <v>0</v>
      </c>
      <c r="G164" s="1">
        <v>46000</v>
      </c>
      <c r="H164">
        <v>10060</v>
      </c>
      <c r="I164" t="s">
        <v>111</v>
      </c>
      <c r="J164" s="63">
        <v>1000001400</v>
      </c>
      <c r="K164">
        <v>639</v>
      </c>
      <c r="L164" t="b">
        <f>INDEX(zero!C$3:C$389,MATCH($J164,zero!$A$3:$A$389,FALSE),1)</f>
        <v>0</v>
      </c>
      <c r="M164" t="b">
        <f>INDEX(zero!D$3:D$389,MATCH($J164,zero!$A$3:$A$389,FALSE),1)</f>
        <v>0</v>
      </c>
      <c r="N164">
        <v>365</v>
      </c>
    </row>
    <row r="165" spans="1:14" x14ac:dyDescent="0.25">
      <c r="A165">
        <v>9745</v>
      </c>
      <c r="B165">
        <v>615</v>
      </c>
      <c r="C165">
        <v>5890</v>
      </c>
      <c r="D165" s="63" t="s">
        <v>313</v>
      </c>
      <c r="E165" s="63" t="s">
        <v>310</v>
      </c>
      <c r="F165" s="1">
        <v>21915.3</v>
      </c>
      <c r="G165" s="1">
        <v>3694.45</v>
      </c>
      <c r="H165">
        <v>11355</v>
      </c>
      <c r="I165" t="s">
        <v>304</v>
      </c>
      <c r="J165" s="63">
        <v>1000000950</v>
      </c>
      <c r="K165">
        <v>737</v>
      </c>
      <c r="L165" t="b">
        <f>INDEX(zero!C$3:C$389,MATCH($J165,zero!$A$3:$A$389,FALSE),1)</f>
        <v>0</v>
      </c>
      <c r="M165" t="b">
        <f>INDEX(zero!D$3:D$389,MATCH($J165,zero!$A$3:$A$389,FALSE),1)</f>
        <v>0</v>
      </c>
      <c r="N165">
        <v>375</v>
      </c>
    </row>
    <row r="166" spans="1:14" x14ac:dyDescent="0.25">
      <c r="A166">
        <v>9745</v>
      </c>
      <c r="B166">
        <v>615</v>
      </c>
      <c r="C166">
        <v>5860</v>
      </c>
      <c r="D166" s="63" t="s">
        <v>319</v>
      </c>
      <c r="E166" s="63" t="s">
        <v>328</v>
      </c>
      <c r="F166" s="1">
        <v>27727.93</v>
      </c>
      <c r="G166" s="1">
        <v>2162.0700000000002</v>
      </c>
      <c r="H166">
        <v>14388</v>
      </c>
      <c r="I166" t="s">
        <v>329</v>
      </c>
      <c r="J166" s="63">
        <v>1000001340</v>
      </c>
      <c r="K166">
        <v>738</v>
      </c>
      <c r="L166" t="b">
        <f>INDEX(zero!C$3:C$389,MATCH($J166,zero!$A$3:$A$389,FALSE),1)</f>
        <v>0</v>
      </c>
      <c r="M166" t="b">
        <f>INDEX(zero!D$3:D$389,MATCH($J166,zero!$A$3:$A$389,FALSE),1)</f>
        <v>0</v>
      </c>
      <c r="N166">
        <v>376</v>
      </c>
    </row>
    <row r="167" spans="1:14" x14ac:dyDescent="0.25">
      <c r="A167">
        <v>9745</v>
      </c>
      <c r="B167">
        <v>124</v>
      </c>
      <c r="C167">
        <v>5890</v>
      </c>
      <c r="D167" s="63" t="s">
        <v>54</v>
      </c>
      <c r="E167" s="63" t="s">
        <v>93</v>
      </c>
      <c r="F167" s="1">
        <v>0</v>
      </c>
      <c r="G167" s="1">
        <v>-210</v>
      </c>
      <c r="H167">
        <v>11181</v>
      </c>
      <c r="I167" t="s">
        <v>92</v>
      </c>
      <c r="J167" s="63">
        <v>1000000709</v>
      </c>
      <c r="K167">
        <v>743</v>
      </c>
      <c r="L167" t="b">
        <f>INDEX(zero!C$3:C$389,MATCH($J167,zero!$A$3:$A$389,FALSE),1)</f>
        <v>0</v>
      </c>
      <c r="M167" t="b">
        <f>INDEX(zero!D$3:D$389,MATCH($J167,zero!$A$3:$A$389,FALSE),1)</f>
        <v>0</v>
      </c>
      <c r="N167">
        <v>377</v>
      </c>
    </row>
    <row r="168" spans="1:14" x14ac:dyDescent="0.25">
      <c r="A168">
        <v>9745</v>
      </c>
      <c r="B168">
        <v>124</v>
      </c>
      <c r="C168">
        <v>5890</v>
      </c>
      <c r="D168" s="63" t="s">
        <v>54</v>
      </c>
      <c r="E168" s="63" t="s">
        <v>93</v>
      </c>
      <c r="F168" s="1">
        <v>4290</v>
      </c>
      <c r="G168" s="1">
        <v>10398.459999999999</v>
      </c>
      <c r="H168">
        <v>11181</v>
      </c>
      <c r="I168" t="s">
        <v>92</v>
      </c>
      <c r="J168" s="63">
        <v>1000000709</v>
      </c>
      <c r="K168">
        <v>744</v>
      </c>
      <c r="L168" t="b">
        <f>INDEX(zero!C$3:C$389,MATCH($J168,zero!$A$3:$A$389,FALSE),1)</f>
        <v>0</v>
      </c>
      <c r="M168" t="b">
        <f>INDEX(zero!D$3:D$389,MATCH($J168,zero!$A$3:$A$389,FALSE),1)</f>
        <v>0</v>
      </c>
      <c r="N168">
        <v>378</v>
      </c>
    </row>
    <row r="169" spans="1:14" x14ac:dyDescent="0.25">
      <c r="A169">
        <v>9745</v>
      </c>
      <c r="B169">
        <v>132</v>
      </c>
      <c r="C169">
        <v>5890</v>
      </c>
      <c r="D169" s="63" t="s">
        <v>54</v>
      </c>
      <c r="E169" s="63" t="s">
        <v>121</v>
      </c>
      <c r="F169" s="1">
        <v>0</v>
      </c>
      <c r="G169" s="1">
        <v>-105</v>
      </c>
      <c r="H169">
        <v>11181</v>
      </c>
      <c r="I169" t="s">
        <v>92</v>
      </c>
      <c r="J169" s="63">
        <v>1000000709</v>
      </c>
      <c r="K169">
        <v>745</v>
      </c>
      <c r="L169" t="b">
        <f>INDEX(zero!C$3:C$389,MATCH($J169,zero!$A$3:$A$389,FALSE),1)</f>
        <v>0</v>
      </c>
      <c r="M169" t="b">
        <f>INDEX(zero!D$3:D$389,MATCH($J169,zero!$A$3:$A$389,FALSE),1)</f>
        <v>0</v>
      </c>
      <c r="N169">
        <v>379</v>
      </c>
    </row>
    <row r="170" spans="1:14" x14ac:dyDescent="0.25">
      <c r="A170">
        <v>9745</v>
      </c>
      <c r="B170">
        <v>132</v>
      </c>
      <c r="C170">
        <v>5890</v>
      </c>
      <c r="D170" s="63" t="s">
        <v>54</v>
      </c>
      <c r="E170" s="63" t="s">
        <v>121</v>
      </c>
      <c r="F170" s="1">
        <v>2145</v>
      </c>
      <c r="G170" s="1">
        <v>5169.5200000000004</v>
      </c>
      <c r="H170">
        <v>11181</v>
      </c>
      <c r="I170" t="s">
        <v>92</v>
      </c>
      <c r="J170" s="63">
        <v>1000000709</v>
      </c>
      <c r="K170">
        <v>746</v>
      </c>
      <c r="L170" t="b">
        <f>INDEX(zero!C$3:C$389,MATCH($J170,zero!$A$3:$A$389,FALSE),1)</f>
        <v>0</v>
      </c>
      <c r="M170" t="b">
        <f>INDEX(zero!D$3:D$389,MATCH($J170,zero!$A$3:$A$389,FALSE),1)</f>
        <v>0</v>
      </c>
      <c r="N170">
        <v>380</v>
      </c>
    </row>
    <row r="171" spans="1:14" x14ac:dyDescent="0.25">
      <c r="A171">
        <v>9745</v>
      </c>
      <c r="B171">
        <v>352</v>
      </c>
      <c r="C171">
        <v>5890</v>
      </c>
      <c r="D171" s="63" t="s">
        <v>54</v>
      </c>
      <c r="E171" s="63" t="s">
        <v>232</v>
      </c>
      <c r="F171" s="1">
        <v>0</v>
      </c>
      <c r="G171" s="1">
        <v>-420</v>
      </c>
      <c r="H171">
        <v>11181</v>
      </c>
      <c r="I171" t="s">
        <v>92</v>
      </c>
      <c r="J171" s="63">
        <v>1000000709</v>
      </c>
      <c r="K171">
        <v>747</v>
      </c>
      <c r="L171" t="b">
        <f>INDEX(zero!C$3:C$389,MATCH($J171,zero!$A$3:$A$389,FALSE),1)</f>
        <v>0</v>
      </c>
      <c r="M171" t="b">
        <f>INDEX(zero!D$3:D$389,MATCH($J171,zero!$A$3:$A$389,FALSE),1)</f>
        <v>0</v>
      </c>
      <c r="N171">
        <v>381</v>
      </c>
    </row>
    <row r="172" spans="1:14" x14ac:dyDescent="0.25">
      <c r="A172">
        <v>9745</v>
      </c>
      <c r="B172">
        <v>352</v>
      </c>
      <c r="C172">
        <v>5890</v>
      </c>
      <c r="D172" s="63" t="s">
        <v>54</v>
      </c>
      <c r="E172" s="63" t="s">
        <v>232</v>
      </c>
      <c r="F172" s="1">
        <v>8580</v>
      </c>
      <c r="G172" s="1">
        <v>20134.52</v>
      </c>
      <c r="H172">
        <v>11181</v>
      </c>
      <c r="I172" t="s">
        <v>92</v>
      </c>
      <c r="J172" s="63">
        <v>1000000709</v>
      </c>
      <c r="K172">
        <v>748</v>
      </c>
      <c r="L172" t="b">
        <f>INDEX(zero!C$3:C$389,MATCH($J172,zero!$A$3:$A$389,FALSE),1)</f>
        <v>0</v>
      </c>
      <c r="M172" t="b">
        <f>INDEX(zero!D$3:D$389,MATCH($J172,zero!$A$3:$A$389,FALSE),1)</f>
        <v>0</v>
      </c>
      <c r="N172">
        <v>382</v>
      </c>
    </row>
    <row r="173" spans="1:14" x14ac:dyDescent="0.25">
      <c r="A173">
        <v>9745</v>
      </c>
      <c r="B173">
        <v>140</v>
      </c>
      <c r="C173">
        <v>6190</v>
      </c>
      <c r="D173" s="63" t="s">
        <v>43</v>
      </c>
      <c r="E173" s="63" t="s">
        <v>139</v>
      </c>
      <c r="F173" s="1">
        <v>21642.6</v>
      </c>
      <c r="G173" s="1">
        <v>17757.400000000001</v>
      </c>
      <c r="H173">
        <v>10098</v>
      </c>
      <c r="I173" t="s">
        <v>138</v>
      </c>
      <c r="J173" s="63">
        <v>1000001305</v>
      </c>
      <c r="K173">
        <v>751</v>
      </c>
      <c r="L173" t="b">
        <f>INDEX(zero!C$3:C$389,MATCH($J173,zero!$A$3:$A$389,FALSE),1)</f>
        <v>0</v>
      </c>
      <c r="M173" t="b">
        <f>INDEX(zero!D$3:D$389,MATCH($J173,zero!$A$3:$A$389,FALSE),1)</f>
        <v>0</v>
      </c>
      <c r="N173">
        <v>383</v>
      </c>
    </row>
    <row r="174" spans="1:14" x14ac:dyDescent="0.25">
      <c r="A174">
        <v>9745</v>
      </c>
      <c r="B174">
        <v>364</v>
      </c>
      <c r="C174">
        <v>5890</v>
      </c>
      <c r="D174" s="63" t="s">
        <v>51</v>
      </c>
      <c r="E174" s="63" t="s">
        <v>283</v>
      </c>
      <c r="F174" s="1">
        <v>16873.75</v>
      </c>
      <c r="G174" s="1">
        <v>76866.25</v>
      </c>
      <c r="H174">
        <v>10116</v>
      </c>
      <c r="I174" t="s">
        <v>229</v>
      </c>
      <c r="J174" s="63">
        <v>1000000379</v>
      </c>
      <c r="K174">
        <v>752</v>
      </c>
      <c r="L174" t="b">
        <f>INDEX(zero!C$3:C$389,MATCH($J174,zero!$A$3:$A$389,FALSE),1)</f>
        <v>0</v>
      </c>
      <c r="M174" t="b">
        <f>INDEX(zero!D$3:D$389,MATCH($J174,zero!$A$3:$A$389,FALSE),1)</f>
        <v>1</v>
      </c>
      <c r="N174">
        <v>384</v>
      </c>
    </row>
    <row r="175" spans="1:14" x14ac:dyDescent="0.25">
      <c r="A175">
        <v>9745</v>
      </c>
      <c r="B175">
        <v>352</v>
      </c>
      <c r="C175">
        <v>5890</v>
      </c>
      <c r="D175" s="63" t="s">
        <v>51</v>
      </c>
      <c r="E175" s="63" t="s">
        <v>232</v>
      </c>
      <c r="F175" s="1">
        <v>0</v>
      </c>
      <c r="G175" s="1">
        <v>-1885</v>
      </c>
      <c r="H175">
        <v>10116</v>
      </c>
      <c r="I175" t="s">
        <v>229</v>
      </c>
      <c r="J175" s="63">
        <v>1000000682</v>
      </c>
      <c r="K175">
        <v>755</v>
      </c>
      <c r="L175" t="b">
        <f>INDEX(zero!C$3:C$389,MATCH($J175,zero!$A$3:$A$389,FALSE),1)</f>
        <v>0</v>
      </c>
      <c r="M175" t="b">
        <f>INDEX(zero!D$3:D$389,MATCH($J175,zero!$A$3:$A$389,FALSE),1)</f>
        <v>0</v>
      </c>
      <c r="N175">
        <v>385</v>
      </c>
    </row>
    <row r="176" spans="1:14" x14ac:dyDescent="0.25">
      <c r="A176">
        <v>9745</v>
      </c>
      <c r="B176">
        <v>352</v>
      </c>
      <c r="C176">
        <v>5890</v>
      </c>
      <c r="D176" s="63" t="s">
        <v>51</v>
      </c>
      <c r="E176" s="63" t="s">
        <v>232</v>
      </c>
      <c r="F176" s="1">
        <v>12692.68</v>
      </c>
      <c r="G176" s="1">
        <v>2695.5</v>
      </c>
      <c r="H176">
        <v>10116</v>
      </c>
      <c r="I176" t="s">
        <v>229</v>
      </c>
      <c r="J176" s="63">
        <v>1000000682</v>
      </c>
      <c r="K176">
        <v>756</v>
      </c>
      <c r="L176" t="b">
        <f>INDEX(zero!C$3:C$389,MATCH($J176,zero!$A$3:$A$389,FALSE),1)</f>
        <v>0</v>
      </c>
      <c r="M176" t="b">
        <f>INDEX(zero!D$3:D$389,MATCH($J176,zero!$A$3:$A$389,FALSE),1)</f>
        <v>0</v>
      </c>
      <c r="N176">
        <v>386</v>
      </c>
    </row>
    <row r="177" spans="1:14" x14ac:dyDescent="0.25">
      <c r="A177">
        <v>9745</v>
      </c>
      <c r="B177">
        <v>358</v>
      </c>
      <c r="C177">
        <v>5890</v>
      </c>
      <c r="D177" s="63" t="s">
        <v>51</v>
      </c>
      <c r="E177" s="63" t="s">
        <v>250</v>
      </c>
      <c r="F177" s="1">
        <v>3252.14</v>
      </c>
      <c r="G177" s="1">
        <v>67191.94</v>
      </c>
      <c r="H177">
        <v>10116</v>
      </c>
      <c r="I177" t="s">
        <v>229</v>
      </c>
      <c r="J177" s="63">
        <v>1000000718</v>
      </c>
      <c r="K177">
        <v>757</v>
      </c>
      <c r="L177" t="b">
        <f>INDEX(zero!C$3:C$389,MATCH($J177,zero!$A$3:$A$389,FALSE),1)</f>
        <v>0</v>
      </c>
      <c r="M177" t="b">
        <f>INDEX(zero!D$3:D$389,MATCH($J177,zero!$A$3:$A$389,FALSE),1)</f>
        <v>1</v>
      </c>
      <c r="N177">
        <v>387</v>
      </c>
    </row>
    <row r="178" spans="1:14" x14ac:dyDescent="0.25">
      <c r="A178">
        <v>9745</v>
      </c>
      <c r="B178">
        <v>352</v>
      </c>
      <c r="C178">
        <v>5890</v>
      </c>
      <c r="D178" s="63" t="s">
        <v>51</v>
      </c>
      <c r="E178" s="63" t="s">
        <v>234</v>
      </c>
      <c r="F178" s="1">
        <v>3800.98</v>
      </c>
      <c r="G178" s="1">
        <v>774</v>
      </c>
      <c r="H178">
        <v>10116</v>
      </c>
      <c r="I178" t="s">
        <v>229</v>
      </c>
      <c r="J178" s="63">
        <v>1000000767</v>
      </c>
      <c r="K178">
        <v>758</v>
      </c>
      <c r="L178" t="b">
        <f>INDEX(zero!C$3:C$389,MATCH($J178,zero!$A$3:$A$389,FALSE),1)</f>
        <v>0</v>
      </c>
      <c r="M178" t="b">
        <f>INDEX(zero!D$3:D$389,MATCH($J178,zero!$A$3:$A$389,FALSE),1)</f>
        <v>0</v>
      </c>
      <c r="N178">
        <v>388</v>
      </c>
    </row>
    <row r="179" spans="1:14" x14ac:dyDescent="0.25">
      <c r="A179">
        <v>9745</v>
      </c>
      <c r="B179">
        <v>212</v>
      </c>
      <c r="C179">
        <v>5860</v>
      </c>
      <c r="D179" s="63" t="s">
        <v>8</v>
      </c>
      <c r="E179" s="63" t="s">
        <v>216</v>
      </c>
      <c r="F179" s="1">
        <v>0</v>
      </c>
      <c r="G179" s="1">
        <v>47610</v>
      </c>
      <c r="H179">
        <v>12892</v>
      </c>
      <c r="I179" t="s">
        <v>140</v>
      </c>
      <c r="J179" s="63">
        <v>1000001405</v>
      </c>
      <c r="K179">
        <v>761</v>
      </c>
      <c r="L179" t="b">
        <f>INDEX(zero!C$3:C$389,MATCH($J179,zero!$A$3:$A$389,FALSE),1)</f>
        <v>0</v>
      </c>
      <c r="M179" t="b">
        <f>INDEX(zero!D$3:D$389,MATCH($J179,zero!$A$3:$A$389,FALSE),1)</f>
        <v>0</v>
      </c>
      <c r="N179">
        <v>389</v>
      </c>
    </row>
    <row r="180" spans="1:14" x14ac:dyDescent="0.25">
      <c r="A180">
        <v>9745</v>
      </c>
      <c r="B180">
        <v>115</v>
      </c>
      <c r="C180">
        <v>6219</v>
      </c>
      <c r="D180" s="63" t="s">
        <v>41</v>
      </c>
      <c r="E180" s="63" t="s">
        <v>66</v>
      </c>
      <c r="F180" s="1">
        <v>0</v>
      </c>
      <c r="G180" s="1">
        <v>1590</v>
      </c>
      <c r="H180">
        <v>10106</v>
      </c>
      <c r="I180" t="s">
        <v>33</v>
      </c>
      <c r="J180" s="63">
        <v>1000000746</v>
      </c>
      <c r="K180">
        <v>771</v>
      </c>
      <c r="L180" t="b">
        <f>INDEX(zero!C$3:C$389,MATCH($J180,zero!$A$3:$A$389,FALSE),1)</f>
        <v>0</v>
      </c>
      <c r="M180" t="b">
        <f>INDEX(zero!D$3:D$389,MATCH($J180,zero!$A$3:$A$389,FALSE),1)</f>
        <v>0</v>
      </c>
      <c r="N180">
        <v>390</v>
      </c>
    </row>
    <row r="181" spans="1:14" x14ac:dyDescent="0.25">
      <c r="A181">
        <v>9745</v>
      </c>
      <c r="B181">
        <v>364</v>
      </c>
      <c r="C181">
        <v>6219</v>
      </c>
      <c r="D181" s="63" t="s">
        <v>41</v>
      </c>
      <c r="E181" s="63" t="s">
        <v>284</v>
      </c>
      <c r="F181" s="1">
        <v>39325</v>
      </c>
      <c r="G181" s="1">
        <v>3675</v>
      </c>
      <c r="H181">
        <v>10106</v>
      </c>
      <c r="I181" t="s">
        <v>33</v>
      </c>
      <c r="J181" s="63">
        <v>1000000862</v>
      </c>
      <c r="K181">
        <v>772</v>
      </c>
      <c r="L181" t="b">
        <f>INDEX(zero!C$3:C$389,MATCH($J181,zero!$A$3:$A$389,FALSE),1)</f>
        <v>0</v>
      </c>
      <c r="M181" t="b">
        <f>INDEX(zero!D$3:D$389,MATCH($J181,zero!$A$3:$A$389,FALSE),1)</f>
        <v>0</v>
      </c>
      <c r="N181">
        <v>391</v>
      </c>
    </row>
    <row r="182" spans="1:14" x14ac:dyDescent="0.25">
      <c r="A182">
        <v>9745</v>
      </c>
      <c r="B182">
        <v>360</v>
      </c>
      <c r="C182">
        <v>5890</v>
      </c>
      <c r="D182" s="63" t="s">
        <v>11</v>
      </c>
      <c r="E182" s="63" t="s">
        <v>263</v>
      </c>
      <c r="F182" s="1">
        <v>11485</v>
      </c>
      <c r="G182" s="1">
        <v>12100</v>
      </c>
      <c r="H182">
        <v>12887</v>
      </c>
      <c r="I182" t="s">
        <v>264</v>
      </c>
      <c r="J182" s="63">
        <v>1000000512</v>
      </c>
      <c r="K182">
        <v>777</v>
      </c>
      <c r="L182" t="b">
        <f>INDEX(zero!C$3:C$389,MATCH($J182,zero!$A$3:$A$389,FALSE),1)</f>
        <v>0</v>
      </c>
      <c r="M182" t="b">
        <f>INDEX(zero!D$3:D$389,MATCH($J182,zero!$A$3:$A$389,FALSE),1)</f>
        <v>0</v>
      </c>
      <c r="N182">
        <v>392</v>
      </c>
    </row>
    <row r="183" spans="1:14" x14ac:dyDescent="0.25">
      <c r="A183">
        <v>9745</v>
      </c>
      <c r="B183">
        <v>115</v>
      </c>
      <c r="C183">
        <v>6211</v>
      </c>
      <c r="D183" s="63" t="s">
        <v>10</v>
      </c>
      <c r="E183" s="63" t="s">
        <v>73</v>
      </c>
      <c r="F183" s="1">
        <v>0</v>
      </c>
      <c r="G183" s="1">
        <v>715000</v>
      </c>
      <c r="H183">
        <v>14714</v>
      </c>
      <c r="I183" t="s">
        <v>74</v>
      </c>
      <c r="J183" s="63">
        <v>1000001360</v>
      </c>
      <c r="K183">
        <v>780</v>
      </c>
      <c r="L183" t="b">
        <f>INDEX(zero!C$3:C$389,MATCH($J183,zero!$A$3:$A$389,FALSE),1)</f>
        <v>0</v>
      </c>
      <c r="M183" t="b">
        <f>INDEX(zero!D$3:D$389,MATCH($J183,zero!$A$3:$A$389,FALSE),1)</f>
        <v>1</v>
      </c>
      <c r="N183">
        <v>393</v>
      </c>
    </row>
    <row r="184" spans="1:14" x14ac:dyDescent="0.25">
      <c r="A184">
        <v>9745</v>
      </c>
      <c r="B184">
        <v>362</v>
      </c>
      <c r="C184">
        <v>5890</v>
      </c>
      <c r="D184" s="63" t="s">
        <v>153</v>
      </c>
      <c r="E184" s="63" t="s">
        <v>270</v>
      </c>
      <c r="F184" s="1">
        <v>10395</v>
      </c>
      <c r="G184" s="1">
        <v>14605</v>
      </c>
      <c r="H184">
        <v>14544</v>
      </c>
      <c r="I184" t="s">
        <v>365</v>
      </c>
      <c r="J184" s="63">
        <v>1000001373</v>
      </c>
      <c r="K184">
        <v>781</v>
      </c>
      <c r="L184" t="b">
        <f>INDEX(zero!C$3:C$389,MATCH($J184,zero!$A$3:$A$389,FALSE),1)</f>
        <v>0</v>
      </c>
      <c r="M184" t="b">
        <f>INDEX(zero!D$3:D$389,MATCH($J184,zero!$A$3:$A$389,FALSE),1)</f>
        <v>0</v>
      </c>
      <c r="N184">
        <v>394</v>
      </c>
    </row>
    <row r="185" spans="1:14" x14ac:dyDescent="0.25">
      <c r="A185">
        <v>9745</v>
      </c>
      <c r="B185">
        <v>162</v>
      </c>
      <c r="C185">
        <v>5860</v>
      </c>
      <c r="D185" s="63" t="s">
        <v>8</v>
      </c>
      <c r="E185" s="63" t="s">
        <v>190</v>
      </c>
      <c r="F185" s="1">
        <v>3361.88</v>
      </c>
      <c r="G185" s="1">
        <v>6740.61</v>
      </c>
      <c r="H185">
        <v>10132</v>
      </c>
      <c r="I185" t="s">
        <v>192</v>
      </c>
      <c r="J185" s="63">
        <v>1000000214</v>
      </c>
      <c r="K185">
        <v>789</v>
      </c>
      <c r="L185" t="b">
        <f>INDEX(zero!C$3:C$389,MATCH($J185,zero!$A$3:$A$389,FALSE),1)</f>
        <v>0</v>
      </c>
      <c r="M185" t="b">
        <f>INDEX(zero!D$3:D$389,MATCH($J185,zero!$A$3:$A$389,FALSE),1)</f>
        <v>0</v>
      </c>
      <c r="N185">
        <v>395</v>
      </c>
    </row>
    <row r="186" spans="1:14" x14ac:dyDescent="0.25">
      <c r="A186">
        <v>9745</v>
      </c>
      <c r="B186">
        <v>362</v>
      </c>
      <c r="C186">
        <v>5860</v>
      </c>
      <c r="D186" s="63" t="s">
        <v>8</v>
      </c>
      <c r="E186" s="63" t="s">
        <v>274</v>
      </c>
      <c r="F186" s="1">
        <v>0</v>
      </c>
      <c r="G186" s="1">
        <v>5000</v>
      </c>
      <c r="H186">
        <v>10132</v>
      </c>
      <c r="I186" t="s">
        <v>192</v>
      </c>
      <c r="J186" s="63">
        <v>1000000412</v>
      </c>
      <c r="K186">
        <v>790</v>
      </c>
      <c r="L186" t="b">
        <f>INDEX(zero!C$3:C$389,MATCH($J186,zero!$A$3:$A$389,FALSE),1)</f>
        <v>0</v>
      </c>
      <c r="M186" t="b">
        <f>INDEX(zero!D$3:D$389,MATCH($J186,zero!$A$3:$A$389,FALSE),1)</f>
        <v>0</v>
      </c>
      <c r="N186">
        <v>396</v>
      </c>
    </row>
    <row r="187" spans="1:14" x14ac:dyDescent="0.25">
      <c r="A187">
        <v>9745</v>
      </c>
      <c r="B187">
        <v>362</v>
      </c>
      <c r="C187">
        <v>5860</v>
      </c>
      <c r="D187" s="63" t="s">
        <v>8</v>
      </c>
      <c r="E187" s="63" t="s">
        <v>274</v>
      </c>
      <c r="F187" s="1">
        <v>0</v>
      </c>
      <c r="G187" s="1">
        <v>21000</v>
      </c>
      <c r="H187">
        <v>10132</v>
      </c>
      <c r="I187" t="s">
        <v>192</v>
      </c>
      <c r="J187" s="63">
        <v>1000000412</v>
      </c>
      <c r="K187">
        <v>791</v>
      </c>
      <c r="L187" t="b">
        <f>INDEX(zero!C$3:C$389,MATCH($J187,zero!$A$3:$A$389,FALSE),1)</f>
        <v>0</v>
      </c>
      <c r="M187" t="b">
        <f>INDEX(zero!D$3:D$389,MATCH($J187,zero!$A$3:$A$389,FALSE),1)</f>
        <v>0</v>
      </c>
      <c r="N187">
        <v>397</v>
      </c>
    </row>
    <row r="188" spans="1:14" x14ac:dyDescent="0.25">
      <c r="A188">
        <v>9745</v>
      </c>
      <c r="B188">
        <v>362</v>
      </c>
      <c r="C188">
        <v>5860</v>
      </c>
      <c r="D188" s="63" t="s">
        <v>8</v>
      </c>
      <c r="E188" s="63" t="s">
        <v>277</v>
      </c>
      <c r="F188" s="1">
        <v>0</v>
      </c>
      <c r="G188" s="1">
        <v>16000</v>
      </c>
      <c r="H188">
        <v>10132</v>
      </c>
      <c r="I188" t="s">
        <v>192</v>
      </c>
      <c r="J188" s="63">
        <v>1000000412</v>
      </c>
      <c r="K188">
        <v>792</v>
      </c>
      <c r="L188" t="b">
        <f>INDEX(zero!C$3:C$389,MATCH($J188,zero!$A$3:$A$389,FALSE),1)</f>
        <v>0</v>
      </c>
      <c r="M188" t="b">
        <f>INDEX(zero!D$3:D$389,MATCH($J188,zero!$A$3:$A$389,FALSE),1)</f>
        <v>0</v>
      </c>
      <c r="N188">
        <v>398</v>
      </c>
    </row>
    <row r="189" spans="1:14" x14ac:dyDescent="0.25">
      <c r="A189">
        <v>9745</v>
      </c>
      <c r="B189">
        <v>362</v>
      </c>
      <c r="C189">
        <v>5860</v>
      </c>
      <c r="D189" s="63" t="s">
        <v>8</v>
      </c>
      <c r="E189" s="63" t="s">
        <v>267</v>
      </c>
      <c r="F189" s="1">
        <v>47634.76</v>
      </c>
      <c r="G189" s="1">
        <v>14843.71</v>
      </c>
      <c r="H189">
        <v>10132</v>
      </c>
      <c r="I189" t="s">
        <v>192</v>
      </c>
      <c r="J189" s="63">
        <v>1000000711</v>
      </c>
      <c r="K189">
        <v>797</v>
      </c>
      <c r="L189" t="b">
        <f>INDEX(zero!C$3:C$389,MATCH($J189,zero!$A$3:$A$389,FALSE),1)</f>
        <v>0</v>
      </c>
      <c r="M189" t="b">
        <f>INDEX(zero!D$3:D$389,MATCH($J189,zero!$A$3:$A$389,FALSE),1)</f>
        <v>0</v>
      </c>
      <c r="N189">
        <v>399</v>
      </c>
    </row>
    <row r="190" spans="1:14" x14ac:dyDescent="0.25">
      <c r="A190">
        <v>9745</v>
      </c>
      <c r="B190">
        <v>352</v>
      </c>
      <c r="C190">
        <v>5890</v>
      </c>
      <c r="D190" s="63" t="s">
        <v>11</v>
      </c>
      <c r="E190" s="63" t="s">
        <v>234</v>
      </c>
      <c r="F190" s="1">
        <v>0</v>
      </c>
      <c r="G190" s="1">
        <v>5794</v>
      </c>
      <c r="H190">
        <v>10132</v>
      </c>
      <c r="I190" t="s">
        <v>192</v>
      </c>
      <c r="J190" s="63">
        <v>1000000719</v>
      </c>
      <c r="K190">
        <v>798</v>
      </c>
      <c r="L190" t="b">
        <f>INDEX(zero!C$3:C$389,MATCH($J190,zero!$A$3:$A$389,FALSE),1)</f>
        <v>0</v>
      </c>
      <c r="M190" t="b">
        <f>INDEX(zero!D$3:D$389,MATCH($J190,zero!$A$3:$A$389,FALSE),1)</f>
        <v>0</v>
      </c>
      <c r="N190">
        <v>400</v>
      </c>
    </row>
    <row r="191" spans="1:14" x14ac:dyDescent="0.25">
      <c r="A191">
        <v>9745</v>
      </c>
      <c r="B191">
        <v>362</v>
      </c>
      <c r="C191">
        <v>5860</v>
      </c>
      <c r="D191" s="63" t="s">
        <v>8</v>
      </c>
      <c r="E191" s="63" t="s">
        <v>277</v>
      </c>
      <c r="F191" s="1">
        <v>0</v>
      </c>
      <c r="G191" s="1">
        <v>14000</v>
      </c>
      <c r="H191">
        <v>10132</v>
      </c>
      <c r="I191" t="s">
        <v>192</v>
      </c>
      <c r="J191" s="63">
        <v>1000001308</v>
      </c>
      <c r="K191">
        <v>799</v>
      </c>
      <c r="L191" t="b">
        <f>INDEX(zero!C$3:C$389,MATCH($J191,zero!$A$3:$A$389,FALSE),1)</f>
        <v>0</v>
      </c>
      <c r="M191" t="b">
        <f>INDEX(zero!D$3:D$389,MATCH($J191,zero!$A$3:$A$389,FALSE),1)</f>
        <v>0</v>
      </c>
      <c r="N191">
        <v>401</v>
      </c>
    </row>
    <row r="192" spans="1:14" x14ac:dyDescent="0.25">
      <c r="A192">
        <v>9748</v>
      </c>
      <c r="B192">
        <v>134</v>
      </c>
      <c r="C192">
        <v>5860</v>
      </c>
      <c r="D192" s="63" t="s">
        <v>8</v>
      </c>
      <c r="E192" s="63" t="s">
        <v>126</v>
      </c>
      <c r="F192" s="1">
        <v>3733.68</v>
      </c>
      <c r="G192" s="1">
        <v>10766.32</v>
      </c>
      <c r="H192">
        <v>10132</v>
      </c>
      <c r="I192" t="s">
        <v>192</v>
      </c>
      <c r="J192" s="63">
        <v>1000001362</v>
      </c>
      <c r="K192">
        <v>800</v>
      </c>
      <c r="L192" t="b">
        <f>INDEX(zero!C$3:C$389,MATCH($J192,zero!$A$3:$A$389,FALSE),1)</f>
        <v>0</v>
      </c>
      <c r="M192" t="b">
        <f>INDEX(zero!D$3:D$389,MATCH($J192,zero!$A$3:$A$389,FALSE),1)</f>
        <v>0</v>
      </c>
      <c r="N192">
        <v>402</v>
      </c>
    </row>
    <row r="193" spans="1:14" x14ac:dyDescent="0.25">
      <c r="A193">
        <v>9745</v>
      </c>
      <c r="B193">
        <v>112</v>
      </c>
      <c r="C193">
        <v>5890</v>
      </c>
      <c r="D193" s="63" t="s">
        <v>11</v>
      </c>
      <c r="E193" s="63" t="s">
        <v>53</v>
      </c>
      <c r="F193" s="1">
        <v>0</v>
      </c>
      <c r="G193" s="1">
        <v>140000</v>
      </c>
      <c r="H193">
        <v>11765</v>
      </c>
      <c r="I193" t="s">
        <v>31</v>
      </c>
      <c r="J193" s="63">
        <v>1000000287</v>
      </c>
      <c r="K193">
        <v>808</v>
      </c>
      <c r="L193" t="b">
        <f>INDEX(zero!C$3:C$389,MATCH($J193,zero!$A$3:$A$389,FALSE),1)</f>
        <v>0</v>
      </c>
      <c r="M193" t="b">
        <f>INDEX(zero!D$3:D$389,MATCH($J193,zero!$A$3:$A$389,FALSE),1)</f>
        <v>0</v>
      </c>
      <c r="N193">
        <v>403</v>
      </c>
    </row>
    <row r="194" spans="1:14" x14ac:dyDescent="0.25">
      <c r="A194">
        <v>9745</v>
      </c>
      <c r="B194">
        <v>112</v>
      </c>
      <c r="C194">
        <v>5890</v>
      </c>
      <c r="D194" s="63" t="s">
        <v>11</v>
      </c>
      <c r="E194" s="63" t="s">
        <v>53</v>
      </c>
      <c r="F194" s="1">
        <v>255484.97</v>
      </c>
      <c r="G194" s="1">
        <v>-119658.1</v>
      </c>
      <c r="H194">
        <v>11765</v>
      </c>
      <c r="I194" t="s">
        <v>31</v>
      </c>
      <c r="J194" s="63">
        <v>1000000287</v>
      </c>
      <c r="K194">
        <v>809</v>
      </c>
      <c r="L194" t="b">
        <f>INDEX(zero!C$3:C$389,MATCH($J194,zero!$A$3:$A$389,FALSE),1)</f>
        <v>0</v>
      </c>
      <c r="M194" t="b">
        <f>INDEX(zero!D$3:D$389,MATCH($J194,zero!$A$3:$A$389,FALSE),1)</f>
        <v>0</v>
      </c>
      <c r="N194">
        <v>404</v>
      </c>
    </row>
    <row r="195" spans="1:14" x14ac:dyDescent="0.25">
      <c r="A195">
        <v>9745</v>
      </c>
      <c r="B195">
        <v>352</v>
      </c>
      <c r="C195">
        <v>5890</v>
      </c>
      <c r="D195" s="63" t="s">
        <v>11</v>
      </c>
      <c r="E195" s="63" t="s">
        <v>234</v>
      </c>
      <c r="F195" s="1">
        <v>27600.37</v>
      </c>
      <c r="G195" s="1">
        <v>1999.63</v>
      </c>
      <c r="H195">
        <v>10082</v>
      </c>
      <c r="I195" t="s">
        <v>235</v>
      </c>
      <c r="J195" s="63">
        <v>1000000568</v>
      </c>
      <c r="K195">
        <v>817</v>
      </c>
      <c r="L195" t="b">
        <f>INDEX(zero!C$3:C$389,MATCH($J195,zero!$A$3:$A$389,FALSE),1)</f>
        <v>0</v>
      </c>
      <c r="M195" t="b">
        <f>INDEX(zero!D$3:D$389,MATCH($J195,zero!$A$3:$A$389,FALSE),1)</f>
        <v>0</v>
      </c>
      <c r="N195">
        <v>405</v>
      </c>
    </row>
    <row r="196" spans="1:14" x14ac:dyDescent="0.25">
      <c r="A196">
        <v>9746</v>
      </c>
      <c r="B196">
        <v>358</v>
      </c>
      <c r="C196">
        <v>5860</v>
      </c>
      <c r="D196" s="63" t="s">
        <v>8</v>
      </c>
      <c r="E196" s="63" t="s">
        <v>250</v>
      </c>
      <c r="F196" s="1">
        <v>0</v>
      </c>
      <c r="G196" s="1">
        <v>-43995</v>
      </c>
      <c r="H196">
        <v>11470</v>
      </c>
      <c r="I196" t="s">
        <v>9</v>
      </c>
      <c r="J196" s="63">
        <v>1000000031</v>
      </c>
      <c r="K196">
        <v>829</v>
      </c>
      <c r="L196" t="b">
        <f>INDEX(zero!C$3:C$389,MATCH($J196,zero!$A$3:$A$389,FALSE),1)</f>
        <v>0</v>
      </c>
      <c r="M196" t="b">
        <f>INDEX(zero!D$3:D$389,MATCH($J196,zero!$A$3:$A$389,FALSE),1)</f>
        <v>0</v>
      </c>
      <c r="N196">
        <v>406</v>
      </c>
    </row>
    <row r="197" spans="1:14" x14ac:dyDescent="0.25">
      <c r="A197">
        <v>9746</v>
      </c>
      <c r="B197">
        <v>358</v>
      </c>
      <c r="C197">
        <v>5860</v>
      </c>
      <c r="D197" s="63" t="s">
        <v>8</v>
      </c>
      <c r="E197" s="63" t="s">
        <v>250</v>
      </c>
      <c r="F197" s="1">
        <v>97235</v>
      </c>
      <c r="G197" s="1">
        <v>86962.5</v>
      </c>
      <c r="H197">
        <v>11470</v>
      </c>
      <c r="I197" t="s">
        <v>9</v>
      </c>
      <c r="J197" s="63">
        <v>1000000031</v>
      </c>
      <c r="K197">
        <v>830</v>
      </c>
      <c r="L197" t="b">
        <f>INDEX(zero!C$3:C$389,MATCH($J197,zero!$A$3:$A$389,FALSE),1)</f>
        <v>0</v>
      </c>
      <c r="M197" t="b">
        <f>INDEX(zero!D$3:D$389,MATCH($J197,zero!$A$3:$A$389,FALSE),1)</f>
        <v>0</v>
      </c>
      <c r="N197">
        <v>407</v>
      </c>
    </row>
    <row r="198" spans="1:14" x14ac:dyDescent="0.25">
      <c r="A198">
        <v>9745</v>
      </c>
      <c r="B198">
        <v>360</v>
      </c>
      <c r="C198">
        <v>5860</v>
      </c>
      <c r="D198" s="63" t="s">
        <v>8</v>
      </c>
      <c r="E198" s="63" t="s">
        <v>259</v>
      </c>
      <c r="F198" s="1">
        <v>0</v>
      </c>
      <c r="G198" s="1">
        <v>37500</v>
      </c>
      <c r="H198">
        <v>11470</v>
      </c>
      <c r="I198" t="s">
        <v>9</v>
      </c>
      <c r="J198" s="63">
        <v>1000000504</v>
      </c>
      <c r="K198">
        <v>836</v>
      </c>
      <c r="L198" t="b">
        <f>INDEX(zero!C$3:C$389,MATCH($J198,zero!$A$3:$A$389,FALSE),1)</f>
        <v>0</v>
      </c>
      <c r="M198" t="b">
        <f>INDEX(zero!D$3:D$389,MATCH($J198,zero!$A$3:$A$389,FALSE),1)</f>
        <v>0</v>
      </c>
      <c r="N198">
        <v>408</v>
      </c>
    </row>
    <row r="199" spans="1:14" x14ac:dyDescent="0.25">
      <c r="A199">
        <v>9745</v>
      </c>
      <c r="B199">
        <v>360</v>
      </c>
      <c r="C199">
        <v>5860</v>
      </c>
      <c r="D199" s="63" t="s">
        <v>8</v>
      </c>
      <c r="E199" s="63" t="s">
        <v>259</v>
      </c>
      <c r="F199" s="1">
        <v>48790</v>
      </c>
      <c r="G199" s="1">
        <v>-36290</v>
      </c>
      <c r="H199">
        <v>11470</v>
      </c>
      <c r="I199" t="s">
        <v>9</v>
      </c>
      <c r="J199" s="63">
        <v>1000000504</v>
      </c>
      <c r="K199">
        <v>837</v>
      </c>
      <c r="L199" t="b">
        <f>INDEX(zero!C$3:C$389,MATCH($J199,zero!$A$3:$A$389,FALSE),1)</f>
        <v>0</v>
      </c>
      <c r="M199" t="b">
        <f>INDEX(zero!D$3:D$389,MATCH($J199,zero!$A$3:$A$389,FALSE),1)</f>
        <v>0</v>
      </c>
      <c r="N199">
        <v>409</v>
      </c>
    </row>
    <row r="200" spans="1:14" x14ac:dyDescent="0.25">
      <c r="A200">
        <v>9745</v>
      </c>
      <c r="B200">
        <v>362</v>
      </c>
      <c r="C200">
        <v>5860</v>
      </c>
      <c r="D200" s="63" t="s">
        <v>8</v>
      </c>
      <c r="E200" s="63" t="s">
        <v>275</v>
      </c>
      <c r="F200" s="1">
        <v>11290</v>
      </c>
      <c r="G200" s="1">
        <v>108710</v>
      </c>
      <c r="H200">
        <v>11470</v>
      </c>
      <c r="I200" t="s">
        <v>9</v>
      </c>
      <c r="J200" s="63">
        <v>1000000560</v>
      </c>
      <c r="K200">
        <v>840</v>
      </c>
      <c r="L200" t="b">
        <f>INDEX(zero!C$3:C$389,MATCH($J200,zero!$A$3:$A$389,FALSE),1)</f>
        <v>0</v>
      </c>
      <c r="M200" t="b">
        <f>INDEX(zero!D$3:D$389,MATCH($J200,zero!$A$3:$A$389,FALSE),1)</f>
        <v>1</v>
      </c>
      <c r="N200">
        <v>410</v>
      </c>
    </row>
    <row r="201" spans="1:14" x14ac:dyDescent="0.25">
      <c r="A201">
        <v>9745</v>
      </c>
      <c r="B201">
        <v>146</v>
      </c>
      <c r="C201">
        <v>5860</v>
      </c>
      <c r="D201" s="63" t="s">
        <v>8</v>
      </c>
      <c r="E201" s="63" t="s">
        <v>168</v>
      </c>
      <c r="F201" s="1">
        <v>0</v>
      </c>
      <c r="G201" s="1">
        <v>11600</v>
      </c>
      <c r="H201">
        <v>11470</v>
      </c>
      <c r="I201" t="s">
        <v>9</v>
      </c>
      <c r="J201" s="63">
        <v>1000000747</v>
      </c>
      <c r="K201">
        <v>845</v>
      </c>
      <c r="L201" t="b">
        <f>INDEX(zero!C$3:C$389,MATCH($J201,zero!$A$3:$A$389,FALSE),1)</f>
        <v>0</v>
      </c>
      <c r="M201" t="b">
        <f>INDEX(zero!D$3:D$389,MATCH($J201,zero!$A$3:$A$389,FALSE),1)</f>
        <v>0</v>
      </c>
      <c r="N201">
        <v>411</v>
      </c>
    </row>
    <row r="202" spans="1:14" x14ac:dyDescent="0.25">
      <c r="A202">
        <v>9745</v>
      </c>
      <c r="B202">
        <v>146</v>
      </c>
      <c r="C202">
        <v>5860</v>
      </c>
      <c r="D202" s="63" t="s">
        <v>8</v>
      </c>
      <c r="E202" s="63" t="s">
        <v>168</v>
      </c>
      <c r="F202" s="1">
        <v>12035</v>
      </c>
      <c r="G202" s="1">
        <v>-4487.5</v>
      </c>
      <c r="H202">
        <v>11470</v>
      </c>
      <c r="I202" t="s">
        <v>9</v>
      </c>
      <c r="J202" s="63">
        <v>1000000747</v>
      </c>
      <c r="K202">
        <v>846</v>
      </c>
      <c r="L202" t="b">
        <f>INDEX(zero!C$3:C$389,MATCH($J202,zero!$A$3:$A$389,FALSE),1)</f>
        <v>0</v>
      </c>
      <c r="M202" t="b">
        <f>INDEX(zero!D$3:D$389,MATCH($J202,zero!$A$3:$A$389,FALSE),1)</f>
        <v>0</v>
      </c>
      <c r="N202">
        <v>412</v>
      </c>
    </row>
    <row r="203" spans="1:14" x14ac:dyDescent="0.25">
      <c r="A203">
        <v>9745</v>
      </c>
      <c r="B203">
        <v>352</v>
      </c>
      <c r="C203">
        <v>5860</v>
      </c>
      <c r="D203" s="63" t="s">
        <v>8</v>
      </c>
      <c r="E203" s="63" t="s">
        <v>234</v>
      </c>
      <c r="F203" s="1">
        <v>0</v>
      </c>
      <c r="G203" s="1">
        <v>6552.5</v>
      </c>
      <c r="H203">
        <v>11470</v>
      </c>
      <c r="I203" t="s">
        <v>9</v>
      </c>
      <c r="J203" s="63">
        <v>1000000766</v>
      </c>
      <c r="K203">
        <v>847</v>
      </c>
      <c r="L203" t="b">
        <f>INDEX(zero!C$3:C$389,MATCH($J203,zero!$A$3:$A$389,FALSE),1)</f>
        <v>0</v>
      </c>
      <c r="M203" t="b">
        <f>INDEX(zero!D$3:D$389,MATCH($J203,zero!$A$3:$A$389,FALSE),1)</f>
        <v>0</v>
      </c>
      <c r="N203">
        <v>413</v>
      </c>
    </row>
    <row r="204" spans="1:14" x14ac:dyDescent="0.25">
      <c r="A204">
        <v>9745</v>
      </c>
      <c r="B204">
        <v>352</v>
      </c>
      <c r="C204">
        <v>5860</v>
      </c>
      <c r="D204" s="63" t="s">
        <v>8</v>
      </c>
      <c r="E204" s="63" t="s">
        <v>234</v>
      </c>
      <c r="F204" s="1">
        <v>5475</v>
      </c>
      <c r="G204" s="1">
        <v>-3297.5</v>
      </c>
      <c r="H204">
        <v>11470</v>
      </c>
      <c r="I204" t="s">
        <v>9</v>
      </c>
      <c r="J204" s="63">
        <v>1000000766</v>
      </c>
      <c r="K204">
        <v>848</v>
      </c>
      <c r="L204" t="b">
        <f>INDEX(zero!C$3:C$389,MATCH($J204,zero!$A$3:$A$389,FALSE),1)</f>
        <v>0</v>
      </c>
      <c r="M204" t="b">
        <f>INDEX(zero!D$3:D$389,MATCH($J204,zero!$A$3:$A$389,FALSE),1)</f>
        <v>0</v>
      </c>
      <c r="N204">
        <v>414</v>
      </c>
    </row>
    <row r="205" spans="1:14" x14ac:dyDescent="0.25">
      <c r="A205">
        <v>9745</v>
      </c>
      <c r="B205">
        <v>360</v>
      </c>
      <c r="C205">
        <v>5860</v>
      </c>
      <c r="D205" s="63" t="s">
        <v>8</v>
      </c>
      <c r="E205" s="63" t="s">
        <v>262</v>
      </c>
      <c r="F205" s="1">
        <v>0</v>
      </c>
      <c r="G205" s="1">
        <v>33160</v>
      </c>
      <c r="H205">
        <v>11470</v>
      </c>
      <c r="I205" t="s">
        <v>9</v>
      </c>
      <c r="J205" s="63">
        <v>1000000816</v>
      </c>
      <c r="K205">
        <v>849</v>
      </c>
      <c r="L205" t="b">
        <f>INDEX(zero!C$3:C$389,MATCH($J205,zero!$A$3:$A$389,FALSE),1)</f>
        <v>0</v>
      </c>
      <c r="M205" t="b">
        <f>INDEX(zero!D$3:D$389,MATCH($J205,zero!$A$3:$A$389,FALSE),1)</f>
        <v>0</v>
      </c>
      <c r="N205">
        <v>415</v>
      </c>
    </row>
    <row r="206" spans="1:14" x14ac:dyDescent="0.25">
      <c r="A206">
        <v>9745</v>
      </c>
      <c r="B206">
        <v>165</v>
      </c>
      <c r="C206">
        <v>5860</v>
      </c>
      <c r="D206" s="63" t="s">
        <v>8</v>
      </c>
      <c r="E206" s="63" t="s">
        <v>194</v>
      </c>
      <c r="F206" s="1">
        <v>52000</v>
      </c>
      <c r="G206" s="1">
        <v>13000</v>
      </c>
      <c r="H206">
        <v>11470</v>
      </c>
      <c r="I206" t="s">
        <v>9</v>
      </c>
      <c r="J206" s="63">
        <v>1000000878</v>
      </c>
      <c r="K206">
        <v>852</v>
      </c>
      <c r="L206" t="b">
        <f>INDEX(zero!C$3:C$389,MATCH($J206,zero!$A$3:$A$389,FALSE),1)</f>
        <v>0</v>
      </c>
      <c r="M206" t="b">
        <f>INDEX(zero!D$3:D$389,MATCH($J206,zero!$A$3:$A$389,FALSE),1)</f>
        <v>0</v>
      </c>
      <c r="N206">
        <v>416</v>
      </c>
    </row>
    <row r="207" spans="1:14" x14ac:dyDescent="0.25">
      <c r="A207">
        <v>9745</v>
      </c>
      <c r="B207">
        <v>104</v>
      </c>
      <c r="C207">
        <v>5860</v>
      </c>
      <c r="D207" s="63" t="s">
        <v>8</v>
      </c>
      <c r="E207" s="63" t="s">
        <v>6</v>
      </c>
      <c r="F207" s="1">
        <v>29800</v>
      </c>
      <c r="G207" s="1">
        <v>2310</v>
      </c>
      <c r="H207">
        <v>11470</v>
      </c>
      <c r="I207" t="s">
        <v>9</v>
      </c>
      <c r="J207" s="63">
        <v>1000000884</v>
      </c>
      <c r="K207">
        <v>853</v>
      </c>
      <c r="L207" t="b">
        <f>INDEX(zero!C$3:C$389,MATCH($J207,zero!$A$3:$A$389,FALSE),1)</f>
        <v>0</v>
      </c>
      <c r="M207" t="b">
        <f>INDEX(zero!D$3:D$389,MATCH($J207,zero!$A$3:$A$389,FALSE),1)</f>
        <v>0</v>
      </c>
      <c r="N207">
        <v>417</v>
      </c>
    </row>
    <row r="208" spans="1:14" x14ac:dyDescent="0.25">
      <c r="A208">
        <v>9745</v>
      </c>
      <c r="B208">
        <v>112</v>
      </c>
      <c r="C208">
        <v>5860</v>
      </c>
      <c r="D208" s="63" t="s">
        <v>8</v>
      </c>
      <c r="E208" s="63" t="s">
        <v>42</v>
      </c>
      <c r="F208" s="1">
        <v>5882.5</v>
      </c>
      <c r="G208" s="1">
        <v>114117.5</v>
      </c>
      <c r="H208">
        <v>11470</v>
      </c>
      <c r="I208" t="s">
        <v>9</v>
      </c>
      <c r="J208" s="63">
        <v>1000000935</v>
      </c>
      <c r="K208">
        <v>854</v>
      </c>
      <c r="L208" t="b">
        <f>INDEX(zero!C$3:C$389,MATCH($J208,zero!$A$3:$A$389,FALSE),1)</f>
        <v>0</v>
      </c>
      <c r="M208" t="b">
        <f>INDEX(zero!D$3:D$389,MATCH($J208,zero!$A$3:$A$389,FALSE),1)</f>
        <v>1</v>
      </c>
      <c r="N208">
        <v>418</v>
      </c>
    </row>
    <row r="209" spans="1:14" x14ac:dyDescent="0.25">
      <c r="A209">
        <v>9745</v>
      </c>
      <c r="B209">
        <v>127</v>
      </c>
      <c r="C209">
        <v>5860</v>
      </c>
      <c r="D209" s="63" t="s">
        <v>8</v>
      </c>
      <c r="E209" s="63" t="s">
        <v>114</v>
      </c>
      <c r="F209" s="1">
        <v>15177.5</v>
      </c>
      <c r="G209" s="1">
        <v>2002.5</v>
      </c>
      <c r="H209">
        <v>11470</v>
      </c>
      <c r="I209" t="s">
        <v>9</v>
      </c>
      <c r="J209" s="63">
        <v>1000000973</v>
      </c>
      <c r="K209">
        <v>855</v>
      </c>
      <c r="L209" t="b">
        <f>INDEX(zero!C$3:C$389,MATCH($J209,zero!$A$3:$A$389,FALSE),1)</f>
        <v>0</v>
      </c>
      <c r="M209" t="b">
        <f>INDEX(zero!D$3:D$389,MATCH($J209,zero!$A$3:$A$389,FALSE),1)</f>
        <v>0</v>
      </c>
      <c r="N209">
        <v>419</v>
      </c>
    </row>
    <row r="210" spans="1:14" x14ac:dyDescent="0.25">
      <c r="A210">
        <v>9745</v>
      </c>
      <c r="B210">
        <v>157</v>
      </c>
      <c r="C210">
        <v>5860</v>
      </c>
      <c r="D210" s="63" t="s">
        <v>8</v>
      </c>
      <c r="E210" s="63" t="s">
        <v>182</v>
      </c>
      <c r="F210" s="1">
        <v>0</v>
      </c>
      <c r="G210" s="1">
        <v>45000</v>
      </c>
      <c r="H210">
        <v>11470</v>
      </c>
      <c r="I210" t="s">
        <v>9</v>
      </c>
      <c r="J210" s="63">
        <v>1000000988</v>
      </c>
      <c r="K210">
        <v>857</v>
      </c>
      <c r="L210" t="b">
        <f>INDEX(zero!C$3:C$389,MATCH($J210,zero!$A$3:$A$389,FALSE),1)</f>
        <v>0</v>
      </c>
      <c r="M210" t="b">
        <f>INDEX(zero!D$3:D$389,MATCH($J210,zero!$A$3:$A$389,FALSE),1)</f>
        <v>0</v>
      </c>
      <c r="N210">
        <v>420</v>
      </c>
    </row>
    <row r="211" spans="1:14" x14ac:dyDescent="0.25">
      <c r="A211">
        <v>9745</v>
      </c>
      <c r="B211">
        <v>140</v>
      </c>
      <c r="C211">
        <v>5860</v>
      </c>
      <c r="D211" s="63" t="s">
        <v>8</v>
      </c>
      <c r="E211" s="63" t="s">
        <v>139</v>
      </c>
      <c r="F211" s="1">
        <v>3190</v>
      </c>
      <c r="G211" s="1">
        <v>36810</v>
      </c>
      <c r="H211">
        <v>11470</v>
      </c>
      <c r="I211" t="s">
        <v>9</v>
      </c>
      <c r="J211" s="63">
        <v>1000001303</v>
      </c>
      <c r="K211">
        <v>858</v>
      </c>
      <c r="L211" t="b">
        <f>INDEX(zero!C$3:C$389,MATCH($J211,zero!$A$3:$A$389,FALSE),1)</f>
        <v>0</v>
      </c>
      <c r="M211" t="b">
        <f>INDEX(zero!D$3:D$389,MATCH($J211,zero!$A$3:$A$389,FALSE),1)</f>
        <v>0</v>
      </c>
      <c r="N211">
        <v>421</v>
      </c>
    </row>
    <row r="212" spans="1:14" x14ac:dyDescent="0.25">
      <c r="A212">
        <v>9745</v>
      </c>
      <c r="B212">
        <v>127</v>
      </c>
      <c r="C212">
        <v>5860</v>
      </c>
      <c r="D212" s="63" t="s">
        <v>8</v>
      </c>
      <c r="E212" s="63" t="s">
        <v>112</v>
      </c>
      <c r="F212" s="1">
        <v>0</v>
      </c>
      <c r="G212" s="1">
        <v>30000</v>
      </c>
      <c r="H212">
        <v>11470</v>
      </c>
      <c r="I212" t="s">
        <v>9</v>
      </c>
      <c r="J212" s="63">
        <v>1000001325</v>
      </c>
      <c r="K212">
        <v>859</v>
      </c>
      <c r="L212" t="b">
        <f>INDEX(zero!C$3:C$389,MATCH($J212,zero!$A$3:$A$389,FALSE),1)</f>
        <v>0</v>
      </c>
      <c r="M212" t="b">
        <f>INDEX(zero!D$3:D$389,MATCH($J212,zero!$A$3:$A$389,FALSE),1)</f>
        <v>0</v>
      </c>
      <c r="N212">
        <v>422</v>
      </c>
    </row>
    <row r="213" spans="1:14" x14ac:dyDescent="0.25">
      <c r="A213">
        <v>9745</v>
      </c>
      <c r="B213">
        <v>127</v>
      </c>
      <c r="C213">
        <v>5860</v>
      </c>
      <c r="D213" s="63" t="s">
        <v>8</v>
      </c>
      <c r="E213" s="63" t="s">
        <v>112</v>
      </c>
      <c r="F213" s="1">
        <v>0</v>
      </c>
      <c r="G213" s="1">
        <v>1</v>
      </c>
      <c r="H213">
        <v>11470</v>
      </c>
      <c r="I213" t="s">
        <v>9</v>
      </c>
      <c r="J213" s="63">
        <v>1000001326</v>
      </c>
      <c r="K213">
        <v>861</v>
      </c>
      <c r="L213" t="b">
        <f>INDEX(zero!C$3:C$389,MATCH($J213,zero!$A$3:$A$389,FALSE),1)</f>
        <v>1</v>
      </c>
      <c r="M213" t="b">
        <f>INDEX(zero!D$3:D$389,MATCH($J213,zero!$A$3:$A$389,FALSE),1)</f>
        <v>0</v>
      </c>
      <c r="N213">
        <v>423</v>
      </c>
    </row>
    <row r="214" spans="1:14" x14ac:dyDescent="0.25">
      <c r="A214">
        <v>9745</v>
      </c>
      <c r="B214">
        <v>135</v>
      </c>
      <c r="C214">
        <v>5860</v>
      </c>
      <c r="D214" s="63" t="s">
        <v>8</v>
      </c>
      <c r="E214" s="63" t="s">
        <v>129</v>
      </c>
      <c r="F214" s="1">
        <v>0</v>
      </c>
      <c r="G214" s="1">
        <v>37500</v>
      </c>
      <c r="H214">
        <v>11470</v>
      </c>
      <c r="I214" t="s">
        <v>9</v>
      </c>
      <c r="J214" s="63">
        <v>1000001355</v>
      </c>
      <c r="K214">
        <v>863</v>
      </c>
      <c r="L214" t="b">
        <f>INDEX(zero!C$3:C$389,MATCH($J214,zero!$A$3:$A$389,FALSE),1)</f>
        <v>0</v>
      </c>
      <c r="M214" t="b">
        <f>INDEX(zero!D$3:D$389,MATCH($J214,zero!$A$3:$A$389,FALSE),1)</f>
        <v>0</v>
      </c>
      <c r="N214">
        <v>424</v>
      </c>
    </row>
    <row r="215" spans="1:14" x14ac:dyDescent="0.25">
      <c r="A215">
        <v>9745</v>
      </c>
      <c r="B215">
        <v>142</v>
      </c>
      <c r="C215">
        <v>5860</v>
      </c>
      <c r="D215" s="63" t="s">
        <v>8</v>
      </c>
      <c r="E215" s="63" t="s">
        <v>142</v>
      </c>
      <c r="F215" s="1">
        <v>0</v>
      </c>
      <c r="G215" s="1">
        <v>9000</v>
      </c>
      <c r="H215">
        <v>11470</v>
      </c>
      <c r="I215" t="s">
        <v>9</v>
      </c>
      <c r="J215" s="63">
        <v>1000001363</v>
      </c>
      <c r="K215">
        <v>864</v>
      </c>
      <c r="L215" t="b">
        <f>INDEX(zero!C$3:C$389,MATCH($J215,zero!$A$3:$A$389,FALSE),1)</f>
        <v>0</v>
      </c>
      <c r="M215" t="b">
        <f>INDEX(zero!D$3:D$389,MATCH($J215,zero!$A$3:$A$389,FALSE),1)</f>
        <v>0</v>
      </c>
      <c r="N215">
        <v>425</v>
      </c>
    </row>
    <row r="216" spans="1:14" x14ac:dyDescent="0.25">
      <c r="A216">
        <v>9745</v>
      </c>
      <c r="B216">
        <v>104</v>
      </c>
      <c r="C216">
        <v>5860</v>
      </c>
      <c r="D216" s="63" t="s">
        <v>8</v>
      </c>
      <c r="E216" s="63" t="s">
        <v>6</v>
      </c>
      <c r="F216" s="1">
        <v>0</v>
      </c>
      <c r="G216" s="1">
        <v>15000</v>
      </c>
      <c r="H216">
        <v>11470</v>
      </c>
      <c r="I216" t="s">
        <v>9</v>
      </c>
      <c r="J216" s="63">
        <v>1000001387</v>
      </c>
      <c r="K216">
        <v>865</v>
      </c>
      <c r="L216" t="b">
        <f>INDEX(zero!C$3:C$389,MATCH($J216,zero!$A$3:$A$389,FALSE),1)</f>
        <v>0</v>
      </c>
      <c r="M216" t="b">
        <f>INDEX(zero!D$3:D$389,MATCH($J216,zero!$A$3:$A$389,FALSE),1)</f>
        <v>0</v>
      </c>
      <c r="N216">
        <v>426</v>
      </c>
    </row>
    <row r="217" spans="1:14" x14ac:dyDescent="0.25">
      <c r="A217">
        <v>9745</v>
      </c>
      <c r="B217">
        <v>146</v>
      </c>
      <c r="C217">
        <v>5860</v>
      </c>
      <c r="D217" s="63" t="s">
        <v>8</v>
      </c>
      <c r="E217" s="63" t="s">
        <v>167</v>
      </c>
      <c r="F217" s="1">
        <v>0</v>
      </c>
      <c r="G217" s="1">
        <v>40000</v>
      </c>
      <c r="H217">
        <v>11470</v>
      </c>
      <c r="I217" t="s">
        <v>9</v>
      </c>
      <c r="J217" s="63">
        <v>1000001391</v>
      </c>
      <c r="K217">
        <v>866</v>
      </c>
      <c r="L217" t="b">
        <f>INDEX(zero!C$3:C$389,MATCH($J217,zero!$A$3:$A$389,FALSE),1)</f>
        <v>0</v>
      </c>
      <c r="M217" t="b">
        <f>INDEX(zero!D$3:D$389,MATCH($J217,zero!$A$3:$A$389,FALSE),1)</f>
        <v>0</v>
      </c>
      <c r="N217">
        <v>427</v>
      </c>
    </row>
    <row r="218" spans="1:14" x14ac:dyDescent="0.25">
      <c r="A218">
        <v>9745</v>
      </c>
      <c r="B218">
        <v>117</v>
      </c>
      <c r="C218">
        <v>5860</v>
      </c>
      <c r="D218" s="63" t="s">
        <v>8</v>
      </c>
      <c r="E218" s="63" t="s">
        <v>82</v>
      </c>
      <c r="F218" s="1">
        <v>0</v>
      </c>
      <c r="G218" s="1">
        <v>22500</v>
      </c>
      <c r="H218">
        <v>11470</v>
      </c>
      <c r="I218" t="s">
        <v>9</v>
      </c>
      <c r="J218" s="63">
        <v>1000001402</v>
      </c>
      <c r="K218">
        <v>867</v>
      </c>
      <c r="L218" t="b">
        <f>INDEX(zero!C$3:C$389,MATCH($J218,zero!$A$3:$A$389,FALSE),1)</f>
        <v>0</v>
      </c>
      <c r="M218" t="b">
        <f>INDEX(zero!D$3:D$389,MATCH($J218,zero!$A$3:$A$389,FALSE),1)</f>
        <v>0</v>
      </c>
      <c r="N218">
        <v>428</v>
      </c>
    </row>
    <row r="219" spans="1:14" x14ac:dyDescent="0.25">
      <c r="A219">
        <v>9745</v>
      </c>
      <c r="B219">
        <v>126</v>
      </c>
      <c r="C219">
        <v>6201</v>
      </c>
      <c r="D219" s="63" t="s">
        <v>13</v>
      </c>
      <c r="E219" s="63" t="s">
        <v>108</v>
      </c>
      <c r="F219" s="1">
        <v>1643.9</v>
      </c>
      <c r="G219" s="1">
        <v>51.85</v>
      </c>
      <c r="H219">
        <v>11309</v>
      </c>
      <c r="I219" t="s">
        <v>99</v>
      </c>
      <c r="J219" s="63">
        <v>1000000006</v>
      </c>
      <c r="K219">
        <v>870</v>
      </c>
      <c r="L219" t="b">
        <f>INDEX(zero!C$3:C$389,MATCH($J219,zero!$A$3:$A$389,FALSE),1)</f>
        <v>0</v>
      </c>
      <c r="M219" t="b">
        <f>INDEX(zero!D$3:D$389,MATCH($J219,zero!$A$3:$A$389,FALSE),1)</f>
        <v>0</v>
      </c>
      <c r="N219">
        <v>429</v>
      </c>
    </row>
    <row r="220" spans="1:14" x14ac:dyDescent="0.25">
      <c r="A220">
        <v>9746</v>
      </c>
      <c r="B220">
        <v>358</v>
      </c>
      <c r="C220">
        <v>5860</v>
      </c>
      <c r="D220" s="63" t="s">
        <v>8</v>
      </c>
      <c r="E220" s="63" t="s">
        <v>251</v>
      </c>
      <c r="F220" s="1">
        <v>0</v>
      </c>
      <c r="G220" s="1">
        <v>-9234.14</v>
      </c>
      <c r="H220">
        <v>11309</v>
      </c>
      <c r="I220" t="s">
        <v>99</v>
      </c>
      <c r="J220" s="63">
        <v>1000000062</v>
      </c>
      <c r="K220">
        <v>871</v>
      </c>
      <c r="L220" t="b">
        <f>INDEX(zero!C$3:C$389,MATCH($J220,zero!$A$3:$A$389,FALSE),1)</f>
        <v>0</v>
      </c>
      <c r="M220" t="b">
        <f>INDEX(zero!D$3:D$389,MATCH($J220,zero!$A$3:$A$389,FALSE),1)</f>
        <v>0</v>
      </c>
      <c r="N220">
        <v>430</v>
      </c>
    </row>
    <row r="221" spans="1:14" x14ac:dyDescent="0.25">
      <c r="A221">
        <v>9746</v>
      </c>
      <c r="B221">
        <v>358</v>
      </c>
      <c r="C221">
        <v>5860</v>
      </c>
      <c r="D221" s="63" t="s">
        <v>8</v>
      </c>
      <c r="E221" s="63" t="s">
        <v>251</v>
      </c>
      <c r="F221" s="1">
        <v>4495.1000000000004</v>
      </c>
      <c r="G221" s="1">
        <v>10118.280000000001</v>
      </c>
      <c r="H221">
        <v>11309</v>
      </c>
      <c r="I221" t="s">
        <v>99</v>
      </c>
      <c r="J221" s="63">
        <v>1000000062</v>
      </c>
      <c r="K221">
        <v>872</v>
      </c>
      <c r="L221" t="b">
        <f>INDEX(zero!C$3:C$389,MATCH($J221,zero!$A$3:$A$389,FALSE),1)</f>
        <v>0</v>
      </c>
      <c r="M221" t="b">
        <f>INDEX(zero!D$3:D$389,MATCH($J221,zero!$A$3:$A$389,FALSE),1)</f>
        <v>0</v>
      </c>
      <c r="N221">
        <v>431</v>
      </c>
    </row>
    <row r="222" spans="1:14" x14ac:dyDescent="0.25">
      <c r="A222">
        <v>9745</v>
      </c>
      <c r="B222">
        <v>125</v>
      </c>
      <c r="C222">
        <v>6201</v>
      </c>
      <c r="D222" s="63" t="s">
        <v>13</v>
      </c>
      <c r="E222" s="63" t="s">
        <v>105</v>
      </c>
      <c r="F222" s="1">
        <v>0</v>
      </c>
      <c r="G222" s="1">
        <v>-2062.5</v>
      </c>
      <c r="H222">
        <v>11309</v>
      </c>
      <c r="I222" t="s">
        <v>99</v>
      </c>
      <c r="J222" s="63">
        <v>1000000626</v>
      </c>
      <c r="K222">
        <v>873</v>
      </c>
      <c r="L222" t="b">
        <f>INDEX(zero!C$3:C$389,MATCH($J222,zero!$A$3:$A$389,FALSE),1)</f>
        <v>0</v>
      </c>
      <c r="M222" t="b">
        <f>INDEX(zero!D$3:D$389,MATCH($J222,zero!$A$3:$A$389,FALSE),1)</f>
        <v>0</v>
      </c>
      <c r="N222">
        <v>432</v>
      </c>
    </row>
    <row r="223" spans="1:14" x14ac:dyDescent="0.25">
      <c r="A223">
        <v>9745</v>
      </c>
      <c r="B223">
        <v>125</v>
      </c>
      <c r="C223">
        <v>6201</v>
      </c>
      <c r="D223" s="63" t="s">
        <v>13</v>
      </c>
      <c r="E223" s="63" t="s">
        <v>105</v>
      </c>
      <c r="F223" s="1">
        <v>6550.19</v>
      </c>
      <c r="G223" s="1">
        <v>2899.81</v>
      </c>
      <c r="H223">
        <v>11309</v>
      </c>
      <c r="I223" t="s">
        <v>99</v>
      </c>
      <c r="J223" s="63">
        <v>1000000626</v>
      </c>
      <c r="K223">
        <v>874</v>
      </c>
      <c r="L223" t="b">
        <f>INDEX(zero!C$3:C$389,MATCH($J223,zero!$A$3:$A$389,FALSE),1)</f>
        <v>0</v>
      </c>
      <c r="M223" t="b">
        <f>INDEX(zero!D$3:D$389,MATCH($J223,zero!$A$3:$A$389,FALSE),1)</f>
        <v>0</v>
      </c>
      <c r="N223">
        <v>433</v>
      </c>
    </row>
    <row r="224" spans="1:14" x14ac:dyDescent="0.25">
      <c r="A224">
        <v>9745</v>
      </c>
      <c r="B224">
        <v>137</v>
      </c>
      <c r="C224">
        <v>6201</v>
      </c>
      <c r="D224" s="63" t="s">
        <v>13</v>
      </c>
      <c r="E224" s="63" t="s">
        <v>130</v>
      </c>
      <c r="F224" s="1">
        <v>0</v>
      </c>
      <c r="G224" s="1">
        <v>8078.06</v>
      </c>
      <c r="H224">
        <v>11309</v>
      </c>
      <c r="I224" t="s">
        <v>99</v>
      </c>
      <c r="J224" s="63">
        <v>1000000717</v>
      </c>
      <c r="K224">
        <v>875</v>
      </c>
      <c r="L224" t="b">
        <f>INDEX(zero!C$3:C$389,MATCH($J224,zero!$A$3:$A$389,FALSE),1)</f>
        <v>0</v>
      </c>
      <c r="M224" t="b">
        <f>INDEX(zero!D$3:D$389,MATCH($J224,zero!$A$3:$A$389,FALSE),1)</f>
        <v>0</v>
      </c>
      <c r="N224">
        <v>434</v>
      </c>
    </row>
    <row r="225" spans="1:14" x14ac:dyDescent="0.25">
      <c r="A225">
        <v>9745</v>
      </c>
      <c r="B225">
        <v>134</v>
      </c>
      <c r="C225">
        <v>6201</v>
      </c>
      <c r="D225" s="63" t="s">
        <v>13</v>
      </c>
      <c r="E225" s="63" t="s">
        <v>125</v>
      </c>
      <c r="F225" s="1">
        <v>0</v>
      </c>
      <c r="G225" s="1">
        <v>8404.7199999999993</v>
      </c>
      <c r="H225">
        <v>11309</v>
      </c>
      <c r="I225" t="s">
        <v>99</v>
      </c>
      <c r="J225" s="63">
        <v>1000000791</v>
      </c>
      <c r="K225">
        <v>878</v>
      </c>
      <c r="L225" t="b">
        <f>INDEX(zero!C$3:C$389,MATCH($J225,zero!$A$3:$A$389,FALSE),1)</f>
        <v>0</v>
      </c>
      <c r="M225" t="b">
        <f>INDEX(zero!D$3:D$389,MATCH($J225,zero!$A$3:$A$389,FALSE),1)</f>
        <v>0</v>
      </c>
      <c r="N225">
        <v>435</v>
      </c>
    </row>
    <row r="226" spans="1:14" x14ac:dyDescent="0.25">
      <c r="A226">
        <v>9745</v>
      </c>
      <c r="B226">
        <v>134</v>
      </c>
      <c r="C226">
        <v>6201</v>
      </c>
      <c r="D226" s="63" t="s">
        <v>13</v>
      </c>
      <c r="E226" s="63" t="s">
        <v>125</v>
      </c>
      <c r="F226" s="1">
        <v>12384.12</v>
      </c>
      <c r="G226" s="1">
        <v>728.52</v>
      </c>
      <c r="H226">
        <v>11309</v>
      </c>
      <c r="I226" t="s">
        <v>99</v>
      </c>
      <c r="J226" s="63">
        <v>1000000791</v>
      </c>
      <c r="K226">
        <v>879</v>
      </c>
      <c r="L226" t="b">
        <f>INDEX(zero!C$3:C$389,MATCH($J226,zero!$A$3:$A$389,FALSE),1)</f>
        <v>0</v>
      </c>
      <c r="M226" t="b">
        <f>INDEX(zero!D$3:D$389,MATCH($J226,zero!$A$3:$A$389,FALSE),1)</f>
        <v>0</v>
      </c>
      <c r="N226">
        <v>436</v>
      </c>
    </row>
    <row r="227" spans="1:14" x14ac:dyDescent="0.25">
      <c r="A227">
        <v>9745</v>
      </c>
      <c r="B227">
        <v>125</v>
      </c>
      <c r="C227">
        <v>6201</v>
      </c>
      <c r="D227" s="63" t="s">
        <v>13</v>
      </c>
      <c r="E227" s="63" t="s">
        <v>102</v>
      </c>
      <c r="F227" s="1">
        <v>0</v>
      </c>
      <c r="G227" s="1">
        <v>-4493.42</v>
      </c>
      <c r="H227">
        <v>11309</v>
      </c>
      <c r="I227" t="s">
        <v>99</v>
      </c>
      <c r="J227" s="63">
        <v>1000000792</v>
      </c>
      <c r="K227">
        <v>880</v>
      </c>
      <c r="L227" t="b">
        <f>INDEX(zero!C$3:C$389,MATCH($J227,zero!$A$3:$A$389,FALSE),1)</f>
        <v>0</v>
      </c>
      <c r="M227" t="b">
        <f>INDEX(zero!D$3:D$389,MATCH($J227,zero!$A$3:$A$389,FALSE),1)</f>
        <v>0</v>
      </c>
      <c r="N227">
        <v>437</v>
      </c>
    </row>
    <row r="228" spans="1:14" x14ac:dyDescent="0.25">
      <c r="A228">
        <v>9745</v>
      </c>
      <c r="B228">
        <v>125</v>
      </c>
      <c r="C228">
        <v>6201</v>
      </c>
      <c r="D228" s="63" t="s">
        <v>13</v>
      </c>
      <c r="E228" s="63" t="s">
        <v>102</v>
      </c>
      <c r="F228" s="1">
        <v>6020</v>
      </c>
      <c r="G228" s="1">
        <v>10706.53</v>
      </c>
      <c r="H228">
        <v>11309</v>
      </c>
      <c r="I228" t="s">
        <v>99</v>
      </c>
      <c r="J228" s="63">
        <v>1000000792</v>
      </c>
      <c r="K228">
        <v>881</v>
      </c>
      <c r="L228" t="b">
        <f>INDEX(zero!C$3:C$389,MATCH($J228,zero!$A$3:$A$389,FALSE),1)</f>
        <v>0</v>
      </c>
      <c r="M228" t="b">
        <f>INDEX(zero!D$3:D$389,MATCH($J228,zero!$A$3:$A$389,FALSE),1)</f>
        <v>0</v>
      </c>
      <c r="N228">
        <v>438</v>
      </c>
    </row>
    <row r="229" spans="1:14" x14ac:dyDescent="0.25">
      <c r="A229">
        <v>9745</v>
      </c>
      <c r="B229">
        <v>125</v>
      </c>
      <c r="C229">
        <v>6201</v>
      </c>
      <c r="D229" s="63" t="s">
        <v>13</v>
      </c>
      <c r="E229" s="63" t="s">
        <v>104</v>
      </c>
      <c r="F229" s="1">
        <v>0</v>
      </c>
      <c r="G229" s="1">
        <v>-192.57</v>
      </c>
      <c r="H229">
        <v>11309</v>
      </c>
      <c r="I229" t="s">
        <v>99</v>
      </c>
      <c r="J229" s="63">
        <v>1000000793</v>
      </c>
      <c r="K229">
        <v>882</v>
      </c>
      <c r="L229" t="b">
        <f>INDEX(zero!C$3:C$389,MATCH($J229,zero!$A$3:$A$389,FALSE),1)</f>
        <v>0</v>
      </c>
      <c r="M229" t="b">
        <f>INDEX(zero!D$3:D$389,MATCH($J229,zero!$A$3:$A$389,FALSE),1)</f>
        <v>0</v>
      </c>
      <c r="N229">
        <v>439</v>
      </c>
    </row>
    <row r="230" spans="1:14" x14ac:dyDescent="0.25">
      <c r="A230">
        <v>9745</v>
      </c>
      <c r="B230">
        <v>125</v>
      </c>
      <c r="C230">
        <v>6201</v>
      </c>
      <c r="D230" s="63" t="s">
        <v>13</v>
      </c>
      <c r="E230" s="63" t="s">
        <v>104</v>
      </c>
      <c r="F230" s="1">
        <v>0</v>
      </c>
      <c r="G230" s="1">
        <v>2835.32</v>
      </c>
      <c r="H230">
        <v>11309</v>
      </c>
      <c r="I230" t="s">
        <v>99</v>
      </c>
      <c r="J230" s="63">
        <v>1000000793</v>
      </c>
      <c r="K230">
        <v>883</v>
      </c>
      <c r="L230" t="b">
        <f>INDEX(zero!C$3:C$389,MATCH($J230,zero!$A$3:$A$389,FALSE),1)</f>
        <v>0</v>
      </c>
      <c r="M230" t="b">
        <f>INDEX(zero!D$3:D$389,MATCH($J230,zero!$A$3:$A$389,FALSE),1)</f>
        <v>0</v>
      </c>
      <c r="N230">
        <v>440</v>
      </c>
    </row>
    <row r="231" spans="1:14" x14ac:dyDescent="0.25">
      <c r="A231">
        <v>9748</v>
      </c>
      <c r="B231">
        <v>108</v>
      </c>
      <c r="C231">
        <v>6201</v>
      </c>
      <c r="D231" s="63" t="s">
        <v>13</v>
      </c>
      <c r="E231" s="63" t="s">
        <v>15</v>
      </c>
      <c r="F231" s="1">
        <v>0</v>
      </c>
      <c r="G231" s="1">
        <v>93640</v>
      </c>
      <c r="H231">
        <v>11309</v>
      </c>
      <c r="I231" t="s">
        <v>99</v>
      </c>
      <c r="J231" s="63">
        <v>1000001281</v>
      </c>
      <c r="K231">
        <v>884</v>
      </c>
      <c r="L231" t="b">
        <f>INDEX(zero!C$3:C$389,MATCH($J231,zero!$A$3:$A$389,FALSE),1)</f>
        <v>0</v>
      </c>
      <c r="M231" t="b">
        <f>INDEX(zero!D$3:D$389,MATCH($J231,zero!$A$3:$A$389,FALSE),1)</f>
        <v>1</v>
      </c>
      <c r="N231">
        <v>441</v>
      </c>
    </row>
    <row r="232" spans="1:14" x14ac:dyDescent="0.25">
      <c r="A232">
        <v>9748</v>
      </c>
      <c r="B232">
        <v>108</v>
      </c>
      <c r="C232">
        <v>6201</v>
      </c>
      <c r="D232" s="63" t="s">
        <v>13</v>
      </c>
      <c r="E232" s="63" t="s">
        <v>15</v>
      </c>
      <c r="F232" s="1">
        <v>348.48</v>
      </c>
      <c r="G232" s="1">
        <v>14651.52</v>
      </c>
      <c r="H232">
        <v>11309</v>
      </c>
      <c r="I232" t="s">
        <v>99</v>
      </c>
      <c r="J232" s="63">
        <v>1000001281</v>
      </c>
      <c r="K232">
        <v>885</v>
      </c>
      <c r="L232" t="b">
        <f>INDEX(zero!C$3:C$389,MATCH($J232,zero!$A$3:$A$389,FALSE),1)</f>
        <v>0</v>
      </c>
      <c r="M232" t="b">
        <f>INDEX(zero!D$3:D$389,MATCH($J232,zero!$A$3:$A$389,FALSE),1)</f>
        <v>1</v>
      </c>
      <c r="N232">
        <v>442</v>
      </c>
    </row>
    <row r="233" spans="1:14" x14ac:dyDescent="0.25">
      <c r="A233">
        <v>9745</v>
      </c>
      <c r="B233">
        <v>115</v>
      </c>
      <c r="C233">
        <v>6201</v>
      </c>
      <c r="D233" s="63" t="s">
        <v>13</v>
      </c>
      <c r="E233" s="63" t="s">
        <v>66</v>
      </c>
      <c r="F233" s="1">
        <v>0</v>
      </c>
      <c r="G233" s="1">
        <v>6267.64</v>
      </c>
      <c r="H233">
        <v>10631</v>
      </c>
      <c r="I233" t="s">
        <v>62</v>
      </c>
      <c r="J233" s="63">
        <v>1000000673</v>
      </c>
      <c r="K233">
        <v>899</v>
      </c>
      <c r="L233" t="b">
        <f>INDEX(zero!C$3:C$389,MATCH($J233,zero!$A$3:$A$389,FALSE),1)</f>
        <v>0</v>
      </c>
      <c r="M233" t="b">
        <f>INDEX(zero!D$3:D$389,MATCH($J233,zero!$A$3:$A$389,FALSE),1)</f>
        <v>1</v>
      </c>
      <c r="N233">
        <v>443</v>
      </c>
    </row>
    <row r="234" spans="1:14" x14ac:dyDescent="0.25">
      <c r="A234">
        <v>9745</v>
      </c>
      <c r="B234">
        <v>115</v>
      </c>
      <c r="C234">
        <v>6201</v>
      </c>
      <c r="D234" s="63" t="s">
        <v>13</v>
      </c>
      <c r="E234" s="63" t="s">
        <v>66</v>
      </c>
      <c r="F234" s="1">
        <v>88780.7</v>
      </c>
      <c r="G234" s="1">
        <v>80087.460000000006</v>
      </c>
      <c r="H234">
        <v>10631</v>
      </c>
      <c r="I234" t="s">
        <v>62</v>
      </c>
      <c r="J234" s="63">
        <v>1000000673</v>
      </c>
      <c r="K234">
        <v>900</v>
      </c>
      <c r="L234" t="b">
        <f>INDEX(zero!C$3:C$389,MATCH($J234,zero!$A$3:$A$389,FALSE),1)</f>
        <v>0</v>
      </c>
      <c r="M234" t="b">
        <f>INDEX(zero!D$3:D$389,MATCH($J234,zero!$A$3:$A$389,FALSE),1)</f>
        <v>1</v>
      </c>
      <c r="N234">
        <v>444</v>
      </c>
    </row>
    <row r="235" spans="1:14" x14ac:dyDescent="0.25">
      <c r="A235">
        <v>9745</v>
      </c>
      <c r="B235">
        <v>115</v>
      </c>
      <c r="C235">
        <v>6201</v>
      </c>
      <c r="D235" s="63" t="s">
        <v>13</v>
      </c>
      <c r="E235" s="63" t="s">
        <v>73</v>
      </c>
      <c r="F235" s="1">
        <v>0</v>
      </c>
      <c r="G235" s="1">
        <v>54444</v>
      </c>
      <c r="H235">
        <v>10631</v>
      </c>
      <c r="I235" t="s">
        <v>62</v>
      </c>
      <c r="J235" s="63">
        <v>1000000673</v>
      </c>
      <c r="K235">
        <v>901</v>
      </c>
      <c r="L235" t="b">
        <f>INDEX(zero!C$3:C$389,MATCH($J235,zero!$A$3:$A$389,FALSE),1)</f>
        <v>0</v>
      </c>
      <c r="M235" t="b">
        <f>INDEX(zero!D$3:D$389,MATCH($J235,zero!$A$3:$A$389,FALSE),1)</f>
        <v>1</v>
      </c>
      <c r="N235">
        <v>445</v>
      </c>
    </row>
    <row r="236" spans="1:14" x14ac:dyDescent="0.25">
      <c r="A236">
        <v>9745</v>
      </c>
      <c r="B236">
        <v>214</v>
      </c>
      <c r="C236">
        <v>6201</v>
      </c>
      <c r="D236" s="63" t="s">
        <v>13</v>
      </c>
      <c r="E236" s="63" t="s">
        <v>222</v>
      </c>
      <c r="F236" s="1">
        <v>0</v>
      </c>
      <c r="G236" s="1">
        <v>493653.52</v>
      </c>
      <c r="H236">
        <v>10631</v>
      </c>
      <c r="I236" t="s">
        <v>62</v>
      </c>
      <c r="J236" s="63">
        <v>1000000693</v>
      </c>
      <c r="K236">
        <v>902</v>
      </c>
      <c r="L236" t="b">
        <f>INDEX(zero!C$3:C$389,MATCH($J236,zero!$A$3:$A$389,FALSE),1)</f>
        <v>0</v>
      </c>
      <c r="M236" t="b">
        <f>INDEX(zero!D$3:D$389,MATCH($J236,zero!$A$3:$A$389,FALSE),1)</f>
        <v>0</v>
      </c>
      <c r="N236">
        <v>446</v>
      </c>
    </row>
    <row r="237" spans="1:14" x14ac:dyDescent="0.25">
      <c r="A237">
        <v>9745</v>
      </c>
      <c r="B237">
        <v>214</v>
      </c>
      <c r="C237">
        <v>6201</v>
      </c>
      <c r="D237" s="63" t="s">
        <v>13</v>
      </c>
      <c r="E237" s="63" t="s">
        <v>222</v>
      </c>
      <c r="F237" s="1">
        <v>522671.65</v>
      </c>
      <c r="G237" s="1">
        <v>-486187.54</v>
      </c>
      <c r="H237">
        <v>10631</v>
      </c>
      <c r="I237" t="s">
        <v>62</v>
      </c>
      <c r="J237" s="63">
        <v>1000000693</v>
      </c>
      <c r="K237">
        <v>903</v>
      </c>
      <c r="L237" t="b">
        <f>INDEX(zero!C$3:C$389,MATCH($J237,zero!$A$3:$A$389,FALSE),1)</f>
        <v>0</v>
      </c>
      <c r="M237" t="b">
        <f>INDEX(zero!D$3:D$389,MATCH($J237,zero!$A$3:$A$389,FALSE),1)</f>
        <v>0</v>
      </c>
      <c r="N237">
        <v>447</v>
      </c>
    </row>
    <row r="238" spans="1:14" x14ac:dyDescent="0.25">
      <c r="A238">
        <v>9745</v>
      </c>
      <c r="B238">
        <v>214</v>
      </c>
      <c r="C238">
        <v>6201</v>
      </c>
      <c r="D238" s="63" t="s">
        <v>13</v>
      </c>
      <c r="E238" s="63" t="s">
        <v>222</v>
      </c>
      <c r="F238" s="1">
        <v>0</v>
      </c>
      <c r="G238" s="1">
        <v>5800</v>
      </c>
      <c r="H238">
        <v>10631</v>
      </c>
      <c r="I238" t="s">
        <v>62</v>
      </c>
      <c r="J238" s="63">
        <v>1000000730</v>
      </c>
      <c r="K238">
        <v>904</v>
      </c>
      <c r="L238" t="b">
        <f>INDEX(zero!C$3:C$389,MATCH($J238,zero!$A$3:$A$389,FALSE),1)</f>
        <v>0</v>
      </c>
      <c r="M238" t="b">
        <f>INDEX(zero!D$3:D$389,MATCH($J238,zero!$A$3:$A$389,FALSE),1)</f>
        <v>0</v>
      </c>
      <c r="N238">
        <v>448</v>
      </c>
    </row>
    <row r="239" spans="1:14" x14ac:dyDescent="0.25">
      <c r="A239">
        <v>9745</v>
      </c>
      <c r="B239">
        <v>147</v>
      </c>
      <c r="C239">
        <v>6201</v>
      </c>
      <c r="D239" s="63" t="s">
        <v>13</v>
      </c>
      <c r="E239" s="63" t="s">
        <v>172</v>
      </c>
      <c r="F239" s="1">
        <v>0</v>
      </c>
      <c r="G239" s="1">
        <v>-483.16</v>
      </c>
      <c r="H239">
        <v>10631</v>
      </c>
      <c r="I239" t="s">
        <v>62</v>
      </c>
      <c r="J239" s="63">
        <v>1000000737</v>
      </c>
      <c r="K239">
        <v>905</v>
      </c>
      <c r="L239" t="b">
        <f>INDEX(zero!C$3:C$389,MATCH($J239,zero!$A$3:$A$389,FALSE),1)</f>
        <v>0</v>
      </c>
      <c r="M239" t="b">
        <f>INDEX(zero!D$3:D$389,MATCH($J239,zero!$A$3:$A$389,FALSE),1)</f>
        <v>0</v>
      </c>
      <c r="N239">
        <v>449</v>
      </c>
    </row>
    <row r="240" spans="1:14" x14ac:dyDescent="0.25">
      <c r="A240">
        <v>9745</v>
      </c>
      <c r="B240">
        <v>147</v>
      </c>
      <c r="C240">
        <v>6201</v>
      </c>
      <c r="D240" s="63" t="s">
        <v>13</v>
      </c>
      <c r="E240" s="63" t="s">
        <v>172</v>
      </c>
      <c r="F240" s="1">
        <v>322.10000000000002</v>
      </c>
      <c r="G240" s="1">
        <v>2411.7199999999998</v>
      </c>
      <c r="H240">
        <v>10631</v>
      </c>
      <c r="I240" t="s">
        <v>62</v>
      </c>
      <c r="J240" s="63">
        <v>1000000737</v>
      </c>
      <c r="K240">
        <v>906</v>
      </c>
      <c r="L240" t="b">
        <f>INDEX(zero!C$3:C$389,MATCH($J240,zero!$A$3:$A$389,FALSE),1)</f>
        <v>0</v>
      </c>
      <c r="M240" t="b">
        <f>INDEX(zero!D$3:D$389,MATCH($J240,zero!$A$3:$A$389,FALSE),1)</f>
        <v>0</v>
      </c>
      <c r="N240">
        <v>450</v>
      </c>
    </row>
    <row r="241" spans="1:14" x14ac:dyDescent="0.25">
      <c r="A241">
        <v>9745</v>
      </c>
      <c r="B241">
        <v>147</v>
      </c>
      <c r="C241">
        <v>6201</v>
      </c>
      <c r="D241" s="63" t="s">
        <v>13</v>
      </c>
      <c r="E241" s="63" t="s">
        <v>171</v>
      </c>
      <c r="F241" s="1">
        <v>0</v>
      </c>
      <c r="G241" s="1">
        <v>-1428.52</v>
      </c>
      <c r="H241">
        <v>10631</v>
      </c>
      <c r="I241" t="s">
        <v>62</v>
      </c>
      <c r="J241" s="63">
        <v>1000000745</v>
      </c>
      <c r="K241">
        <v>907</v>
      </c>
      <c r="L241" t="b">
        <f>INDEX(zero!C$3:C$389,MATCH($J241,zero!$A$3:$A$389,FALSE),1)</f>
        <v>0</v>
      </c>
      <c r="M241" t="b">
        <f>INDEX(zero!D$3:D$389,MATCH($J241,zero!$A$3:$A$389,FALSE),1)</f>
        <v>0</v>
      </c>
      <c r="N241">
        <v>451</v>
      </c>
    </row>
    <row r="242" spans="1:14" x14ac:dyDescent="0.25">
      <c r="A242">
        <v>9745</v>
      </c>
      <c r="B242">
        <v>147</v>
      </c>
      <c r="C242">
        <v>6201</v>
      </c>
      <c r="D242" s="63" t="s">
        <v>13</v>
      </c>
      <c r="E242" s="63" t="s">
        <v>171</v>
      </c>
      <c r="F242" s="1">
        <v>1560.87</v>
      </c>
      <c r="G242" s="1">
        <v>47928.2</v>
      </c>
      <c r="H242">
        <v>10631</v>
      </c>
      <c r="I242" t="s">
        <v>62</v>
      </c>
      <c r="J242" s="63">
        <v>1000000745</v>
      </c>
      <c r="K242">
        <v>908</v>
      </c>
      <c r="L242" t="b">
        <f>INDEX(zero!C$3:C$389,MATCH($J242,zero!$A$3:$A$389,FALSE),1)</f>
        <v>0</v>
      </c>
      <c r="M242" t="b">
        <f>INDEX(zero!D$3:D$389,MATCH($J242,zero!$A$3:$A$389,FALSE),1)</f>
        <v>0</v>
      </c>
      <c r="N242">
        <v>452</v>
      </c>
    </row>
    <row r="243" spans="1:14" x14ac:dyDescent="0.25">
      <c r="A243">
        <v>9745</v>
      </c>
      <c r="B243">
        <v>130</v>
      </c>
      <c r="C243">
        <v>6201</v>
      </c>
      <c r="D243" s="63" t="s">
        <v>13</v>
      </c>
      <c r="E243" s="63" t="s">
        <v>117</v>
      </c>
      <c r="F243" s="1">
        <v>0</v>
      </c>
      <c r="G243" s="1">
        <v>-537.21</v>
      </c>
      <c r="H243">
        <v>10631</v>
      </c>
      <c r="I243" t="s">
        <v>62</v>
      </c>
      <c r="J243" s="63">
        <v>1000000750</v>
      </c>
      <c r="K243">
        <v>909</v>
      </c>
      <c r="L243" t="b">
        <f>INDEX(zero!C$3:C$389,MATCH($J243,zero!$A$3:$A$389,FALSE),1)</f>
        <v>0</v>
      </c>
      <c r="M243" t="b">
        <f>INDEX(zero!D$3:D$389,MATCH($J243,zero!$A$3:$A$389,FALSE),1)</f>
        <v>0</v>
      </c>
      <c r="N243">
        <v>453</v>
      </c>
    </row>
    <row r="244" spans="1:14" x14ac:dyDescent="0.25">
      <c r="A244">
        <v>9745</v>
      </c>
      <c r="B244">
        <v>130</v>
      </c>
      <c r="C244">
        <v>6201</v>
      </c>
      <c r="D244" s="63" t="s">
        <v>13</v>
      </c>
      <c r="E244" s="63" t="s">
        <v>117</v>
      </c>
      <c r="F244" s="1">
        <v>1486.8</v>
      </c>
      <c r="G244" s="1">
        <v>732.15</v>
      </c>
      <c r="H244">
        <v>10631</v>
      </c>
      <c r="I244" t="s">
        <v>62</v>
      </c>
      <c r="J244" s="63">
        <v>1000000750</v>
      </c>
      <c r="K244">
        <v>910</v>
      </c>
      <c r="L244" t="b">
        <f>INDEX(zero!C$3:C$389,MATCH($J244,zero!$A$3:$A$389,FALSE),1)</f>
        <v>0</v>
      </c>
      <c r="M244" t="b">
        <f>INDEX(zero!D$3:D$389,MATCH($J244,zero!$A$3:$A$389,FALSE),1)</f>
        <v>0</v>
      </c>
      <c r="N244">
        <v>454</v>
      </c>
    </row>
    <row r="245" spans="1:14" x14ac:dyDescent="0.25">
      <c r="A245">
        <v>9745</v>
      </c>
      <c r="B245">
        <v>615</v>
      </c>
      <c r="C245">
        <v>6201</v>
      </c>
      <c r="D245" s="63" t="s">
        <v>13</v>
      </c>
      <c r="E245" s="63" t="s">
        <v>308</v>
      </c>
      <c r="F245" s="1">
        <v>0</v>
      </c>
      <c r="G245" s="1">
        <v>3758.96</v>
      </c>
      <c r="H245">
        <v>10631</v>
      </c>
      <c r="I245" t="s">
        <v>62</v>
      </c>
      <c r="J245" s="63">
        <v>1000000797</v>
      </c>
      <c r="K245">
        <v>911</v>
      </c>
      <c r="L245" t="b">
        <f>INDEX(zero!C$3:C$389,MATCH($J245,zero!$A$3:$A$389,FALSE),1)</f>
        <v>0</v>
      </c>
      <c r="M245" t="b">
        <f>INDEX(zero!D$3:D$389,MATCH($J245,zero!$A$3:$A$389,FALSE),1)</f>
        <v>0</v>
      </c>
      <c r="N245">
        <v>455</v>
      </c>
    </row>
    <row r="246" spans="1:14" x14ac:dyDescent="0.25">
      <c r="A246">
        <v>9745</v>
      </c>
      <c r="B246">
        <v>376</v>
      </c>
      <c r="C246">
        <v>6201</v>
      </c>
      <c r="D246" s="63" t="s">
        <v>13</v>
      </c>
      <c r="E246" s="63" t="s">
        <v>294</v>
      </c>
      <c r="F246" s="1">
        <v>0</v>
      </c>
      <c r="G246" s="1">
        <v>100000</v>
      </c>
      <c r="H246">
        <v>10631</v>
      </c>
      <c r="I246" t="s">
        <v>62</v>
      </c>
      <c r="J246" s="63">
        <v>1000000919</v>
      </c>
      <c r="K246">
        <v>912</v>
      </c>
      <c r="L246" t="b">
        <f>INDEX(zero!C$3:C$389,MATCH($J246,zero!$A$3:$A$389,FALSE),1)</f>
        <v>0</v>
      </c>
      <c r="M246" t="b">
        <f>INDEX(zero!D$3:D$389,MATCH($J246,zero!$A$3:$A$389,FALSE),1)</f>
        <v>1</v>
      </c>
      <c r="N246">
        <v>456</v>
      </c>
    </row>
    <row r="247" spans="1:14" x14ac:dyDescent="0.25">
      <c r="A247">
        <v>9745</v>
      </c>
      <c r="B247">
        <v>376</v>
      </c>
      <c r="C247">
        <v>6201</v>
      </c>
      <c r="D247" s="63" t="s">
        <v>13</v>
      </c>
      <c r="E247" s="63" t="s">
        <v>294</v>
      </c>
      <c r="F247" s="1">
        <v>295786.5</v>
      </c>
      <c r="G247" s="1">
        <v>28933.5</v>
      </c>
      <c r="H247">
        <v>10631</v>
      </c>
      <c r="I247" t="s">
        <v>62</v>
      </c>
      <c r="J247" s="63">
        <v>1000000919</v>
      </c>
      <c r="K247">
        <v>913</v>
      </c>
      <c r="L247" t="b">
        <f>INDEX(zero!C$3:C$389,MATCH($J247,zero!$A$3:$A$389,FALSE),1)</f>
        <v>0</v>
      </c>
      <c r="M247" t="b">
        <f>INDEX(zero!D$3:D$389,MATCH($J247,zero!$A$3:$A$389,FALSE),1)</f>
        <v>1</v>
      </c>
      <c r="N247">
        <v>457</v>
      </c>
    </row>
    <row r="248" spans="1:14" x14ac:dyDescent="0.25">
      <c r="A248">
        <v>9745</v>
      </c>
      <c r="B248">
        <v>135</v>
      </c>
      <c r="C248">
        <v>6201</v>
      </c>
      <c r="D248" s="63" t="s">
        <v>13</v>
      </c>
      <c r="E248" s="63" t="s">
        <v>128</v>
      </c>
      <c r="F248" s="1">
        <v>16609.25</v>
      </c>
      <c r="G248" s="1">
        <v>5390.75</v>
      </c>
      <c r="H248">
        <v>10631</v>
      </c>
      <c r="I248" t="s">
        <v>62</v>
      </c>
      <c r="J248" s="63">
        <v>1000000920</v>
      </c>
      <c r="K248">
        <v>914</v>
      </c>
      <c r="L248" t="b">
        <f>INDEX(zero!C$3:C$389,MATCH($J248,zero!$A$3:$A$389,FALSE),1)</f>
        <v>0</v>
      </c>
      <c r="M248" t="b">
        <f>INDEX(zero!D$3:D$389,MATCH($J248,zero!$A$3:$A$389,FALSE),1)</f>
        <v>0</v>
      </c>
      <c r="N248">
        <v>458</v>
      </c>
    </row>
    <row r="249" spans="1:14" x14ac:dyDescent="0.25">
      <c r="A249">
        <v>9745</v>
      </c>
      <c r="B249">
        <v>130</v>
      </c>
      <c r="C249">
        <v>6201</v>
      </c>
      <c r="D249" s="63" t="s">
        <v>13</v>
      </c>
      <c r="E249" s="63" t="s">
        <v>118</v>
      </c>
      <c r="F249" s="1">
        <v>3818.83</v>
      </c>
      <c r="G249" s="1">
        <v>710.17</v>
      </c>
      <c r="H249">
        <v>10631</v>
      </c>
      <c r="I249" t="s">
        <v>62</v>
      </c>
      <c r="J249" s="63">
        <v>1000000942</v>
      </c>
      <c r="K249">
        <v>915</v>
      </c>
      <c r="L249" t="b">
        <f>INDEX(zero!C$3:C$389,MATCH($J249,zero!$A$3:$A$389,FALSE),1)</f>
        <v>0</v>
      </c>
      <c r="M249" t="b">
        <f>INDEX(zero!D$3:D$389,MATCH($J249,zero!$A$3:$A$389,FALSE),1)</f>
        <v>0</v>
      </c>
      <c r="N249">
        <v>459</v>
      </c>
    </row>
    <row r="250" spans="1:14" x14ac:dyDescent="0.25">
      <c r="A250">
        <v>9745</v>
      </c>
      <c r="B250">
        <v>146</v>
      </c>
      <c r="C250">
        <v>6201</v>
      </c>
      <c r="D250" s="63" t="s">
        <v>13</v>
      </c>
      <c r="E250" s="63" t="s">
        <v>168</v>
      </c>
      <c r="F250" s="1">
        <v>49880.25</v>
      </c>
      <c r="G250" s="1">
        <v>24126.75</v>
      </c>
      <c r="H250">
        <v>10631</v>
      </c>
      <c r="I250" t="s">
        <v>62</v>
      </c>
      <c r="J250" s="63">
        <v>1000000968</v>
      </c>
      <c r="K250">
        <v>916</v>
      </c>
      <c r="L250" t="b">
        <f>INDEX(zero!C$3:C$389,MATCH($J250,zero!$A$3:$A$389,FALSE),1)</f>
        <v>0</v>
      </c>
      <c r="M250" t="b">
        <f>INDEX(zero!D$3:D$389,MATCH($J250,zero!$A$3:$A$389,FALSE),1)</f>
        <v>0</v>
      </c>
      <c r="N250">
        <v>460</v>
      </c>
    </row>
    <row r="251" spans="1:14" x14ac:dyDescent="0.25">
      <c r="A251">
        <v>9745</v>
      </c>
      <c r="B251">
        <v>123</v>
      </c>
      <c r="C251">
        <v>6201</v>
      </c>
      <c r="D251" s="63" t="s">
        <v>13</v>
      </c>
      <c r="E251" s="63" t="s">
        <v>90</v>
      </c>
      <c r="F251" s="1">
        <v>4355</v>
      </c>
      <c r="G251" s="1">
        <v>95645</v>
      </c>
      <c r="H251">
        <v>10631</v>
      </c>
      <c r="I251" t="s">
        <v>62</v>
      </c>
      <c r="J251" s="63">
        <v>1000001324</v>
      </c>
      <c r="K251">
        <v>917</v>
      </c>
      <c r="L251" t="b">
        <f>INDEX(zero!C$3:C$389,MATCH($J251,zero!$A$3:$A$389,FALSE),1)</f>
        <v>0</v>
      </c>
      <c r="M251" t="b">
        <f>INDEX(zero!D$3:D$389,MATCH($J251,zero!$A$3:$A$389,FALSE),1)</f>
        <v>1</v>
      </c>
      <c r="N251">
        <v>461</v>
      </c>
    </row>
    <row r="252" spans="1:14" x14ac:dyDescent="0.25">
      <c r="A252">
        <v>9745</v>
      </c>
      <c r="B252">
        <v>144</v>
      </c>
      <c r="C252">
        <v>5890</v>
      </c>
      <c r="D252" s="63" t="s">
        <v>153</v>
      </c>
      <c r="E252" s="63" t="s">
        <v>151</v>
      </c>
      <c r="F252" s="1">
        <v>0</v>
      </c>
      <c r="G252" s="1">
        <v>95440</v>
      </c>
      <c r="H252">
        <v>13837</v>
      </c>
      <c r="I252" t="s">
        <v>148</v>
      </c>
      <c r="J252" s="63">
        <v>1000000939</v>
      </c>
      <c r="K252">
        <v>918</v>
      </c>
      <c r="L252" t="b">
        <f>INDEX(zero!C$3:C$389,MATCH($J252,zero!$A$3:$A$389,FALSE),1)</f>
        <v>0</v>
      </c>
      <c r="M252" t="b">
        <f>INDEX(zero!D$3:D$389,MATCH($J252,zero!$A$3:$A$389,FALSE),1)</f>
        <v>0</v>
      </c>
      <c r="N252">
        <v>462</v>
      </c>
    </row>
    <row r="253" spans="1:14" x14ac:dyDescent="0.25">
      <c r="A253">
        <v>9745</v>
      </c>
      <c r="B253">
        <v>144</v>
      </c>
      <c r="C253">
        <v>5890</v>
      </c>
      <c r="D253" s="63" t="s">
        <v>153</v>
      </c>
      <c r="E253" s="63" t="s">
        <v>151</v>
      </c>
      <c r="F253" s="1">
        <v>79064.929999999993</v>
      </c>
      <c r="G253" s="1">
        <v>-54064.93</v>
      </c>
      <c r="H253">
        <v>13837</v>
      </c>
      <c r="I253" t="s">
        <v>148</v>
      </c>
      <c r="J253" s="63">
        <v>1000000939</v>
      </c>
      <c r="K253">
        <v>919</v>
      </c>
      <c r="L253" t="b">
        <f>INDEX(zero!C$3:C$389,MATCH($J253,zero!$A$3:$A$389,FALSE),1)</f>
        <v>0</v>
      </c>
      <c r="M253" t="b">
        <f>INDEX(zero!D$3:D$389,MATCH($J253,zero!$A$3:$A$389,FALSE),1)</f>
        <v>0</v>
      </c>
      <c r="N253">
        <v>463</v>
      </c>
    </row>
    <row r="254" spans="1:14" x14ac:dyDescent="0.25">
      <c r="A254">
        <v>9746</v>
      </c>
      <c r="B254">
        <v>358</v>
      </c>
      <c r="C254">
        <v>6201</v>
      </c>
      <c r="D254" s="63" t="s">
        <v>13</v>
      </c>
      <c r="E254" s="63" t="s">
        <v>250</v>
      </c>
      <c r="F254" s="1">
        <v>0</v>
      </c>
      <c r="G254" s="1">
        <v>113125</v>
      </c>
      <c r="H254">
        <v>10410</v>
      </c>
      <c r="I254" t="s">
        <v>123</v>
      </c>
      <c r="J254" s="63">
        <v>1000000084</v>
      </c>
      <c r="K254">
        <v>922</v>
      </c>
      <c r="L254" t="b">
        <f>INDEX(zero!C$3:C$389,MATCH($J254,zero!$A$3:$A$389,FALSE),1)</f>
        <v>0</v>
      </c>
      <c r="M254" t="b">
        <f>INDEX(zero!D$3:D$389,MATCH($J254,zero!$A$3:$A$389,FALSE),1)</f>
        <v>0</v>
      </c>
      <c r="N254">
        <v>464</v>
      </c>
    </row>
    <row r="255" spans="1:14" x14ac:dyDescent="0.25">
      <c r="A255">
        <v>9746</v>
      </c>
      <c r="B255">
        <v>358</v>
      </c>
      <c r="C255">
        <v>6201</v>
      </c>
      <c r="D255" s="63" t="s">
        <v>13</v>
      </c>
      <c r="E255" s="63" t="s">
        <v>250</v>
      </c>
      <c r="F255" s="1">
        <v>166381.25</v>
      </c>
      <c r="G255" s="1">
        <v>-112506.25</v>
      </c>
      <c r="H255">
        <v>10410</v>
      </c>
      <c r="I255" t="s">
        <v>123</v>
      </c>
      <c r="J255" s="63">
        <v>1000000084</v>
      </c>
      <c r="K255">
        <v>923</v>
      </c>
      <c r="L255" t="b">
        <f>INDEX(zero!C$3:C$389,MATCH($J255,zero!$A$3:$A$389,FALSE),1)</f>
        <v>0</v>
      </c>
      <c r="M255" t="b">
        <f>INDEX(zero!D$3:D$389,MATCH($J255,zero!$A$3:$A$389,FALSE),1)</f>
        <v>0</v>
      </c>
      <c r="N255">
        <v>465</v>
      </c>
    </row>
    <row r="256" spans="1:14" x14ac:dyDescent="0.25">
      <c r="A256">
        <v>9746</v>
      </c>
      <c r="B256">
        <v>358</v>
      </c>
      <c r="C256">
        <v>6201</v>
      </c>
      <c r="D256" s="63" t="s">
        <v>13</v>
      </c>
      <c r="E256" s="63" t="s">
        <v>250</v>
      </c>
      <c r="F256" s="1">
        <v>0</v>
      </c>
      <c r="G256" s="1">
        <v>-11386.03</v>
      </c>
      <c r="H256">
        <v>10410</v>
      </c>
      <c r="I256" t="s">
        <v>123</v>
      </c>
      <c r="J256" s="63">
        <v>1000000723</v>
      </c>
      <c r="K256">
        <v>924</v>
      </c>
      <c r="L256" t="b">
        <f>INDEX(zero!C$3:C$389,MATCH($J256,zero!$A$3:$A$389,FALSE),1)</f>
        <v>0</v>
      </c>
      <c r="M256" t="b">
        <f>INDEX(zero!D$3:D$389,MATCH($J256,zero!$A$3:$A$389,FALSE),1)</f>
        <v>0</v>
      </c>
      <c r="N256">
        <v>466</v>
      </c>
    </row>
    <row r="257" spans="1:14" x14ac:dyDescent="0.25">
      <c r="A257">
        <v>9746</v>
      </c>
      <c r="B257">
        <v>358</v>
      </c>
      <c r="C257">
        <v>6201</v>
      </c>
      <c r="D257" s="63" t="s">
        <v>13</v>
      </c>
      <c r="E257" s="63" t="s">
        <v>250</v>
      </c>
      <c r="F257" s="1">
        <v>402473.3</v>
      </c>
      <c r="G257" s="1">
        <v>22617.38</v>
      </c>
      <c r="H257">
        <v>10410</v>
      </c>
      <c r="I257" t="s">
        <v>123</v>
      </c>
      <c r="J257" s="63">
        <v>1000000723</v>
      </c>
      <c r="K257">
        <v>925</v>
      </c>
      <c r="L257" t="b">
        <f>INDEX(zero!C$3:C$389,MATCH($J257,zero!$A$3:$A$389,FALSE),1)</f>
        <v>0</v>
      </c>
      <c r="M257" t="b">
        <f>INDEX(zero!D$3:D$389,MATCH($J257,zero!$A$3:$A$389,FALSE),1)</f>
        <v>0</v>
      </c>
      <c r="N257">
        <v>467</v>
      </c>
    </row>
    <row r="258" spans="1:14" x14ac:dyDescent="0.25">
      <c r="A258">
        <v>9748</v>
      </c>
      <c r="B258">
        <v>134</v>
      </c>
      <c r="C258">
        <v>6201</v>
      </c>
      <c r="D258" s="63" t="s">
        <v>13</v>
      </c>
      <c r="E258" s="63" t="s">
        <v>126</v>
      </c>
      <c r="F258" s="1">
        <v>190400</v>
      </c>
      <c r="G258" s="1">
        <v>81600</v>
      </c>
      <c r="H258">
        <v>10410</v>
      </c>
      <c r="I258" t="s">
        <v>123</v>
      </c>
      <c r="J258" s="63">
        <v>1000000886</v>
      </c>
      <c r="K258">
        <v>926</v>
      </c>
      <c r="L258" t="b">
        <f>INDEX(zero!C$3:C$389,MATCH($J258,zero!$A$3:$A$389,FALSE),1)</f>
        <v>0</v>
      </c>
      <c r="M258" t="b">
        <f>INDEX(zero!D$3:D$389,MATCH($J258,zero!$A$3:$A$389,FALSE),1)</f>
        <v>1</v>
      </c>
      <c r="N258">
        <v>468</v>
      </c>
    </row>
    <row r="259" spans="1:14" x14ac:dyDescent="0.25">
      <c r="A259">
        <v>9745</v>
      </c>
      <c r="B259">
        <v>360</v>
      </c>
      <c r="C259">
        <v>6201</v>
      </c>
      <c r="D259" s="63" t="s">
        <v>13</v>
      </c>
      <c r="E259" s="63" t="s">
        <v>262</v>
      </c>
      <c r="F259" s="1">
        <v>1570.86</v>
      </c>
      <c r="G259" s="1">
        <v>119.14</v>
      </c>
      <c r="H259">
        <v>10258</v>
      </c>
      <c r="I259" t="s">
        <v>196</v>
      </c>
      <c r="J259" s="63">
        <v>1000000813</v>
      </c>
      <c r="K259">
        <v>931</v>
      </c>
      <c r="L259" t="b">
        <f>INDEX(zero!C$3:C$389,MATCH($J259,zero!$A$3:$A$389,FALSE),1)</f>
        <v>0</v>
      </c>
      <c r="M259" t="b">
        <f>INDEX(zero!D$3:D$389,MATCH($J259,zero!$A$3:$A$389,FALSE),1)</f>
        <v>0</v>
      </c>
      <c r="N259">
        <v>469</v>
      </c>
    </row>
    <row r="260" spans="1:14" x14ac:dyDescent="0.25">
      <c r="A260">
        <v>9745</v>
      </c>
      <c r="B260">
        <v>110</v>
      </c>
      <c r="C260">
        <v>6211</v>
      </c>
      <c r="D260" s="63" t="s">
        <v>10</v>
      </c>
      <c r="E260" s="63" t="s">
        <v>22</v>
      </c>
      <c r="F260" s="1">
        <v>0</v>
      </c>
      <c r="G260" s="1">
        <v>247500</v>
      </c>
      <c r="H260">
        <v>14682</v>
      </c>
      <c r="I260" t="s">
        <v>24</v>
      </c>
      <c r="J260" s="63">
        <v>1000001366</v>
      </c>
      <c r="K260">
        <v>936</v>
      </c>
      <c r="L260" t="b">
        <f>INDEX(zero!C$3:C$389,MATCH($J260,zero!$A$3:$A$389,FALSE),1)</f>
        <v>0</v>
      </c>
      <c r="M260" t="b">
        <f>INDEX(zero!D$3:D$389,MATCH($J260,zero!$A$3:$A$389,FALSE),1)</f>
        <v>1</v>
      </c>
      <c r="N260">
        <v>470</v>
      </c>
    </row>
    <row r="261" spans="1:14" x14ac:dyDescent="0.25">
      <c r="A261">
        <v>9745</v>
      </c>
      <c r="B261">
        <v>154</v>
      </c>
      <c r="C261">
        <v>6211</v>
      </c>
      <c r="D261" s="63" t="s">
        <v>10</v>
      </c>
      <c r="E261" s="63" t="s">
        <v>177</v>
      </c>
      <c r="F261" s="1">
        <v>0</v>
      </c>
      <c r="G261" s="1">
        <v>56800</v>
      </c>
      <c r="H261">
        <v>14682</v>
      </c>
      <c r="I261" t="s">
        <v>24</v>
      </c>
      <c r="J261" s="63">
        <v>1000001371</v>
      </c>
      <c r="K261">
        <v>937</v>
      </c>
      <c r="L261" t="b">
        <f>INDEX(zero!C$3:C$389,MATCH($J261,zero!$A$3:$A$389,FALSE),1)</f>
        <v>0</v>
      </c>
      <c r="M261" t="b">
        <f>INDEX(zero!D$3:D$389,MATCH($J261,zero!$A$3:$A$389,FALSE),1)</f>
        <v>1</v>
      </c>
      <c r="N261">
        <v>471</v>
      </c>
    </row>
    <row r="262" spans="1:14" x14ac:dyDescent="0.25">
      <c r="A262">
        <v>9745</v>
      </c>
      <c r="B262">
        <v>144</v>
      </c>
      <c r="C262">
        <v>6201</v>
      </c>
      <c r="D262" s="63" t="s">
        <v>13</v>
      </c>
      <c r="E262" s="63" t="s">
        <v>155</v>
      </c>
      <c r="F262" s="1">
        <v>0</v>
      </c>
      <c r="G262" s="1">
        <v>-4525</v>
      </c>
      <c r="H262">
        <v>11035</v>
      </c>
      <c r="I262" t="s">
        <v>145</v>
      </c>
      <c r="J262" s="63">
        <v>1000000378</v>
      </c>
      <c r="K262">
        <v>938</v>
      </c>
      <c r="L262" t="b">
        <f>INDEX(zero!C$3:C$389,MATCH($J262,zero!$A$3:$A$389,FALSE),1)</f>
        <v>0</v>
      </c>
      <c r="M262" t="b">
        <f>INDEX(zero!D$3:D$389,MATCH($J262,zero!$A$3:$A$389,FALSE),1)</f>
        <v>0</v>
      </c>
      <c r="N262">
        <v>472</v>
      </c>
    </row>
    <row r="263" spans="1:14" x14ac:dyDescent="0.25">
      <c r="A263">
        <v>9745</v>
      </c>
      <c r="B263">
        <v>144</v>
      </c>
      <c r="C263">
        <v>6201</v>
      </c>
      <c r="D263" s="63" t="s">
        <v>13</v>
      </c>
      <c r="E263" s="63" t="s">
        <v>155</v>
      </c>
      <c r="F263" s="1">
        <v>15185</v>
      </c>
      <c r="G263" s="1">
        <v>6293.61</v>
      </c>
      <c r="H263">
        <v>11035</v>
      </c>
      <c r="I263" t="s">
        <v>145</v>
      </c>
      <c r="J263" s="63">
        <v>1000000378</v>
      </c>
      <c r="K263">
        <v>939</v>
      </c>
      <c r="L263" t="b">
        <f>INDEX(zero!C$3:C$389,MATCH($J263,zero!$A$3:$A$389,FALSE),1)</f>
        <v>0</v>
      </c>
      <c r="M263" t="b">
        <f>INDEX(zero!D$3:D$389,MATCH($J263,zero!$A$3:$A$389,FALSE),1)</f>
        <v>0</v>
      </c>
      <c r="N263">
        <v>473</v>
      </c>
    </row>
    <row r="264" spans="1:14" x14ac:dyDescent="0.25">
      <c r="A264">
        <v>9745</v>
      </c>
      <c r="B264">
        <v>165</v>
      </c>
      <c r="C264">
        <v>6201</v>
      </c>
      <c r="D264" s="63" t="s">
        <v>13</v>
      </c>
      <c r="E264" s="63" t="s">
        <v>195</v>
      </c>
      <c r="F264" s="1">
        <v>0</v>
      </c>
      <c r="G264" s="1">
        <v>2407728</v>
      </c>
      <c r="H264">
        <v>11035</v>
      </c>
      <c r="I264" t="s">
        <v>145</v>
      </c>
      <c r="J264" s="63">
        <v>1000000582</v>
      </c>
      <c r="K264">
        <v>940</v>
      </c>
      <c r="L264" t="b">
        <f>INDEX(zero!C$3:C$389,MATCH($J264,zero!$A$3:$A$389,FALSE),1)</f>
        <v>0</v>
      </c>
      <c r="M264" t="b">
        <f>INDEX(zero!D$3:D$389,MATCH($J264,zero!$A$3:$A$389,FALSE),1)</f>
        <v>1</v>
      </c>
      <c r="N264">
        <v>474</v>
      </c>
    </row>
    <row r="265" spans="1:14" x14ac:dyDescent="0.25">
      <c r="A265">
        <v>9745</v>
      </c>
      <c r="B265">
        <v>165</v>
      </c>
      <c r="C265">
        <v>6201</v>
      </c>
      <c r="D265" s="63" t="s">
        <v>13</v>
      </c>
      <c r="E265" s="63" t="s">
        <v>195</v>
      </c>
      <c r="F265" s="1">
        <v>1232363.6399999999</v>
      </c>
      <c r="G265" s="1">
        <v>-1120363.6399999999</v>
      </c>
      <c r="H265">
        <v>11035</v>
      </c>
      <c r="I265" t="s">
        <v>145</v>
      </c>
      <c r="J265" s="63">
        <v>1000000582</v>
      </c>
      <c r="K265">
        <v>941</v>
      </c>
      <c r="L265" t="b">
        <f>INDEX(zero!C$3:C$389,MATCH($J265,zero!$A$3:$A$389,FALSE),1)</f>
        <v>0</v>
      </c>
      <c r="M265" t="b">
        <f>INDEX(zero!D$3:D$389,MATCH($J265,zero!$A$3:$A$389,FALSE),1)</f>
        <v>1</v>
      </c>
      <c r="N265">
        <v>475</v>
      </c>
    </row>
    <row r="266" spans="1:14" x14ac:dyDescent="0.25">
      <c r="A266">
        <v>9745</v>
      </c>
      <c r="B266">
        <v>144</v>
      </c>
      <c r="C266">
        <v>6201</v>
      </c>
      <c r="D266" s="63" t="s">
        <v>13</v>
      </c>
      <c r="E266" s="63" t="s">
        <v>149</v>
      </c>
      <c r="F266" s="1">
        <v>0</v>
      </c>
      <c r="G266" s="1">
        <v>52205</v>
      </c>
      <c r="H266">
        <v>11035</v>
      </c>
      <c r="I266" t="s">
        <v>145</v>
      </c>
      <c r="J266" s="63">
        <v>1000000691</v>
      </c>
      <c r="K266">
        <v>942</v>
      </c>
      <c r="L266" t="b">
        <f>INDEX(zero!C$3:C$389,MATCH($J266,zero!$A$3:$A$389,FALSE),1)</f>
        <v>0</v>
      </c>
      <c r="M266" t="b">
        <f>INDEX(zero!D$3:D$389,MATCH($J266,zero!$A$3:$A$389,FALSE),1)</f>
        <v>1</v>
      </c>
      <c r="N266">
        <v>476</v>
      </c>
    </row>
    <row r="267" spans="1:14" x14ac:dyDescent="0.25">
      <c r="A267">
        <v>9745</v>
      </c>
      <c r="B267">
        <v>144</v>
      </c>
      <c r="C267">
        <v>6201</v>
      </c>
      <c r="D267" s="63" t="s">
        <v>13</v>
      </c>
      <c r="E267" s="63" t="s">
        <v>149</v>
      </c>
      <c r="F267" s="1">
        <v>28509.58</v>
      </c>
      <c r="G267" s="1">
        <v>39937.81</v>
      </c>
      <c r="H267">
        <v>11035</v>
      </c>
      <c r="I267" t="s">
        <v>145</v>
      </c>
      <c r="J267" s="63">
        <v>1000000691</v>
      </c>
      <c r="K267">
        <v>943</v>
      </c>
      <c r="L267" t="b">
        <f>INDEX(zero!C$3:C$389,MATCH($J267,zero!$A$3:$A$389,FALSE),1)</f>
        <v>0</v>
      </c>
      <c r="M267" t="b">
        <f>INDEX(zero!D$3:D$389,MATCH($J267,zero!$A$3:$A$389,FALSE),1)</f>
        <v>1</v>
      </c>
      <c r="N267">
        <v>477</v>
      </c>
    </row>
    <row r="268" spans="1:14" x14ac:dyDescent="0.25">
      <c r="A268">
        <v>9745</v>
      </c>
      <c r="B268">
        <v>144</v>
      </c>
      <c r="C268">
        <v>6201</v>
      </c>
      <c r="D268" s="63" t="s">
        <v>13</v>
      </c>
      <c r="E268" s="63" t="s">
        <v>151</v>
      </c>
      <c r="F268" s="1">
        <v>0</v>
      </c>
      <c r="G268" s="1">
        <v>10000</v>
      </c>
      <c r="H268">
        <v>11035</v>
      </c>
      <c r="I268" t="s">
        <v>145</v>
      </c>
      <c r="J268" s="63">
        <v>1000000691</v>
      </c>
      <c r="K268">
        <v>944</v>
      </c>
      <c r="L268" t="b">
        <f>INDEX(zero!C$3:C$389,MATCH($J268,zero!$A$3:$A$389,FALSE),1)</f>
        <v>0</v>
      </c>
      <c r="M268" t="b">
        <f>INDEX(zero!D$3:D$389,MATCH($J268,zero!$A$3:$A$389,FALSE),1)</f>
        <v>1</v>
      </c>
      <c r="N268">
        <v>478</v>
      </c>
    </row>
    <row r="269" spans="1:14" x14ac:dyDescent="0.25">
      <c r="A269">
        <v>9745</v>
      </c>
      <c r="B269">
        <v>165</v>
      </c>
      <c r="C269">
        <v>6201</v>
      </c>
      <c r="D269" s="63" t="s">
        <v>13</v>
      </c>
      <c r="E269" s="63" t="s">
        <v>194</v>
      </c>
      <c r="F269" s="1">
        <v>0</v>
      </c>
      <c r="G269" s="1">
        <v>7818.91</v>
      </c>
      <c r="H269">
        <v>11035</v>
      </c>
      <c r="I269" t="s">
        <v>145</v>
      </c>
      <c r="J269" s="63">
        <v>1000000703</v>
      </c>
      <c r="K269">
        <v>945</v>
      </c>
      <c r="L269" t="b">
        <f>INDEX(zero!C$3:C$389,MATCH($J269,zero!$A$3:$A$389,FALSE),1)</f>
        <v>0</v>
      </c>
      <c r="M269" t="b">
        <f>INDEX(zero!D$3:D$389,MATCH($J269,zero!$A$3:$A$389,FALSE),1)</f>
        <v>0</v>
      </c>
      <c r="N269">
        <v>479</v>
      </c>
    </row>
    <row r="270" spans="1:14" x14ac:dyDescent="0.25">
      <c r="A270">
        <v>9745</v>
      </c>
      <c r="B270">
        <v>144</v>
      </c>
      <c r="C270">
        <v>6201</v>
      </c>
      <c r="D270" s="63" t="s">
        <v>13</v>
      </c>
      <c r="E270" s="63" t="s">
        <v>150</v>
      </c>
      <c r="F270" s="1">
        <v>0</v>
      </c>
      <c r="G270" s="1">
        <v>6157.06</v>
      </c>
      <c r="H270">
        <v>11035</v>
      </c>
      <c r="I270" t="s">
        <v>145</v>
      </c>
      <c r="J270" s="63">
        <v>1000000714</v>
      </c>
      <c r="K270">
        <v>946</v>
      </c>
      <c r="L270" t="b">
        <f>INDEX(zero!C$3:C$389,MATCH($J270,zero!$A$3:$A$389,FALSE),1)</f>
        <v>0</v>
      </c>
      <c r="M270" t="b">
        <f>INDEX(zero!D$3:D$389,MATCH($J270,zero!$A$3:$A$389,FALSE),1)</f>
        <v>0</v>
      </c>
      <c r="N270">
        <v>480</v>
      </c>
    </row>
    <row r="271" spans="1:14" x14ac:dyDescent="0.25">
      <c r="A271">
        <v>9745</v>
      </c>
      <c r="B271">
        <v>376</v>
      </c>
      <c r="C271">
        <v>6201</v>
      </c>
      <c r="D271" s="63" t="s">
        <v>13</v>
      </c>
      <c r="E271" s="63" t="s">
        <v>294</v>
      </c>
      <c r="F271" s="1">
        <v>120</v>
      </c>
      <c r="G271" s="1">
        <v>4880</v>
      </c>
      <c r="H271">
        <v>11035</v>
      </c>
      <c r="I271" t="s">
        <v>145</v>
      </c>
      <c r="J271" s="63">
        <v>1000000979</v>
      </c>
      <c r="K271">
        <v>947</v>
      </c>
      <c r="L271" t="b">
        <f>INDEX(zero!C$3:C$389,MATCH($J271,zero!$A$3:$A$389,FALSE),1)</f>
        <v>0</v>
      </c>
      <c r="M271" t="b">
        <f>INDEX(zero!D$3:D$389,MATCH($J271,zero!$A$3:$A$389,FALSE),1)</f>
        <v>0</v>
      </c>
      <c r="N271">
        <v>481</v>
      </c>
    </row>
    <row r="272" spans="1:14" x14ac:dyDescent="0.25">
      <c r="A272">
        <v>9745</v>
      </c>
      <c r="B272">
        <v>615</v>
      </c>
      <c r="C272">
        <v>5890</v>
      </c>
      <c r="D272" s="63" t="s">
        <v>314</v>
      </c>
      <c r="E272" s="63" t="s">
        <v>315</v>
      </c>
      <c r="F272" s="1">
        <v>0</v>
      </c>
      <c r="G272" s="1">
        <v>50000</v>
      </c>
      <c r="H272">
        <v>10466</v>
      </c>
      <c r="I272" t="s">
        <v>306</v>
      </c>
      <c r="J272" s="63">
        <v>1000000872</v>
      </c>
      <c r="K272">
        <v>949</v>
      </c>
      <c r="L272" t="b">
        <f>INDEX(zero!C$3:C$389,MATCH($J272,zero!$A$3:$A$389,FALSE),1)</f>
        <v>0</v>
      </c>
      <c r="M272" t="b">
        <f>INDEX(zero!D$3:D$389,MATCH($J272,zero!$A$3:$A$389,FALSE),1)</f>
        <v>1</v>
      </c>
      <c r="N272">
        <v>482</v>
      </c>
    </row>
    <row r="273" spans="1:14" x14ac:dyDescent="0.25">
      <c r="A273">
        <v>9745</v>
      </c>
      <c r="B273">
        <v>615</v>
      </c>
      <c r="C273">
        <v>5890</v>
      </c>
      <c r="D273" s="63" t="s">
        <v>314</v>
      </c>
      <c r="E273" s="63" t="s">
        <v>315</v>
      </c>
      <c r="F273" s="1">
        <v>5850</v>
      </c>
      <c r="G273" s="1">
        <v>6247</v>
      </c>
      <c r="H273">
        <v>10466</v>
      </c>
      <c r="I273" t="s">
        <v>306</v>
      </c>
      <c r="J273" s="63">
        <v>1000000872</v>
      </c>
      <c r="K273">
        <v>950</v>
      </c>
      <c r="L273" t="b">
        <f>INDEX(zero!C$3:C$389,MATCH($J273,zero!$A$3:$A$389,FALSE),1)</f>
        <v>0</v>
      </c>
      <c r="M273" t="b">
        <f>INDEX(zero!D$3:D$389,MATCH($J273,zero!$A$3:$A$389,FALSE),1)</f>
        <v>1</v>
      </c>
      <c r="N273">
        <v>483</v>
      </c>
    </row>
    <row r="274" spans="1:14" x14ac:dyDescent="0.25">
      <c r="A274">
        <v>9745</v>
      </c>
      <c r="B274">
        <v>615</v>
      </c>
      <c r="C274">
        <v>5860</v>
      </c>
      <c r="D274" s="63" t="s">
        <v>317</v>
      </c>
      <c r="E274" s="63" t="s">
        <v>315</v>
      </c>
      <c r="F274" s="1">
        <v>0</v>
      </c>
      <c r="G274" s="1">
        <v>-5510</v>
      </c>
      <c r="H274">
        <v>12556</v>
      </c>
      <c r="I274" t="s">
        <v>1141</v>
      </c>
      <c r="J274" s="63">
        <v>1000000033</v>
      </c>
      <c r="K274">
        <v>951</v>
      </c>
      <c r="L274" t="b">
        <f>INDEX(zero!C$3:C$389,MATCH($J274,zero!$A$3:$A$389,FALSE),1)</f>
        <v>0</v>
      </c>
      <c r="M274" t="b">
        <f>INDEX(zero!D$3:D$389,MATCH($J274,zero!$A$3:$A$389,FALSE),1)</f>
        <v>0</v>
      </c>
      <c r="N274">
        <v>484</v>
      </c>
    </row>
    <row r="275" spans="1:14" x14ac:dyDescent="0.25">
      <c r="A275">
        <v>9745</v>
      </c>
      <c r="B275">
        <v>615</v>
      </c>
      <c r="C275">
        <v>5860</v>
      </c>
      <c r="D275" s="63" t="s">
        <v>317</v>
      </c>
      <c r="E275" s="63" t="s">
        <v>315</v>
      </c>
      <c r="F275" s="1">
        <v>8192.5</v>
      </c>
      <c r="G275" s="1">
        <v>14790</v>
      </c>
      <c r="H275">
        <v>12556</v>
      </c>
      <c r="I275" t="s">
        <v>1141</v>
      </c>
      <c r="J275" s="63">
        <v>1000000033</v>
      </c>
      <c r="K275">
        <v>952</v>
      </c>
      <c r="L275" t="b">
        <f>INDEX(zero!C$3:C$389,MATCH($J275,zero!$A$3:$A$389,FALSE),1)</f>
        <v>0</v>
      </c>
      <c r="M275" t="b">
        <f>INDEX(zero!D$3:D$389,MATCH($J275,zero!$A$3:$A$389,FALSE),1)</f>
        <v>0</v>
      </c>
      <c r="N275">
        <v>485</v>
      </c>
    </row>
    <row r="276" spans="1:14" x14ac:dyDescent="0.25">
      <c r="A276">
        <v>9745</v>
      </c>
      <c r="B276">
        <v>615</v>
      </c>
      <c r="C276">
        <v>5860</v>
      </c>
      <c r="D276" s="63" t="s">
        <v>317</v>
      </c>
      <c r="E276" s="63" t="s">
        <v>328</v>
      </c>
      <c r="F276" s="1">
        <v>0</v>
      </c>
      <c r="G276" s="1">
        <v>2030</v>
      </c>
      <c r="H276">
        <v>12556</v>
      </c>
      <c r="I276" t="s">
        <v>1141</v>
      </c>
      <c r="J276" s="63">
        <v>1000000903</v>
      </c>
      <c r="K276">
        <v>959</v>
      </c>
      <c r="L276" t="b">
        <f>INDEX(zero!C$3:C$389,MATCH($J276,zero!$A$3:$A$389,FALSE),1)</f>
        <v>0</v>
      </c>
      <c r="M276" t="b">
        <f>INDEX(zero!D$3:D$389,MATCH($J276,zero!$A$3:$A$389,FALSE),1)</f>
        <v>0</v>
      </c>
      <c r="N276">
        <v>486</v>
      </c>
    </row>
    <row r="277" spans="1:14" x14ac:dyDescent="0.25">
      <c r="A277">
        <v>9745</v>
      </c>
      <c r="B277">
        <v>615</v>
      </c>
      <c r="C277">
        <v>5860</v>
      </c>
      <c r="D277" s="63" t="s">
        <v>317</v>
      </c>
      <c r="E277" s="63" t="s">
        <v>328</v>
      </c>
      <c r="F277" s="1">
        <v>19231.5</v>
      </c>
      <c r="G277" s="1">
        <v>-881.5</v>
      </c>
      <c r="H277">
        <v>12556</v>
      </c>
      <c r="I277" t="s">
        <v>1141</v>
      </c>
      <c r="J277" s="63">
        <v>1000000903</v>
      </c>
      <c r="K277">
        <v>960</v>
      </c>
      <c r="L277" t="b">
        <f>INDEX(zero!C$3:C$389,MATCH($J277,zero!$A$3:$A$389,FALSE),1)</f>
        <v>0</v>
      </c>
      <c r="M277" t="b">
        <f>INDEX(zero!D$3:D$389,MATCH($J277,zero!$A$3:$A$389,FALSE),1)</f>
        <v>0</v>
      </c>
      <c r="N277">
        <v>487</v>
      </c>
    </row>
    <row r="278" spans="1:14" x14ac:dyDescent="0.25">
      <c r="A278">
        <v>9745</v>
      </c>
      <c r="B278">
        <v>615</v>
      </c>
      <c r="C278">
        <v>5860</v>
      </c>
      <c r="D278" s="63" t="s">
        <v>317</v>
      </c>
      <c r="E278" s="63" t="s">
        <v>328</v>
      </c>
      <c r="F278" s="1">
        <v>36540</v>
      </c>
      <c r="G278" s="1">
        <v>6960</v>
      </c>
      <c r="H278">
        <v>12556</v>
      </c>
      <c r="I278" t="s">
        <v>1141</v>
      </c>
      <c r="J278" s="63">
        <v>1000000905</v>
      </c>
      <c r="K278">
        <v>961</v>
      </c>
      <c r="L278" t="b">
        <f>INDEX(zero!C$3:C$389,MATCH($J278,zero!$A$3:$A$389,FALSE),1)</f>
        <v>0</v>
      </c>
      <c r="M278" t="b">
        <f>INDEX(zero!D$3:D$389,MATCH($J278,zero!$A$3:$A$389,FALSE),1)</f>
        <v>0</v>
      </c>
      <c r="N278">
        <v>488</v>
      </c>
    </row>
    <row r="279" spans="1:14" x14ac:dyDescent="0.25">
      <c r="A279">
        <v>9745</v>
      </c>
      <c r="B279">
        <v>615</v>
      </c>
      <c r="C279">
        <v>5860</v>
      </c>
      <c r="D279" s="63" t="s">
        <v>317</v>
      </c>
      <c r="E279" s="63" t="s">
        <v>328</v>
      </c>
      <c r="F279" s="1">
        <v>40032.03</v>
      </c>
      <c r="G279" s="1">
        <v>3467.97</v>
      </c>
      <c r="H279">
        <v>12556</v>
      </c>
      <c r="I279" t="s">
        <v>1141</v>
      </c>
      <c r="J279" s="63">
        <v>1000000940</v>
      </c>
      <c r="K279">
        <v>963</v>
      </c>
      <c r="L279" t="b">
        <f>INDEX(zero!C$3:C$389,MATCH($J279,zero!$A$3:$A$389,FALSE),1)</f>
        <v>0</v>
      </c>
      <c r="M279" t="b">
        <f>INDEX(zero!D$3:D$389,MATCH($J279,zero!$A$3:$A$389,FALSE),1)</f>
        <v>0</v>
      </c>
      <c r="N279">
        <v>489</v>
      </c>
    </row>
    <row r="280" spans="1:14" x14ac:dyDescent="0.25">
      <c r="A280">
        <v>9745</v>
      </c>
      <c r="B280">
        <v>214</v>
      </c>
      <c r="C280">
        <v>5860</v>
      </c>
      <c r="D280" s="63" t="s">
        <v>8</v>
      </c>
      <c r="E280" s="63" t="s">
        <v>224</v>
      </c>
      <c r="F280" s="1">
        <v>616.25</v>
      </c>
      <c r="G280" s="1">
        <v>733.75</v>
      </c>
      <c r="H280">
        <v>10054</v>
      </c>
      <c r="I280" t="s">
        <v>47</v>
      </c>
      <c r="J280" s="63">
        <v>1000000602</v>
      </c>
      <c r="K280">
        <v>964</v>
      </c>
      <c r="L280" t="b">
        <f>INDEX(zero!C$3:C$389,MATCH($J280,zero!$A$3:$A$389,FALSE),1)</f>
        <v>0</v>
      </c>
      <c r="M280" t="b">
        <f>INDEX(zero!D$3:D$389,MATCH($J280,zero!$A$3:$A$389,FALSE),1)</f>
        <v>0</v>
      </c>
      <c r="N280">
        <v>490</v>
      </c>
    </row>
    <row r="281" spans="1:14" x14ac:dyDescent="0.25">
      <c r="A281">
        <v>9745</v>
      </c>
      <c r="B281">
        <v>112</v>
      </c>
      <c r="C281">
        <v>5860</v>
      </c>
      <c r="D281" s="63" t="s">
        <v>8</v>
      </c>
      <c r="E281" s="63" t="s">
        <v>42</v>
      </c>
      <c r="F281" s="1">
        <v>1450</v>
      </c>
      <c r="G281" s="1">
        <v>725</v>
      </c>
      <c r="H281">
        <v>10054</v>
      </c>
      <c r="I281" t="s">
        <v>47</v>
      </c>
      <c r="J281" s="63">
        <v>1000000907</v>
      </c>
      <c r="K281">
        <v>965</v>
      </c>
      <c r="L281" t="b">
        <f>INDEX(zero!C$3:C$389,MATCH($J281,zero!$A$3:$A$389,FALSE),1)</f>
        <v>0</v>
      </c>
      <c r="M281" t="b">
        <f>INDEX(zero!D$3:D$389,MATCH($J281,zero!$A$3:$A$389,FALSE),1)</f>
        <v>0</v>
      </c>
      <c r="N281">
        <v>491</v>
      </c>
    </row>
    <row r="282" spans="1:14" x14ac:dyDescent="0.25">
      <c r="A282">
        <v>9745</v>
      </c>
      <c r="B282">
        <v>354</v>
      </c>
      <c r="C282">
        <v>5860</v>
      </c>
      <c r="D282" s="63" t="s">
        <v>8</v>
      </c>
      <c r="E282" s="63" t="s">
        <v>244</v>
      </c>
      <c r="F282" s="1">
        <v>0</v>
      </c>
      <c r="G282" s="1">
        <v>5510</v>
      </c>
      <c r="H282">
        <v>10054</v>
      </c>
      <c r="I282" t="s">
        <v>47</v>
      </c>
      <c r="J282" s="63">
        <v>1000000956</v>
      </c>
      <c r="K282">
        <v>966</v>
      </c>
      <c r="L282" t="b">
        <f>INDEX(zero!C$3:C$389,MATCH($J282,zero!$A$3:$A$389,FALSE),1)</f>
        <v>0</v>
      </c>
      <c r="M282" t="b">
        <f>INDEX(zero!D$3:D$389,MATCH($J282,zero!$A$3:$A$389,FALSE),1)</f>
        <v>0</v>
      </c>
      <c r="N282">
        <v>492</v>
      </c>
    </row>
    <row r="283" spans="1:14" x14ac:dyDescent="0.25">
      <c r="A283">
        <v>9745</v>
      </c>
      <c r="B283">
        <v>615</v>
      </c>
      <c r="C283">
        <v>5860</v>
      </c>
      <c r="D283" s="63" t="s">
        <v>319</v>
      </c>
      <c r="E283" s="63" t="s">
        <v>315</v>
      </c>
      <c r="F283" s="1">
        <v>0</v>
      </c>
      <c r="G283" s="1">
        <v>183025</v>
      </c>
      <c r="H283">
        <v>12807</v>
      </c>
      <c r="I283" t="s">
        <v>303</v>
      </c>
      <c r="J283" s="63">
        <v>1000000590</v>
      </c>
      <c r="K283">
        <v>968</v>
      </c>
      <c r="L283" t="b">
        <f>INDEX(zero!C$3:C$389,MATCH($J283,zero!$A$3:$A$389,FALSE),1)</f>
        <v>0</v>
      </c>
      <c r="M283" t="b">
        <f>INDEX(zero!D$3:D$389,MATCH($J283,zero!$A$3:$A$389,FALSE),1)</f>
        <v>0</v>
      </c>
      <c r="N283">
        <v>493</v>
      </c>
    </row>
    <row r="284" spans="1:14" x14ac:dyDescent="0.25">
      <c r="A284">
        <v>9745</v>
      </c>
      <c r="B284">
        <v>615</v>
      </c>
      <c r="C284">
        <v>5860</v>
      </c>
      <c r="D284" s="63" t="s">
        <v>319</v>
      </c>
      <c r="E284" s="63" t="s">
        <v>315</v>
      </c>
      <c r="F284" s="1">
        <v>182820</v>
      </c>
      <c r="G284" s="1">
        <v>-149000</v>
      </c>
      <c r="H284">
        <v>12807</v>
      </c>
      <c r="I284" t="s">
        <v>303</v>
      </c>
      <c r="J284" s="63">
        <v>1000000590</v>
      </c>
      <c r="K284">
        <v>969</v>
      </c>
      <c r="L284" t="b">
        <f>INDEX(zero!C$3:C$389,MATCH($J284,zero!$A$3:$A$389,FALSE),1)</f>
        <v>0</v>
      </c>
      <c r="M284" t="b">
        <f>INDEX(zero!D$3:D$389,MATCH($J284,zero!$A$3:$A$389,FALSE),1)</f>
        <v>0</v>
      </c>
      <c r="N284">
        <v>494</v>
      </c>
    </row>
    <row r="285" spans="1:14" x14ac:dyDescent="0.25">
      <c r="A285">
        <v>9745</v>
      </c>
      <c r="B285">
        <v>362</v>
      </c>
      <c r="C285">
        <v>6211</v>
      </c>
      <c r="D285" s="63" t="s">
        <v>10</v>
      </c>
      <c r="E285" s="63" t="s">
        <v>270</v>
      </c>
      <c r="F285" s="1">
        <v>0</v>
      </c>
      <c r="G285" s="1">
        <v>800000</v>
      </c>
      <c r="H285">
        <v>14304</v>
      </c>
      <c r="I285" t="s">
        <v>272</v>
      </c>
      <c r="J285" s="63">
        <v>1000001299</v>
      </c>
      <c r="K285">
        <v>975</v>
      </c>
      <c r="L285" t="b">
        <f>INDEX(zero!C$3:C$389,MATCH($J285,zero!$A$3:$A$389,FALSE),1)</f>
        <v>0</v>
      </c>
      <c r="M285" t="b">
        <f>INDEX(zero!D$3:D$389,MATCH($J285,zero!$A$3:$A$389,FALSE),1)</f>
        <v>1</v>
      </c>
      <c r="N285">
        <v>495</v>
      </c>
    </row>
    <row r="286" spans="1:14" x14ac:dyDescent="0.25">
      <c r="A286">
        <v>9745</v>
      </c>
      <c r="B286">
        <v>362</v>
      </c>
      <c r="C286">
        <v>6211</v>
      </c>
      <c r="D286" s="63" t="s">
        <v>10</v>
      </c>
      <c r="E286" s="63" t="s">
        <v>270</v>
      </c>
      <c r="F286" s="1">
        <v>3418229</v>
      </c>
      <c r="G286" s="1">
        <v>-418229</v>
      </c>
      <c r="H286">
        <v>14304</v>
      </c>
      <c r="I286" t="s">
        <v>272</v>
      </c>
      <c r="J286" s="63">
        <v>1000001299</v>
      </c>
      <c r="K286">
        <v>976</v>
      </c>
      <c r="L286" t="b">
        <f>INDEX(zero!C$3:C$389,MATCH($J286,zero!$A$3:$A$389,FALSE),1)</f>
        <v>0</v>
      </c>
      <c r="M286" t="b">
        <f>INDEX(zero!D$3:D$389,MATCH($J286,zero!$A$3:$A$389,FALSE),1)</f>
        <v>1</v>
      </c>
      <c r="N286">
        <v>496</v>
      </c>
    </row>
    <row r="287" spans="1:14" x14ac:dyDescent="0.25">
      <c r="A287">
        <v>9745</v>
      </c>
      <c r="B287">
        <v>122</v>
      </c>
      <c r="C287">
        <v>6190</v>
      </c>
      <c r="D287" s="63" t="s">
        <v>87</v>
      </c>
      <c r="E287" s="63" t="s">
        <v>86</v>
      </c>
      <c r="F287" s="1">
        <v>0</v>
      </c>
      <c r="G287" s="1">
        <v>9800</v>
      </c>
      <c r="H287">
        <v>10420</v>
      </c>
      <c r="I287" t="s">
        <v>88</v>
      </c>
      <c r="J287" s="63">
        <v>1000000980</v>
      </c>
      <c r="K287">
        <v>979</v>
      </c>
      <c r="L287" t="b">
        <f>INDEX(zero!C$3:C$389,MATCH($J287,zero!$A$3:$A$389,FALSE),1)</f>
        <v>0</v>
      </c>
      <c r="M287" t="b">
        <f>INDEX(zero!D$3:D$389,MATCH($J287,zero!$A$3:$A$389,FALSE),1)</f>
        <v>0</v>
      </c>
      <c r="N287">
        <v>497</v>
      </c>
    </row>
    <row r="288" spans="1:14" x14ac:dyDescent="0.25">
      <c r="A288">
        <v>9745</v>
      </c>
      <c r="B288">
        <v>122</v>
      </c>
      <c r="C288">
        <v>6190</v>
      </c>
      <c r="D288" s="63" t="s">
        <v>87</v>
      </c>
      <c r="E288" s="63" t="s">
        <v>86</v>
      </c>
      <c r="F288" s="1">
        <v>35000</v>
      </c>
      <c r="G288" s="1">
        <v>-3200</v>
      </c>
      <c r="H288">
        <v>10420</v>
      </c>
      <c r="I288" t="s">
        <v>88</v>
      </c>
      <c r="J288" s="63">
        <v>1000000980</v>
      </c>
      <c r="K288">
        <v>980</v>
      </c>
      <c r="L288" t="b">
        <f>INDEX(zero!C$3:C$389,MATCH($J288,zero!$A$3:$A$389,FALSE),1)</f>
        <v>0</v>
      </c>
      <c r="M288" t="b">
        <f>INDEX(zero!D$3:D$389,MATCH($J288,zero!$A$3:$A$389,FALSE),1)</f>
        <v>0</v>
      </c>
      <c r="N288">
        <v>498</v>
      </c>
    </row>
    <row r="289" spans="1:14" x14ac:dyDescent="0.25">
      <c r="A289">
        <v>9745</v>
      </c>
      <c r="B289">
        <v>105</v>
      </c>
      <c r="C289">
        <v>5860</v>
      </c>
      <c r="D289" s="63" t="s">
        <v>8</v>
      </c>
      <c r="E289" s="63" t="s">
        <v>352</v>
      </c>
      <c r="F289" s="1">
        <v>0</v>
      </c>
      <c r="G289" s="1">
        <v>18290</v>
      </c>
      <c r="H289">
        <v>10420</v>
      </c>
      <c r="I289" t="s">
        <v>88</v>
      </c>
      <c r="J289" s="63">
        <v>1000001401</v>
      </c>
      <c r="K289">
        <v>981</v>
      </c>
      <c r="L289" t="b">
        <f>INDEX(zero!C$3:C$389,MATCH($J289,zero!$A$3:$A$389,FALSE),1)</f>
        <v>0</v>
      </c>
      <c r="M289" t="b">
        <f>INDEX(zero!D$3:D$389,MATCH($J289,zero!$A$3:$A$389,FALSE),1)</f>
        <v>0</v>
      </c>
      <c r="N289">
        <v>499</v>
      </c>
    </row>
    <row r="290" spans="1:14" x14ac:dyDescent="0.25">
      <c r="A290">
        <v>9745</v>
      </c>
      <c r="B290">
        <v>362</v>
      </c>
      <c r="C290">
        <v>6190</v>
      </c>
      <c r="D290" s="63" t="s">
        <v>87</v>
      </c>
      <c r="E290" s="63" t="s">
        <v>277</v>
      </c>
      <c r="F290" s="1">
        <v>0</v>
      </c>
      <c r="G290" s="1">
        <v>1</v>
      </c>
      <c r="H290">
        <v>12629</v>
      </c>
      <c r="I290" t="s">
        <v>175</v>
      </c>
      <c r="J290" s="63">
        <v>1000000540</v>
      </c>
      <c r="K290">
        <v>983</v>
      </c>
      <c r="L290" t="b">
        <f>INDEX(zero!C$3:C$389,MATCH($J290,zero!$A$3:$A$389,FALSE),1)</f>
        <v>1</v>
      </c>
      <c r="M290" t="b">
        <f>INDEX(zero!D$3:D$389,MATCH($J290,zero!$A$3:$A$389,FALSE),1)</f>
        <v>0</v>
      </c>
      <c r="N290">
        <v>500</v>
      </c>
    </row>
    <row r="291" spans="1:14" x14ac:dyDescent="0.25">
      <c r="A291">
        <v>9745</v>
      </c>
      <c r="B291">
        <v>157</v>
      </c>
      <c r="C291">
        <v>6190</v>
      </c>
      <c r="D291" s="63" t="s">
        <v>87</v>
      </c>
      <c r="E291" s="63" t="s">
        <v>182</v>
      </c>
      <c r="F291" s="1">
        <v>0</v>
      </c>
      <c r="G291" s="1">
        <v>4360</v>
      </c>
      <c r="H291">
        <v>12629</v>
      </c>
      <c r="I291" t="s">
        <v>175</v>
      </c>
      <c r="J291" s="63">
        <v>1000001395</v>
      </c>
      <c r="K291">
        <v>987</v>
      </c>
      <c r="L291" t="b">
        <f>INDEX(zero!C$3:C$389,MATCH($J291,zero!$A$3:$A$389,FALSE),1)</f>
        <v>0</v>
      </c>
      <c r="M291" t="b">
        <f>INDEX(zero!D$3:D$389,MATCH($J291,zero!$A$3:$A$389,FALSE),1)</f>
        <v>0</v>
      </c>
      <c r="N291">
        <v>501</v>
      </c>
    </row>
    <row r="292" spans="1:14" x14ac:dyDescent="0.25">
      <c r="A292">
        <v>9745</v>
      </c>
      <c r="B292">
        <v>214</v>
      </c>
      <c r="C292">
        <v>6190</v>
      </c>
      <c r="D292" s="63" t="s">
        <v>43</v>
      </c>
      <c r="E292" s="63" t="s">
        <v>224</v>
      </c>
      <c r="F292" s="1">
        <v>0</v>
      </c>
      <c r="G292" s="1">
        <v>110500</v>
      </c>
      <c r="H292">
        <v>12679</v>
      </c>
      <c r="I292" t="s">
        <v>37</v>
      </c>
      <c r="J292" s="63">
        <v>1000000209</v>
      </c>
      <c r="K292">
        <v>988</v>
      </c>
      <c r="L292" t="b">
        <f>INDEX(zero!C$3:C$389,MATCH($J292,zero!$A$3:$A$389,FALSE),1)</f>
        <v>0</v>
      </c>
      <c r="M292" t="b">
        <f>INDEX(zero!D$3:D$389,MATCH($J292,zero!$A$3:$A$389,FALSE),1)</f>
        <v>1</v>
      </c>
      <c r="N292">
        <v>502</v>
      </c>
    </row>
    <row r="293" spans="1:14" x14ac:dyDescent="0.25">
      <c r="A293">
        <v>9745</v>
      </c>
      <c r="B293">
        <v>214</v>
      </c>
      <c r="C293">
        <v>6190</v>
      </c>
      <c r="D293" s="63" t="s">
        <v>43</v>
      </c>
      <c r="E293" s="63" t="s">
        <v>224</v>
      </c>
      <c r="F293" s="1">
        <v>167835</v>
      </c>
      <c r="G293" s="1">
        <v>-48506.91</v>
      </c>
      <c r="H293">
        <v>12679</v>
      </c>
      <c r="I293" t="s">
        <v>37</v>
      </c>
      <c r="J293" s="63">
        <v>1000000209</v>
      </c>
      <c r="K293">
        <v>989</v>
      </c>
      <c r="L293" t="b">
        <f>INDEX(zero!C$3:C$389,MATCH($J293,zero!$A$3:$A$389,FALSE),1)</f>
        <v>0</v>
      </c>
      <c r="M293" t="b">
        <f>INDEX(zero!D$3:D$389,MATCH($J293,zero!$A$3:$A$389,FALSE),1)</f>
        <v>1</v>
      </c>
      <c r="N293">
        <v>503</v>
      </c>
    </row>
    <row r="294" spans="1:14" x14ac:dyDescent="0.25">
      <c r="A294">
        <v>9745</v>
      </c>
      <c r="B294">
        <v>352</v>
      </c>
      <c r="C294">
        <v>6190</v>
      </c>
      <c r="D294" s="63" t="s">
        <v>43</v>
      </c>
      <c r="E294" s="63" t="s">
        <v>232</v>
      </c>
      <c r="F294" s="1">
        <v>0</v>
      </c>
      <c r="G294" s="1">
        <v>-1302</v>
      </c>
      <c r="H294">
        <v>12679</v>
      </c>
      <c r="I294" t="s">
        <v>37</v>
      </c>
      <c r="J294" s="63">
        <v>1000000700</v>
      </c>
      <c r="K294">
        <v>1002</v>
      </c>
      <c r="L294" t="b">
        <f>INDEX(zero!C$3:C$389,MATCH($J294,zero!$A$3:$A$389,FALSE),1)</f>
        <v>0</v>
      </c>
      <c r="M294" t="b">
        <f>INDEX(zero!D$3:D$389,MATCH($J294,zero!$A$3:$A$389,FALSE),1)</f>
        <v>0</v>
      </c>
      <c r="N294">
        <v>504</v>
      </c>
    </row>
    <row r="295" spans="1:14" x14ac:dyDescent="0.25">
      <c r="A295">
        <v>9745</v>
      </c>
      <c r="B295">
        <v>352</v>
      </c>
      <c r="C295">
        <v>6190</v>
      </c>
      <c r="D295" s="63" t="s">
        <v>43</v>
      </c>
      <c r="E295" s="63" t="s">
        <v>232</v>
      </c>
      <c r="F295" s="1">
        <v>6730</v>
      </c>
      <c r="G295" s="1">
        <v>38731.15</v>
      </c>
      <c r="H295">
        <v>12679</v>
      </c>
      <c r="I295" t="s">
        <v>37</v>
      </c>
      <c r="J295" s="63">
        <v>1000000700</v>
      </c>
      <c r="K295">
        <v>1003</v>
      </c>
      <c r="L295" t="b">
        <f>INDEX(zero!C$3:C$389,MATCH($J295,zero!$A$3:$A$389,FALSE),1)</f>
        <v>0</v>
      </c>
      <c r="M295" t="b">
        <f>INDEX(zero!D$3:D$389,MATCH($J295,zero!$A$3:$A$389,FALSE),1)</f>
        <v>0</v>
      </c>
      <c r="N295">
        <v>505</v>
      </c>
    </row>
    <row r="296" spans="1:14" x14ac:dyDescent="0.25">
      <c r="A296">
        <v>9745</v>
      </c>
      <c r="B296">
        <v>362</v>
      </c>
      <c r="C296">
        <v>6190</v>
      </c>
      <c r="D296" s="63" t="s">
        <v>43</v>
      </c>
      <c r="E296" s="63" t="s">
        <v>267</v>
      </c>
      <c r="F296" s="1">
        <v>0</v>
      </c>
      <c r="G296" s="1">
        <v>19615.13</v>
      </c>
      <c r="H296">
        <v>12679</v>
      </c>
      <c r="I296" t="s">
        <v>37</v>
      </c>
      <c r="J296" s="63">
        <v>1000000705</v>
      </c>
      <c r="K296">
        <v>1004</v>
      </c>
      <c r="L296" t="b">
        <f>INDEX(zero!C$3:C$389,MATCH($J296,zero!$A$3:$A$389,FALSE),1)</f>
        <v>0</v>
      </c>
      <c r="M296" t="b">
        <f>INDEX(zero!D$3:D$389,MATCH($J296,zero!$A$3:$A$389,FALSE),1)</f>
        <v>0</v>
      </c>
      <c r="N296">
        <v>506</v>
      </c>
    </row>
    <row r="297" spans="1:14" x14ac:dyDescent="0.25">
      <c r="A297">
        <v>9745</v>
      </c>
      <c r="B297">
        <v>362</v>
      </c>
      <c r="C297">
        <v>6190</v>
      </c>
      <c r="D297" s="63" t="s">
        <v>43</v>
      </c>
      <c r="E297" s="63" t="s">
        <v>267</v>
      </c>
      <c r="F297" s="1">
        <v>0</v>
      </c>
      <c r="G297" s="1">
        <v>2995.53</v>
      </c>
      <c r="H297">
        <v>12679</v>
      </c>
      <c r="I297" t="s">
        <v>37</v>
      </c>
      <c r="J297" s="63">
        <v>1000000713</v>
      </c>
      <c r="K297">
        <v>1005</v>
      </c>
      <c r="L297" t="b">
        <f>INDEX(zero!C$3:C$389,MATCH($J297,zero!$A$3:$A$389,FALSE),1)</f>
        <v>0</v>
      </c>
      <c r="M297" t="b">
        <f>INDEX(zero!D$3:D$389,MATCH($J297,zero!$A$3:$A$389,FALSE),1)</f>
        <v>0</v>
      </c>
      <c r="N297">
        <v>507</v>
      </c>
    </row>
    <row r="298" spans="1:14" x14ac:dyDescent="0.25">
      <c r="A298">
        <v>9745</v>
      </c>
      <c r="B298">
        <v>146</v>
      </c>
      <c r="C298">
        <v>6190</v>
      </c>
      <c r="D298" s="63" t="s">
        <v>43</v>
      </c>
      <c r="E298" s="63" t="s">
        <v>168</v>
      </c>
      <c r="F298" s="1">
        <v>0</v>
      </c>
      <c r="G298" s="1">
        <v>7797.5</v>
      </c>
      <c r="H298">
        <v>12679</v>
      </c>
      <c r="I298" t="s">
        <v>37</v>
      </c>
      <c r="J298" s="63">
        <v>1000000744</v>
      </c>
      <c r="K298">
        <v>1008</v>
      </c>
      <c r="L298" t="b">
        <f>INDEX(zero!C$3:C$389,MATCH($J298,zero!$A$3:$A$389,FALSE),1)</f>
        <v>0</v>
      </c>
      <c r="M298" t="b">
        <f>INDEX(zero!D$3:D$389,MATCH($J298,zero!$A$3:$A$389,FALSE),1)</f>
        <v>0</v>
      </c>
      <c r="N298">
        <v>508</v>
      </c>
    </row>
    <row r="299" spans="1:14" x14ac:dyDescent="0.25">
      <c r="A299">
        <v>9745</v>
      </c>
      <c r="B299">
        <v>146</v>
      </c>
      <c r="C299">
        <v>6190</v>
      </c>
      <c r="D299" s="63" t="s">
        <v>43</v>
      </c>
      <c r="E299" s="63" t="s">
        <v>168</v>
      </c>
      <c r="F299" s="1">
        <v>18945.75</v>
      </c>
      <c r="G299" s="1">
        <v>-6557.32</v>
      </c>
      <c r="H299">
        <v>12679</v>
      </c>
      <c r="I299" t="s">
        <v>37</v>
      </c>
      <c r="J299" s="63">
        <v>1000000744</v>
      </c>
      <c r="K299">
        <v>1009</v>
      </c>
      <c r="L299" t="b">
        <f>INDEX(zero!C$3:C$389,MATCH($J299,zero!$A$3:$A$389,FALSE),1)</f>
        <v>0</v>
      </c>
      <c r="M299" t="b">
        <f>INDEX(zero!D$3:D$389,MATCH($J299,zero!$A$3:$A$389,FALSE),1)</f>
        <v>0</v>
      </c>
      <c r="N299">
        <v>509</v>
      </c>
    </row>
    <row r="300" spans="1:14" x14ac:dyDescent="0.25">
      <c r="A300">
        <v>9745</v>
      </c>
      <c r="B300">
        <v>144</v>
      </c>
      <c r="C300">
        <v>6190</v>
      </c>
      <c r="D300" s="63" t="s">
        <v>43</v>
      </c>
      <c r="E300" s="63" t="s">
        <v>151</v>
      </c>
      <c r="F300" s="1">
        <v>3758.45</v>
      </c>
      <c r="G300" s="1">
        <v>11838.67</v>
      </c>
      <c r="H300">
        <v>12679</v>
      </c>
      <c r="I300" t="s">
        <v>37</v>
      </c>
      <c r="J300" s="63">
        <v>1000000814</v>
      </c>
      <c r="K300">
        <v>1012</v>
      </c>
      <c r="L300" t="b">
        <f>INDEX(zero!C$3:C$389,MATCH($J300,zero!$A$3:$A$389,FALSE),1)</f>
        <v>0</v>
      </c>
      <c r="M300" t="b">
        <f>INDEX(zero!D$3:D$389,MATCH($J300,zero!$A$3:$A$389,FALSE),1)</f>
        <v>0</v>
      </c>
      <c r="N300">
        <v>510</v>
      </c>
    </row>
    <row r="301" spans="1:14" x14ac:dyDescent="0.25">
      <c r="A301">
        <v>9745</v>
      </c>
      <c r="B301">
        <v>362</v>
      </c>
      <c r="C301">
        <v>6190</v>
      </c>
      <c r="D301" s="63" t="s">
        <v>43</v>
      </c>
      <c r="E301" s="63" t="s">
        <v>268</v>
      </c>
      <c r="F301" s="1">
        <v>0</v>
      </c>
      <c r="G301" s="1">
        <v>12000</v>
      </c>
      <c r="H301">
        <v>12679</v>
      </c>
      <c r="I301" t="s">
        <v>37</v>
      </c>
      <c r="J301" s="63">
        <v>1000000918</v>
      </c>
      <c r="K301">
        <v>1013</v>
      </c>
      <c r="L301" t="b">
        <f>INDEX(zero!C$3:C$389,MATCH($J301,zero!$A$3:$A$389,FALSE),1)</f>
        <v>0</v>
      </c>
      <c r="M301" t="b">
        <f>INDEX(zero!D$3:D$389,MATCH($J301,zero!$A$3:$A$389,FALSE),1)</f>
        <v>0</v>
      </c>
      <c r="N301">
        <v>511</v>
      </c>
    </row>
    <row r="302" spans="1:14" x14ac:dyDescent="0.25">
      <c r="A302">
        <v>9745</v>
      </c>
      <c r="B302">
        <v>362</v>
      </c>
      <c r="C302">
        <v>6190</v>
      </c>
      <c r="D302" s="63" t="s">
        <v>43</v>
      </c>
      <c r="E302" s="63" t="s">
        <v>268</v>
      </c>
      <c r="F302" s="1">
        <v>35099.9</v>
      </c>
      <c r="G302" s="1">
        <v>3300.1</v>
      </c>
      <c r="H302">
        <v>12679</v>
      </c>
      <c r="I302" t="s">
        <v>37</v>
      </c>
      <c r="J302" s="63">
        <v>1000000918</v>
      </c>
      <c r="K302">
        <v>1014</v>
      </c>
      <c r="L302" t="b">
        <f>INDEX(zero!C$3:C$389,MATCH($J302,zero!$A$3:$A$389,FALSE),1)</f>
        <v>0</v>
      </c>
      <c r="M302" t="b">
        <f>INDEX(zero!D$3:D$389,MATCH($J302,zero!$A$3:$A$389,FALSE),1)</f>
        <v>0</v>
      </c>
      <c r="N302">
        <v>512</v>
      </c>
    </row>
    <row r="303" spans="1:14" x14ac:dyDescent="0.25">
      <c r="A303">
        <v>9745</v>
      </c>
      <c r="B303">
        <v>376</v>
      </c>
      <c r="C303">
        <v>6190</v>
      </c>
      <c r="D303" s="63" t="s">
        <v>43</v>
      </c>
      <c r="E303" s="63" t="s">
        <v>294</v>
      </c>
      <c r="F303" s="1">
        <v>0</v>
      </c>
      <c r="G303" s="1">
        <v>500</v>
      </c>
      <c r="H303">
        <v>12679</v>
      </c>
      <c r="I303" t="s">
        <v>37</v>
      </c>
      <c r="J303" s="63">
        <v>1000001353</v>
      </c>
      <c r="K303">
        <v>1017</v>
      </c>
      <c r="L303" t="b">
        <f>INDEX(zero!C$3:C$389,MATCH($J303,zero!$A$3:$A$389,FALSE),1)</f>
        <v>0</v>
      </c>
      <c r="M303" t="b">
        <f>INDEX(zero!D$3:D$389,MATCH($J303,zero!$A$3:$A$389,FALSE),1)</f>
        <v>0</v>
      </c>
      <c r="N303">
        <v>513</v>
      </c>
    </row>
    <row r="304" spans="1:14" x14ac:dyDescent="0.25">
      <c r="A304">
        <v>9745</v>
      </c>
      <c r="B304">
        <v>376</v>
      </c>
      <c r="C304">
        <v>6190</v>
      </c>
      <c r="D304" s="63" t="s">
        <v>43</v>
      </c>
      <c r="E304" s="63" t="s">
        <v>294</v>
      </c>
      <c r="F304" s="1">
        <v>0</v>
      </c>
      <c r="G304" s="1">
        <v>12500</v>
      </c>
      <c r="H304">
        <v>12679</v>
      </c>
      <c r="I304" t="s">
        <v>37</v>
      </c>
      <c r="J304" s="63">
        <v>1000001353</v>
      </c>
      <c r="K304">
        <v>1018</v>
      </c>
      <c r="L304" t="b">
        <f>INDEX(zero!C$3:C$389,MATCH($J304,zero!$A$3:$A$389,FALSE),1)</f>
        <v>0</v>
      </c>
      <c r="M304" t="b">
        <f>INDEX(zero!D$3:D$389,MATCH($J304,zero!$A$3:$A$389,FALSE),1)</f>
        <v>0</v>
      </c>
      <c r="N304">
        <v>514</v>
      </c>
    </row>
    <row r="305" spans="1:14" x14ac:dyDescent="0.25">
      <c r="A305">
        <v>9745</v>
      </c>
      <c r="B305">
        <v>670</v>
      </c>
      <c r="C305">
        <v>5895</v>
      </c>
      <c r="D305" s="63" t="s">
        <v>340</v>
      </c>
      <c r="E305" s="63" t="s">
        <v>339</v>
      </c>
      <c r="F305" s="1">
        <v>43040.01</v>
      </c>
      <c r="G305" s="1">
        <v>6959.99</v>
      </c>
      <c r="H305">
        <v>11859</v>
      </c>
      <c r="I305" t="s">
        <v>341</v>
      </c>
      <c r="J305" s="63">
        <v>1000001071</v>
      </c>
      <c r="K305">
        <v>1028</v>
      </c>
      <c r="L305" t="b">
        <f>INDEX(zero!C$3:C$389,MATCH($J305,zero!$A$3:$A$389,FALSE),1)</f>
        <v>0</v>
      </c>
      <c r="M305" t="b">
        <f>INDEX(zero!D$3:D$389,MATCH($J305,zero!$A$3:$A$389,FALSE),1)</f>
        <v>0</v>
      </c>
      <c r="N305">
        <v>515</v>
      </c>
    </row>
    <row r="306" spans="1:14" x14ac:dyDescent="0.25">
      <c r="A306">
        <v>9745</v>
      </c>
      <c r="B306">
        <v>112</v>
      </c>
      <c r="C306">
        <v>6211</v>
      </c>
      <c r="D306" s="63" t="s">
        <v>10</v>
      </c>
      <c r="E306" s="63" t="s">
        <v>42</v>
      </c>
      <c r="F306" s="1">
        <v>0</v>
      </c>
      <c r="G306" s="1">
        <v>99726.44</v>
      </c>
      <c r="H306">
        <v>12825</v>
      </c>
      <c r="I306" t="s">
        <v>40</v>
      </c>
      <c r="J306" s="63">
        <v>1000000977</v>
      </c>
      <c r="K306">
        <v>1031</v>
      </c>
      <c r="L306" t="b">
        <f>INDEX(zero!C$3:C$389,MATCH($J306,zero!$A$3:$A$389,FALSE),1)</f>
        <v>0</v>
      </c>
      <c r="M306" t="b">
        <f>INDEX(zero!D$3:D$389,MATCH($J306,zero!$A$3:$A$389,FALSE),1)</f>
        <v>1</v>
      </c>
      <c r="N306">
        <v>516</v>
      </c>
    </row>
    <row r="307" spans="1:14" x14ac:dyDescent="0.25">
      <c r="A307">
        <v>9746</v>
      </c>
      <c r="B307">
        <v>358</v>
      </c>
      <c r="C307">
        <v>6211</v>
      </c>
      <c r="D307" s="63" t="s">
        <v>10</v>
      </c>
      <c r="E307" s="63" t="s">
        <v>250</v>
      </c>
      <c r="F307" s="1">
        <v>0</v>
      </c>
      <c r="G307" s="1">
        <v>2674269.75</v>
      </c>
      <c r="H307">
        <v>12825</v>
      </c>
      <c r="I307" t="s">
        <v>40</v>
      </c>
      <c r="J307" s="63">
        <v>1000000634</v>
      </c>
      <c r="K307">
        <v>1032</v>
      </c>
      <c r="L307" t="b">
        <f>INDEX(zero!C$3:C$389,MATCH($J307,zero!$A$3:$A$389,FALSE),1)</f>
        <v>0</v>
      </c>
      <c r="M307" t="b">
        <f>INDEX(zero!D$3:D$389,MATCH($J307,zero!$A$3:$A$389,FALSE),1)</f>
        <v>0</v>
      </c>
      <c r="N307">
        <v>517</v>
      </c>
    </row>
    <row r="308" spans="1:14" x14ac:dyDescent="0.25">
      <c r="A308">
        <v>9746</v>
      </c>
      <c r="B308">
        <v>358</v>
      </c>
      <c r="C308">
        <v>6211</v>
      </c>
      <c r="D308" s="63" t="s">
        <v>10</v>
      </c>
      <c r="E308" s="63" t="s">
        <v>250</v>
      </c>
      <c r="F308" s="1">
        <v>22725726.620000001</v>
      </c>
      <c r="G308" s="1">
        <v>-2665300.1800000002</v>
      </c>
      <c r="H308">
        <v>12825</v>
      </c>
      <c r="I308" t="s">
        <v>40</v>
      </c>
      <c r="J308" s="63">
        <v>1000000634</v>
      </c>
      <c r="K308">
        <v>1033</v>
      </c>
      <c r="L308" t="b">
        <f>INDEX(zero!C$3:C$389,MATCH($J308,zero!$A$3:$A$389,FALSE),1)</f>
        <v>0</v>
      </c>
      <c r="M308" t="b">
        <f>INDEX(zero!D$3:D$389,MATCH($J308,zero!$A$3:$A$389,FALSE),1)</f>
        <v>0</v>
      </c>
      <c r="N308">
        <v>518</v>
      </c>
    </row>
    <row r="309" spans="1:14" x14ac:dyDescent="0.25">
      <c r="A309">
        <v>9745</v>
      </c>
      <c r="B309">
        <v>112</v>
      </c>
      <c r="C309">
        <v>6211</v>
      </c>
      <c r="D309" s="63" t="s">
        <v>10</v>
      </c>
      <c r="E309" s="63" t="s">
        <v>42</v>
      </c>
      <c r="F309" s="1">
        <v>0</v>
      </c>
      <c r="G309" s="1">
        <v>-9932992</v>
      </c>
      <c r="H309">
        <v>12825</v>
      </c>
      <c r="I309" t="s">
        <v>40</v>
      </c>
      <c r="J309" s="63">
        <v>1000000977</v>
      </c>
      <c r="K309">
        <v>1034</v>
      </c>
      <c r="L309" t="b">
        <f>INDEX(zero!C$3:C$389,MATCH($J309,zero!$A$3:$A$389,FALSE),1)</f>
        <v>0</v>
      </c>
      <c r="M309" t="b">
        <f>INDEX(zero!D$3:D$389,MATCH($J309,zero!$A$3:$A$389,FALSE),1)</f>
        <v>1</v>
      </c>
      <c r="N309">
        <v>519</v>
      </c>
    </row>
    <row r="310" spans="1:14" x14ac:dyDescent="0.25">
      <c r="A310">
        <v>9745</v>
      </c>
      <c r="B310">
        <v>112</v>
      </c>
      <c r="C310">
        <v>6211</v>
      </c>
      <c r="D310" s="63" t="s">
        <v>10</v>
      </c>
      <c r="E310" s="63" t="s">
        <v>42</v>
      </c>
      <c r="F310" s="1">
        <v>5933107.5300000003</v>
      </c>
      <c r="G310" s="1">
        <v>11066892.470000001</v>
      </c>
      <c r="H310">
        <v>12825</v>
      </c>
      <c r="I310" t="s">
        <v>40</v>
      </c>
      <c r="J310" s="63">
        <v>1000000977</v>
      </c>
      <c r="K310">
        <v>1035</v>
      </c>
      <c r="L310" t="b">
        <f>INDEX(zero!C$3:C$389,MATCH($J310,zero!$A$3:$A$389,FALSE),1)</f>
        <v>0</v>
      </c>
      <c r="M310" t="b">
        <f>INDEX(zero!D$3:D$389,MATCH($J310,zero!$A$3:$A$389,FALSE),1)</f>
        <v>1</v>
      </c>
      <c r="N310">
        <v>520</v>
      </c>
    </row>
    <row r="311" spans="1:14" x14ac:dyDescent="0.25">
      <c r="A311">
        <v>9748</v>
      </c>
      <c r="B311">
        <v>686</v>
      </c>
      <c r="C311">
        <v>5860</v>
      </c>
      <c r="D311" s="63" t="s">
        <v>333</v>
      </c>
      <c r="E311" s="63" t="s">
        <v>347</v>
      </c>
      <c r="F311" s="1">
        <v>0</v>
      </c>
      <c r="G311" s="1">
        <v>98685</v>
      </c>
      <c r="H311">
        <v>13795</v>
      </c>
      <c r="I311" t="s">
        <v>346</v>
      </c>
      <c r="J311" s="63">
        <v>1000000948</v>
      </c>
      <c r="K311">
        <v>1039</v>
      </c>
      <c r="L311" t="b">
        <f>INDEX(zero!C$3:C$389,MATCH($J311,zero!$A$3:$A$389,FALSE),1)</f>
        <v>0</v>
      </c>
      <c r="M311" t="b">
        <f>INDEX(zero!D$3:D$389,MATCH($J311,zero!$A$3:$A$389,FALSE),1)</f>
        <v>0</v>
      </c>
      <c r="N311">
        <v>521</v>
      </c>
    </row>
    <row r="312" spans="1:14" x14ac:dyDescent="0.25">
      <c r="A312">
        <v>9748</v>
      </c>
      <c r="B312">
        <v>686</v>
      </c>
      <c r="C312">
        <v>5860</v>
      </c>
      <c r="D312" s="63" t="s">
        <v>333</v>
      </c>
      <c r="E312" s="63" t="s">
        <v>347</v>
      </c>
      <c r="F312" s="1">
        <v>139590</v>
      </c>
      <c r="G312" s="1">
        <v>-90590</v>
      </c>
      <c r="H312">
        <v>13795</v>
      </c>
      <c r="I312" t="s">
        <v>346</v>
      </c>
      <c r="J312" s="63">
        <v>1000000948</v>
      </c>
      <c r="K312">
        <v>1040</v>
      </c>
      <c r="L312" t="b">
        <f>INDEX(zero!C$3:C$389,MATCH($J312,zero!$A$3:$A$389,FALSE),1)</f>
        <v>0</v>
      </c>
      <c r="M312" t="b">
        <f>INDEX(zero!D$3:D$389,MATCH($J312,zero!$A$3:$A$389,FALSE),1)</f>
        <v>0</v>
      </c>
      <c r="N312">
        <v>522</v>
      </c>
    </row>
    <row r="313" spans="1:14" x14ac:dyDescent="0.25">
      <c r="A313">
        <v>9745</v>
      </c>
      <c r="B313">
        <v>364</v>
      </c>
      <c r="C313">
        <v>5860</v>
      </c>
      <c r="D313" s="63" t="s">
        <v>8</v>
      </c>
      <c r="E313" s="63" t="s">
        <v>283</v>
      </c>
      <c r="F313" s="1">
        <v>0</v>
      </c>
      <c r="G313" s="1">
        <v>351.79</v>
      </c>
      <c r="H313">
        <v>11475</v>
      </c>
      <c r="I313" t="s">
        <v>132</v>
      </c>
      <c r="J313" s="63">
        <v>1000000243</v>
      </c>
      <c r="K313">
        <v>1041</v>
      </c>
      <c r="L313" t="b">
        <f>INDEX(zero!C$3:C$389,MATCH($J313,zero!$A$3:$A$389,FALSE),1)</f>
        <v>0</v>
      </c>
      <c r="M313" t="b">
        <f>INDEX(zero!D$3:D$389,MATCH($J313,zero!$A$3:$A$389,FALSE),1)</f>
        <v>0</v>
      </c>
      <c r="N313">
        <v>523</v>
      </c>
    </row>
    <row r="314" spans="1:14" x14ac:dyDescent="0.25">
      <c r="A314">
        <v>9748</v>
      </c>
      <c r="B314">
        <v>669</v>
      </c>
      <c r="C314">
        <v>6190</v>
      </c>
      <c r="D314" s="63" t="s">
        <v>87</v>
      </c>
      <c r="E314" s="63" t="s">
        <v>337</v>
      </c>
      <c r="F314" s="1">
        <v>0</v>
      </c>
      <c r="G314" s="1">
        <v>1850</v>
      </c>
      <c r="H314">
        <v>11475</v>
      </c>
      <c r="I314" t="s">
        <v>132</v>
      </c>
      <c r="J314" s="63">
        <v>1000000922</v>
      </c>
      <c r="K314">
        <v>1046</v>
      </c>
      <c r="L314" t="b">
        <f>INDEX(zero!C$3:C$389,MATCH($J314,zero!$A$3:$A$389,FALSE),1)</f>
        <v>0</v>
      </c>
      <c r="M314" t="b">
        <f>INDEX(zero!D$3:D$389,MATCH($J314,zero!$A$3:$A$389,FALSE),1)</f>
        <v>0</v>
      </c>
      <c r="N314">
        <v>524</v>
      </c>
    </row>
    <row r="315" spans="1:14" x14ac:dyDescent="0.25">
      <c r="A315">
        <v>9748</v>
      </c>
      <c r="B315">
        <v>669</v>
      </c>
      <c r="C315">
        <v>6190</v>
      </c>
      <c r="D315" s="63" t="s">
        <v>87</v>
      </c>
      <c r="E315" s="63" t="s">
        <v>337</v>
      </c>
      <c r="F315" s="1">
        <v>18548.46</v>
      </c>
      <c r="G315" s="1">
        <v>-48.46</v>
      </c>
      <c r="H315">
        <v>11475</v>
      </c>
      <c r="I315" t="s">
        <v>132</v>
      </c>
      <c r="J315" s="63">
        <v>1000000922</v>
      </c>
      <c r="K315">
        <v>1047</v>
      </c>
      <c r="L315" t="b">
        <f>INDEX(zero!C$3:C$389,MATCH($J315,zero!$A$3:$A$389,FALSE),1)</f>
        <v>0</v>
      </c>
      <c r="M315" t="b">
        <f>INDEX(zero!D$3:D$389,MATCH($J315,zero!$A$3:$A$389,FALSE),1)</f>
        <v>0</v>
      </c>
      <c r="N315">
        <v>525</v>
      </c>
    </row>
    <row r="316" spans="1:14" x14ac:dyDescent="0.25">
      <c r="A316">
        <v>9745</v>
      </c>
      <c r="B316">
        <v>210</v>
      </c>
      <c r="C316">
        <v>5890</v>
      </c>
      <c r="D316" s="63" t="s">
        <v>11</v>
      </c>
      <c r="E316" s="63" t="s">
        <v>210</v>
      </c>
      <c r="F316" s="1">
        <v>500</v>
      </c>
      <c r="G316" s="1">
        <v>200</v>
      </c>
      <c r="H316">
        <v>11475</v>
      </c>
      <c r="I316" t="s">
        <v>132</v>
      </c>
      <c r="J316" s="63">
        <v>1000000971</v>
      </c>
      <c r="K316">
        <v>1048</v>
      </c>
      <c r="L316" t="b">
        <f>INDEX(zero!C$3:C$389,MATCH($J316,zero!$A$3:$A$389,FALSE),1)</f>
        <v>0</v>
      </c>
      <c r="M316" t="b">
        <f>INDEX(zero!D$3:D$389,MATCH($J316,zero!$A$3:$A$389,FALSE),1)</f>
        <v>0</v>
      </c>
      <c r="N316">
        <v>526</v>
      </c>
    </row>
    <row r="317" spans="1:14" x14ac:dyDescent="0.25">
      <c r="A317">
        <v>9745</v>
      </c>
      <c r="B317">
        <v>116</v>
      </c>
      <c r="C317">
        <v>6211</v>
      </c>
      <c r="D317" s="63" t="s">
        <v>10</v>
      </c>
      <c r="E317" s="63" t="s">
        <v>79</v>
      </c>
      <c r="F317" s="1">
        <v>236200</v>
      </c>
      <c r="G317" s="1">
        <v>13800</v>
      </c>
      <c r="H317">
        <v>14169</v>
      </c>
      <c r="I317" t="s">
        <v>80</v>
      </c>
      <c r="J317" s="63">
        <v>1000001332</v>
      </c>
      <c r="K317">
        <v>1054</v>
      </c>
      <c r="L317" t="b">
        <f>INDEX(zero!C$3:C$389,MATCH($J317,zero!$A$3:$A$389,FALSE),1)</f>
        <v>0</v>
      </c>
      <c r="M317" t="b">
        <f>INDEX(zero!D$3:D$389,MATCH($J317,zero!$A$3:$A$389,FALSE),1)</f>
        <v>0</v>
      </c>
      <c r="N317">
        <v>527</v>
      </c>
    </row>
    <row r="318" spans="1:14" x14ac:dyDescent="0.25">
      <c r="A318">
        <v>9745</v>
      </c>
      <c r="B318">
        <v>362</v>
      </c>
      <c r="C318">
        <v>6211</v>
      </c>
      <c r="D318" s="63" t="s">
        <v>10</v>
      </c>
      <c r="E318" s="63" t="s">
        <v>277</v>
      </c>
      <c r="F318" s="1">
        <v>130175</v>
      </c>
      <c r="G318" s="1">
        <v>703658</v>
      </c>
      <c r="H318">
        <v>14169</v>
      </c>
      <c r="I318" t="s">
        <v>80</v>
      </c>
      <c r="J318" s="63">
        <v>1000001359</v>
      </c>
      <c r="K318">
        <v>1055</v>
      </c>
      <c r="L318" t="b">
        <f>INDEX(zero!C$3:C$389,MATCH($J318,zero!$A$3:$A$389,FALSE),1)</f>
        <v>0</v>
      </c>
      <c r="M318" t="b">
        <f>INDEX(zero!D$3:D$389,MATCH($J318,zero!$A$3:$A$389,FALSE),1)</f>
        <v>1</v>
      </c>
      <c r="N318">
        <v>528</v>
      </c>
    </row>
    <row r="319" spans="1:14" x14ac:dyDescent="0.25">
      <c r="A319">
        <v>9745</v>
      </c>
      <c r="B319">
        <v>144</v>
      </c>
      <c r="C319">
        <v>6214</v>
      </c>
      <c r="D319" s="63" t="s">
        <v>50</v>
      </c>
      <c r="E319" s="63" t="s">
        <v>151</v>
      </c>
      <c r="F319" s="1">
        <v>0</v>
      </c>
      <c r="G319" s="1">
        <v>1</v>
      </c>
      <c r="H319">
        <v>14570</v>
      </c>
      <c r="I319" t="s">
        <v>355</v>
      </c>
      <c r="J319" s="63">
        <v>1000001378</v>
      </c>
      <c r="K319">
        <v>1056</v>
      </c>
      <c r="L319" t="b">
        <f>INDEX(zero!C$3:C$389,MATCH($J319,zero!$A$3:$A$389,FALSE),1)</f>
        <v>1</v>
      </c>
      <c r="M319" t="b">
        <f>INDEX(zero!D$3:D$389,MATCH($J319,zero!$A$3:$A$389,FALSE),1)</f>
        <v>0</v>
      </c>
      <c r="N319">
        <v>529</v>
      </c>
    </row>
    <row r="320" spans="1:14" x14ac:dyDescent="0.25">
      <c r="A320">
        <v>9745</v>
      </c>
      <c r="B320">
        <v>615</v>
      </c>
      <c r="C320">
        <v>5860</v>
      </c>
      <c r="D320" s="63" t="s">
        <v>319</v>
      </c>
      <c r="E320" s="63" t="s">
        <v>315</v>
      </c>
      <c r="F320" s="1">
        <v>0</v>
      </c>
      <c r="G320" s="1">
        <v>266480</v>
      </c>
      <c r="H320">
        <v>10457</v>
      </c>
      <c r="I320" t="s">
        <v>301</v>
      </c>
      <c r="J320" s="63">
        <v>1000000583</v>
      </c>
      <c r="K320">
        <v>1062</v>
      </c>
      <c r="L320" t="b">
        <f>INDEX(zero!C$3:C$389,MATCH($J320,zero!$A$3:$A$389,FALSE),1)</f>
        <v>0</v>
      </c>
      <c r="M320" t="b">
        <f>INDEX(zero!D$3:D$389,MATCH($J320,zero!$A$3:$A$389,FALSE),1)</f>
        <v>0</v>
      </c>
      <c r="N320">
        <v>530</v>
      </c>
    </row>
    <row r="321" spans="1:14" x14ac:dyDescent="0.25">
      <c r="A321">
        <v>9745</v>
      </c>
      <c r="B321">
        <v>615</v>
      </c>
      <c r="C321">
        <v>5860</v>
      </c>
      <c r="D321" s="63" t="s">
        <v>319</v>
      </c>
      <c r="E321" s="63" t="s">
        <v>315</v>
      </c>
      <c r="F321" s="1">
        <v>296985</v>
      </c>
      <c r="G321" s="1">
        <v>-235691</v>
      </c>
      <c r="H321">
        <v>10457</v>
      </c>
      <c r="I321" t="s">
        <v>301</v>
      </c>
      <c r="J321" s="63">
        <v>1000000583</v>
      </c>
      <c r="K321">
        <v>1063</v>
      </c>
      <c r="L321" t="b">
        <f>INDEX(zero!C$3:C$389,MATCH($J321,zero!$A$3:$A$389,FALSE),1)</f>
        <v>0</v>
      </c>
      <c r="M321" t="b">
        <f>INDEX(zero!D$3:D$389,MATCH($J321,zero!$A$3:$A$389,FALSE),1)</f>
        <v>0</v>
      </c>
      <c r="N321">
        <v>531</v>
      </c>
    </row>
    <row r="322" spans="1:14" x14ac:dyDescent="0.25">
      <c r="A322">
        <v>9745</v>
      </c>
      <c r="B322">
        <v>115</v>
      </c>
      <c r="C322">
        <v>5890</v>
      </c>
      <c r="D322" s="63" t="s">
        <v>58</v>
      </c>
      <c r="E322" s="63" t="s">
        <v>67</v>
      </c>
      <c r="F322" s="1">
        <v>0</v>
      </c>
      <c r="G322" s="1">
        <v>25000</v>
      </c>
      <c r="H322">
        <v>11377</v>
      </c>
      <c r="I322" t="s">
        <v>63</v>
      </c>
      <c r="J322" s="63">
        <v>1000000802</v>
      </c>
      <c r="K322">
        <v>1064</v>
      </c>
      <c r="L322" t="b">
        <f>INDEX(zero!C$3:C$389,MATCH($J322,zero!$A$3:$A$389,FALSE),1)</f>
        <v>0</v>
      </c>
      <c r="M322" t="b">
        <f>INDEX(zero!D$3:D$389,MATCH($J322,zero!$A$3:$A$389,FALSE),1)</f>
        <v>0</v>
      </c>
      <c r="N322">
        <v>532</v>
      </c>
    </row>
    <row r="323" spans="1:14" x14ac:dyDescent="0.25">
      <c r="A323">
        <v>9745</v>
      </c>
      <c r="B323">
        <v>115</v>
      </c>
      <c r="C323">
        <v>5890</v>
      </c>
      <c r="D323" s="63" t="s">
        <v>58</v>
      </c>
      <c r="E323" s="63" t="s">
        <v>67</v>
      </c>
      <c r="F323" s="1">
        <v>770</v>
      </c>
      <c r="G323" s="1">
        <v>2893.76</v>
      </c>
      <c r="H323">
        <v>11377</v>
      </c>
      <c r="I323" t="s">
        <v>63</v>
      </c>
      <c r="J323" s="63">
        <v>1000000802</v>
      </c>
      <c r="K323">
        <v>1065</v>
      </c>
      <c r="L323" t="b">
        <f>INDEX(zero!C$3:C$389,MATCH($J323,zero!$A$3:$A$389,FALSE),1)</f>
        <v>0</v>
      </c>
      <c r="M323" t="b">
        <f>INDEX(zero!D$3:D$389,MATCH($J323,zero!$A$3:$A$389,FALSE),1)</f>
        <v>0</v>
      </c>
      <c r="N323">
        <v>533</v>
      </c>
    </row>
    <row r="324" spans="1:14" x14ac:dyDescent="0.25">
      <c r="A324">
        <v>9745</v>
      </c>
      <c r="B324">
        <v>126</v>
      </c>
      <c r="C324">
        <v>6211</v>
      </c>
      <c r="D324" s="63" t="s">
        <v>10</v>
      </c>
      <c r="E324" s="63" t="s">
        <v>108</v>
      </c>
      <c r="F324" s="1">
        <v>0</v>
      </c>
      <c r="G324" s="1">
        <v>33457.339999999997</v>
      </c>
      <c r="H324">
        <v>11279</v>
      </c>
      <c r="I324" t="s">
        <v>109</v>
      </c>
      <c r="J324" s="63">
        <v>1000000827</v>
      </c>
      <c r="K324">
        <v>1066</v>
      </c>
      <c r="L324" t="b">
        <f>INDEX(zero!C$3:C$389,MATCH($J324,zero!$A$3:$A$389,FALSE),1)</f>
        <v>0</v>
      </c>
      <c r="M324" t="b">
        <f>INDEX(zero!D$3:D$389,MATCH($J324,zero!$A$3:$A$389,FALSE),1)</f>
        <v>0</v>
      </c>
      <c r="N324">
        <v>534</v>
      </c>
    </row>
    <row r="325" spans="1:14" x14ac:dyDescent="0.25">
      <c r="A325">
        <v>9745</v>
      </c>
      <c r="B325">
        <v>669</v>
      </c>
      <c r="C325">
        <v>5890</v>
      </c>
      <c r="D325" s="63" t="s">
        <v>336</v>
      </c>
      <c r="E325" s="63" t="s">
        <v>337</v>
      </c>
      <c r="F325" s="1">
        <v>0</v>
      </c>
      <c r="G325" s="1">
        <v>3267.49</v>
      </c>
      <c r="H325">
        <v>12881</v>
      </c>
      <c r="I325" t="s">
        <v>292</v>
      </c>
      <c r="J325" s="63">
        <v>1000000524</v>
      </c>
      <c r="K325">
        <v>1070</v>
      </c>
      <c r="L325" t="b">
        <f>INDEX(zero!C$3:C$389,MATCH($J325,zero!$A$3:$A$389,FALSE),1)</f>
        <v>0</v>
      </c>
      <c r="M325" t="b">
        <f>INDEX(zero!D$3:D$389,MATCH($J325,zero!$A$3:$A$389,FALSE),1)</f>
        <v>0</v>
      </c>
      <c r="N325">
        <v>535</v>
      </c>
    </row>
    <row r="326" spans="1:14" x14ac:dyDescent="0.25">
      <c r="A326">
        <v>9748</v>
      </c>
      <c r="B326">
        <v>669</v>
      </c>
      <c r="C326">
        <v>5890</v>
      </c>
      <c r="D326" s="63" t="s">
        <v>336</v>
      </c>
      <c r="E326" s="63" t="s">
        <v>337</v>
      </c>
      <c r="F326" s="1">
        <v>8867.49</v>
      </c>
      <c r="G326" s="1">
        <v>-1667.49</v>
      </c>
      <c r="H326">
        <v>12881</v>
      </c>
      <c r="I326" t="s">
        <v>292</v>
      </c>
      <c r="J326" s="63">
        <v>1000000524</v>
      </c>
      <c r="K326">
        <v>1071</v>
      </c>
      <c r="L326" t="b">
        <f>INDEX(zero!C$3:C$389,MATCH($J326,zero!$A$3:$A$389,FALSE),1)</f>
        <v>0</v>
      </c>
      <c r="M326" t="b">
        <f>INDEX(zero!D$3:D$389,MATCH($J326,zero!$A$3:$A$389,FALSE),1)</f>
        <v>0</v>
      </c>
      <c r="N326">
        <v>536</v>
      </c>
    </row>
    <row r="327" spans="1:14" x14ac:dyDescent="0.25">
      <c r="A327">
        <v>9745</v>
      </c>
      <c r="B327">
        <v>134</v>
      </c>
      <c r="C327">
        <v>6207</v>
      </c>
      <c r="D327" s="63" t="s">
        <v>21</v>
      </c>
      <c r="E327" s="63" t="s">
        <v>124</v>
      </c>
      <c r="F327" s="1">
        <v>0</v>
      </c>
      <c r="G327" s="1">
        <v>-625</v>
      </c>
      <c r="H327">
        <v>10619</v>
      </c>
      <c r="I327" t="s">
        <v>98</v>
      </c>
      <c r="J327" s="63">
        <v>1000000221</v>
      </c>
      <c r="K327">
        <v>1076</v>
      </c>
      <c r="L327" t="b">
        <f>INDEX(zero!C$3:C$389,MATCH($J327,zero!$A$3:$A$389,FALSE),1)</f>
        <v>0</v>
      </c>
      <c r="M327" t="b">
        <f>INDEX(zero!D$3:D$389,MATCH($J327,zero!$A$3:$A$389,FALSE),1)</f>
        <v>0</v>
      </c>
      <c r="N327">
        <v>537</v>
      </c>
    </row>
    <row r="328" spans="1:14" x14ac:dyDescent="0.25">
      <c r="A328">
        <v>9745</v>
      </c>
      <c r="B328">
        <v>134</v>
      </c>
      <c r="C328">
        <v>6207</v>
      </c>
      <c r="D328" s="63" t="s">
        <v>21</v>
      </c>
      <c r="E328" s="63" t="s">
        <v>124</v>
      </c>
      <c r="F328" s="1">
        <v>6356.75</v>
      </c>
      <c r="G328" s="1">
        <v>4058.75</v>
      </c>
      <c r="H328">
        <v>10619</v>
      </c>
      <c r="I328" t="s">
        <v>98</v>
      </c>
      <c r="J328" s="63">
        <v>1000000221</v>
      </c>
      <c r="K328">
        <v>1077</v>
      </c>
      <c r="L328" t="b">
        <f>INDEX(zero!C$3:C$389,MATCH($J328,zero!$A$3:$A$389,FALSE),1)</f>
        <v>0</v>
      </c>
      <c r="M328" t="b">
        <f>INDEX(zero!D$3:D$389,MATCH($J328,zero!$A$3:$A$389,FALSE),1)</f>
        <v>0</v>
      </c>
      <c r="N328">
        <v>538</v>
      </c>
    </row>
    <row r="329" spans="1:14" x14ac:dyDescent="0.25">
      <c r="A329">
        <v>9745</v>
      </c>
      <c r="B329">
        <v>125</v>
      </c>
      <c r="C329">
        <v>6207</v>
      </c>
      <c r="D329" s="63" t="s">
        <v>21</v>
      </c>
      <c r="E329" s="63" t="s">
        <v>101</v>
      </c>
      <c r="F329" s="1">
        <v>0</v>
      </c>
      <c r="G329" s="1">
        <v>-1680.5</v>
      </c>
      <c r="H329">
        <v>10619</v>
      </c>
      <c r="I329" t="s">
        <v>98</v>
      </c>
      <c r="J329" s="63">
        <v>1000000222</v>
      </c>
      <c r="K329">
        <v>1078</v>
      </c>
      <c r="L329" t="b">
        <f>INDEX(zero!C$3:C$389,MATCH($J329,zero!$A$3:$A$389,FALSE),1)</f>
        <v>0</v>
      </c>
      <c r="M329" t="b">
        <f>INDEX(zero!D$3:D$389,MATCH($J329,zero!$A$3:$A$389,FALSE),1)</f>
        <v>0</v>
      </c>
      <c r="N329">
        <v>539</v>
      </c>
    </row>
    <row r="330" spans="1:14" x14ac:dyDescent="0.25">
      <c r="A330">
        <v>9745</v>
      </c>
      <c r="B330">
        <v>125</v>
      </c>
      <c r="C330">
        <v>6207</v>
      </c>
      <c r="D330" s="63" t="s">
        <v>21</v>
      </c>
      <c r="E330" s="63" t="s">
        <v>101</v>
      </c>
      <c r="F330" s="1">
        <v>8895.75</v>
      </c>
      <c r="G330" s="1">
        <v>1920</v>
      </c>
      <c r="H330">
        <v>10619</v>
      </c>
      <c r="I330" t="s">
        <v>98</v>
      </c>
      <c r="J330" s="63">
        <v>1000000222</v>
      </c>
      <c r="K330">
        <v>1079</v>
      </c>
      <c r="L330" t="b">
        <f>INDEX(zero!C$3:C$389,MATCH($J330,zero!$A$3:$A$389,FALSE),1)</f>
        <v>0</v>
      </c>
      <c r="M330" t="b">
        <f>INDEX(zero!D$3:D$389,MATCH($J330,zero!$A$3:$A$389,FALSE),1)</f>
        <v>0</v>
      </c>
      <c r="N330">
        <v>540</v>
      </c>
    </row>
    <row r="331" spans="1:14" x14ac:dyDescent="0.25">
      <c r="A331">
        <v>9745</v>
      </c>
      <c r="B331">
        <v>145</v>
      </c>
      <c r="C331">
        <v>6207</v>
      </c>
      <c r="D331" s="63" t="s">
        <v>21</v>
      </c>
      <c r="E331" s="63" t="s">
        <v>156</v>
      </c>
      <c r="F331" s="1">
        <v>1150</v>
      </c>
      <c r="G331" s="1">
        <v>7464.5</v>
      </c>
      <c r="H331">
        <v>10619</v>
      </c>
      <c r="I331" t="s">
        <v>98</v>
      </c>
      <c r="J331" s="63">
        <v>1000000223</v>
      </c>
      <c r="K331">
        <v>1080</v>
      </c>
      <c r="L331" t="b">
        <f>INDEX(zero!C$3:C$389,MATCH($J331,zero!$A$3:$A$389,FALSE),1)</f>
        <v>0</v>
      </c>
      <c r="M331" t="b">
        <f>INDEX(zero!D$3:D$389,MATCH($J331,zero!$A$3:$A$389,FALSE),1)</f>
        <v>0</v>
      </c>
      <c r="N331">
        <v>541</v>
      </c>
    </row>
    <row r="332" spans="1:14" x14ac:dyDescent="0.25">
      <c r="A332">
        <v>9745</v>
      </c>
      <c r="B332">
        <v>154</v>
      </c>
      <c r="C332">
        <v>6207</v>
      </c>
      <c r="D332" s="63" t="s">
        <v>21</v>
      </c>
      <c r="E332" s="63" t="s">
        <v>176</v>
      </c>
      <c r="F332" s="1">
        <v>1150</v>
      </c>
      <c r="G332" s="1">
        <v>5946.75</v>
      </c>
      <c r="H332">
        <v>10619</v>
      </c>
      <c r="I332" t="s">
        <v>98</v>
      </c>
      <c r="J332" s="63">
        <v>1000000224</v>
      </c>
      <c r="K332">
        <v>1081</v>
      </c>
      <c r="L332" t="b">
        <f>INDEX(zero!C$3:C$389,MATCH($J332,zero!$A$3:$A$389,FALSE),1)</f>
        <v>0</v>
      </c>
      <c r="M332" t="b">
        <f>INDEX(zero!D$3:D$389,MATCH($J332,zero!$A$3:$A$389,FALSE),1)</f>
        <v>0</v>
      </c>
      <c r="N332">
        <v>542</v>
      </c>
    </row>
    <row r="333" spans="1:14" x14ac:dyDescent="0.25">
      <c r="A333">
        <v>9745</v>
      </c>
      <c r="B333">
        <v>352</v>
      </c>
      <c r="C333">
        <v>6190</v>
      </c>
      <c r="D333" s="63" t="s">
        <v>43</v>
      </c>
      <c r="E333" s="63" t="s">
        <v>232</v>
      </c>
      <c r="F333" s="1">
        <v>11400</v>
      </c>
      <c r="G333" s="1">
        <v>3585</v>
      </c>
      <c r="H333">
        <v>11519</v>
      </c>
      <c r="I333" t="s">
        <v>233</v>
      </c>
      <c r="J333" s="63">
        <v>1000000772</v>
      </c>
      <c r="K333">
        <v>1084</v>
      </c>
      <c r="L333" t="b">
        <f>INDEX(zero!C$3:C$389,MATCH($J333,zero!$A$3:$A$389,FALSE),1)</f>
        <v>0</v>
      </c>
      <c r="M333" t="b">
        <f>INDEX(zero!D$3:D$389,MATCH($J333,zero!$A$3:$A$389,FALSE),1)</f>
        <v>0</v>
      </c>
      <c r="N333">
        <v>543</v>
      </c>
    </row>
    <row r="334" spans="1:14" x14ac:dyDescent="0.25">
      <c r="A334">
        <v>9745</v>
      </c>
      <c r="B334">
        <v>125</v>
      </c>
      <c r="C334">
        <v>5890</v>
      </c>
      <c r="D334" s="63" t="s">
        <v>11</v>
      </c>
      <c r="E334" s="63" t="s">
        <v>104</v>
      </c>
      <c r="F334" s="1">
        <v>0</v>
      </c>
      <c r="G334" s="1">
        <v>19643</v>
      </c>
      <c r="H334">
        <v>10873</v>
      </c>
      <c r="I334" t="s">
        <v>38</v>
      </c>
      <c r="J334" s="63">
        <v>1000000811</v>
      </c>
      <c r="K334">
        <v>1100</v>
      </c>
      <c r="L334" t="b">
        <f>INDEX(zero!C$3:C$389,MATCH($J334,zero!$A$3:$A$389,FALSE),1)</f>
        <v>0</v>
      </c>
      <c r="M334" t="b">
        <f>INDEX(zero!D$3:D$389,MATCH($J334,zero!$A$3:$A$389,FALSE),1)</f>
        <v>0</v>
      </c>
      <c r="N334">
        <v>544</v>
      </c>
    </row>
    <row r="335" spans="1:14" x14ac:dyDescent="0.25">
      <c r="A335">
        <v>9745</v>
      </c>
      <c r="B335">
        <v>362</v>
      </c>
      <c r="C335">
        <v>5620</v>
      </c>
      <c r="D335" s="63" t="s">
        <v>56</v>
      </c>
      <c r="E335" s="63" t="s">
        <v>276</v>
      </c>
      <c r="F335" s="1">
        <v>1092369.1399999999</v>
      </c>
      <c r="G335" s="1">
        <v>386124</v>
      </c>
      <c r="H335">
        <v>10873</v>
      </c>
      <c r="I335" t="s">
        <v>38</v>
      </c>
      <c r="J335" s="63">
        <v>1000000943</v>
      </c>
      <c r="K335">
        <v>1103</v>
      </c>
      <c r="L335" t="b">
        <f>INDEX(zero!C$3:C$389,MATCH($J335,zero!$A$3:$A$389,FALSE),1)</f>
        <v>0</v>
      </c>
      <c r="M335" t="b">
        <f>INDEX(zero!D$3:D$389,MATCH($J335,zero!$A$3:$A$389,FALSE),1)</f>
        <v>1</v>
      </c>
      <c r="N335">
        <v>545</v>
      </c>
    </row>
    <row r="336" spans="1:14" x14ac:dyDescent="0.25">
      <c r="A336">
        <v>9745</v>
      </c>
      <c r="B336">
        <v>352</v>
      </c>
      <c r="C336">
        <v>5620</v>
      </c>
      <c r="D336" s="63" t="s">
        <v>56</v>
      </c>
      <c r="E336" s="63" t="s">
        <v>234</v>
      </c>
      <c r="F336" s="1">
        <v>23067.919999999998</v>
      </c>
      <c r="G336" s="1">
        <v>3222.08</v>
      </c>
      <c r="H336">
        <v>10873</v>
      </c>
      <c r="I336" t="s">
        <v>38</v>
      </c>
      <c r="J336" s="63">
        <v>1000000990</v>
      </c>
      <c r="K336">
        <v>1109</v>
      </c>
      <c r="L336" t="b">
        <f>INDEX(zero!C$3:C$389,MATCH($J336,zero!$A$3:$A$389,FALSE),1)</f>
        <v>0</v>
      </c>
      <c r="M336" t="b">
        <f>INDEX(zero!D$3:D$389,MATCH($J336,zero!$A$3:$A$389,FALSE),1)</f>
        <v>0</v>
      </c>
      <c r="N336">
        <v>546</v>
      </c>
    </row>
    <row r="337" spans="1:14" x14ac:dyDescent="0.25">
      <c r="A337">
        <v>9746</v>
      </c>
      <c r="B337">
        <v>358</v>
      </c>
      <c r="C337">
        <v>6207</v>
      </c>
      <c r="D337" s="63" t="s">
        <v>23</v>
      </c>
      <c r="E337" s="63" t="s">
        <v>249</v>
      </c>
      <c r="F337" s="1">
        <v>0</v>
      </c>
      <c r="G337" s="1">
        <v>-26100</v>
      </c>
      <c r="H337">
        <v>10307</v>
      </c>
      <c r="I337" t="s">
        <v>49</v>
      </c>
      <c r="J337" s="63">
        <v>1000000058</v>
      </c>
      <c r="K337">
        <v>1113</v>
      </c>
      <c r="L337" t="b">
        <f>INDEX(zero!C$3:C$389,MATCH($J337,zero!$A$3:$A$389,FALSE),1)</f>
        <v>0</v>
      </c>
      <c r="M337" t="b">
        <f>INDEX(zero!D$3:D$389,MATCH($J337,zero!$A$3:$A$389,FALSE),1)</f>
        <v>0</v>
      </c>
      <c r="N337">
        <v>547</v>
      </c>
    </row>
    <row r="338" spans="1:14" x14ac:dyDescent="0.25">
      <c r="A338">
        <v>9746</v>
      </c>
      <c r="B338">
        <v>358</v>
      </c>
      <c r="C338">
        <v>6207</v>
      </c>
      <c r="D338" s="63" t="s">
        <v>23</v>
      </c>
      <c r="E338" s="63" t="s">
        <v>249</v>
      </c>
      <c r="F338" s="1">
        <v>14850</v>
      </c>
      <c r="G338" s="1">
        <v>42750</v>
      </c>
      <c r="H338">
        <v>10307</v>
      </c>
      <c r="I338" t="s">
        <v>49</v>
      </c>
      <c r="J338" s="63">
        <v>1000000058</v>
      </c>
      <c r="K338">
        <v>1114</v>
      </c>
      <c r="L338" t="b">
        <f>INDEX(zero!C$3:C$389,MATCH($J338,zero!$A$3:$A$389,FALSE),1)</f>
        <v>0</v>
      </c>
      <c r="M338" t="b">
        <f>INDEX(zero!D$3:D$389,MATCH($J338,zero!$A$3:$A$389,FALSE),1)</f>
        <v>0</v>
      </c>
      <c r="N338">
        <v>548</v>
      </c>
    </row>
    <row r="339" spans="1:14" x14ac:dyDescent="0.25">
      <c r="A339">
        <v>9745</v>
      </c>
      <c r="B339">
        <v>352</v>
      </c>
      <c r="C339">
        <v>5890</v>
      </c>
      <c r="D339" s="63" t="s">
        <v>11</v>
      </c>
      <c r="E339" s="63" t="s">
        <v>234</v>
      </c>
      <c r="F339" s="1">
        <v>2000</v>
      </c>
      <c r="G339" s="1">
        <v>4000</v>
      </c>
      <c r="H339">
        <v>10307</v>
      </c>
      <c r="I339" t="s">
        <v>49</v>
      </c>
      <c r="J339" s="63">
        <v>1000000348</v>
      </c>
      <c r="K339">
        <v>1115</v>
      </c>
      <c r="L339" t="b">
        <f>INDEX(zero!C$3:C$389,MATCH($J339,zero!$A$3:$A$389,FALSE),1)</f>
        <v>0</v>
      </c>
      <c r="M339" t="b">
        <f>INDEX(zero!D$3:D$389,MATCH($J339,zero!$A$3:$A$389,FALSE),1)</f>
        <v>0</v>
      </c>
      <c r="N339">
        <v>549</v>
      </c>
    </row>
    <row r="340" spans="1:14" x14ac:dyDescent="0.25">
      <c r="A340">
        <v>9745</v>
      </c>
      <c r="B340">
        <v>214</v>
      </c>
      <c r="C340">
        <v>5890</v>
      </c>
      <c r="D340" s="63" t="s">
        <v>11</v>
      </c>
      <c r="E340" s="63" t="s">
        <v>224</v>
      </c>
      <c r="F340" s="1">
        <v>0</v>
      </c>
      <c r="G340" s="1">
        <v>-3400</v>
      </c>
      <c r="H340">
        <v>10307</v>
      </c>
      <c r="I340" t="s">
        <v>49</v>
      </c>
      <c r="J340" s="63">
        <v>1000000507</v>
      </c>
      <c r="K340">
        <v>1116</v>
      </c>
      <c r="L340" t="b">
        <f>INDEX(zero!C$3:C$389,MATCH($J340,zero!$A$3:$A$389,FALSE),1)</f>
        <v>0</v>
      </c>
      <c r="M340" t="b">
        <f>INDEX(zero!D$3:D$389,MATCH($J340,zero!$A$3:$A$389,FALSE),1)</f>
        <v>0</v>
      </c>
      <c r="N340">
        <v>550</v>
      </c>
    </row>
    <row r="341" spans="1:14" x14ac:dyDescent="0.25">
      <c r="A341">
        <v>9745</v>
      </c>
      <c r="B341">
        <v>214</v>
      </c>
      <c r="C341">
        <v>5890</v>
      </c>
      <c r="D341" s="63" t="s">
        <v>11</v>
      </c>
      <c r="E341" s="63" t="s">
        <v>224</v>
      </c>
      <c r="F341" s="1">
        <v>16830</v>
      </c>
      <c r="G341" s="1">
        <v>17170</v>
      </c>
      <c r="H341">
        <v>10307</v>
      </c>
      <c r="I341" t="s">
        <v>49</v>
      </c>
      <c r="J341" s="63">
        <v>1000000507</v>
      </c>
      <c r="K341">
        <v>1117</v>
      </c>
      <c r="L341" t="b">
        <f>INDEX(zero!C$3:C$389,MATCH($J341,zero!$A$3:$A$389,FALSE),1)</f>
        <v>0</v>
      </c>
      <c r="M341" t="b">
        <f>INDEX(zero!D$3:D$389,MATCH($J341,zero!$A$3:$A$389,FALSE),1)</f>
        <v>0</v>
      </c>
      <c r="N341">
        <v>551</v>
      </c>
    </row>
    <row r="342" spans="1:14" x14ac:dyDescent="0.25">
      <c r="A342">
        <v>9745</v>
      </c>
      <c r="B342">
        <v>112</v>
      </c>
      <c r="C342">
        <v>6207</v>
      </c>
      <c r="D342" s="63" t="s">
        <v>23</v>
      </c>
      <c r="E342" s="63" t="s">
        <v>42</v>
      </c>
      <c r="F342" s="1">
        <v>7000</v>
      </c>
      <c r="G342" s="1">
        <v>21000</v>
      </c>
      <c r="H342">
        <v>10307</v>
      </c>
      <c r="I342" t="s">
        <v>49</v>
      </c>
      <c r="J342" s="63">
        <v>1000001279</v>
      </c>
      <c r="K342">
        <v>1118</v>
      </c>
      <c r="L342" t="b">
        <f>INDEX(zero!C$3:C$389,MATCH($J342,zero!$A$3:$A$389,FALSE),1)</f>
        <v>0</v>
      </c>
      <c r="M342" t="b">
        <f>INDEX(zero!D$3:D$389,MATCH($J342,zero!$A$3:$A$389,FALSE),1)</f>
        <v>0</v>
      </c>
      <c r="N342">
        <v>552</v>
      </c>
    </row>
    <row r="343" spans="1:14" x14ac:dyDescent="0.25">
      <c r="A343">
        <v>9745</v>
      </c>
      <c r="B343">
        <v>112</v>
      </c>
      <c r="C343">
        <v>6219</v>
      </c>
      <c r="D343" s="63" t="s">
        <v>41</v>
      </c>
      <c r="E343" s="63" t="s">
        <v>42</v>
      </c>
      <c r="F343" s="1">
        <v>0</v>
      </c>
      <c r="G343" s="1">
        <v>1063</v>
      </c>
      <c r="H343">
        <v>11388</v>
      </c>
      <c r="I343" t="s">
        <v>32</v>
      </c>
      <c r="J343" s="63">
        <v>1000000303</v>
      </c>
      <c r="K343">
        <v>1122</v>
      </c>
      <c r="L343" t="b">
        <f>INDEX(zero!C$3:C$389,MATCH($J343,zero!$A$3:$A$389,FALSE),1)</f>
        <v>0</v>
      </c>
      <c r="M343" t="b">
        <f>INDEX(zero!D$3:D$389,MATCH($J343,zero!$A$3:$A$389,FALSE),1)</f>
        <v>0</v>
      </c>
      <c r="N343">
        <v>553</v>
      </c>
    </row>
    <row r="344" spans="1:14" x14ac:dyDescent="0.25">
      <c r="A344">
        <v>9745</v>
      </c>
      <c r="B344">
        <v>112</v>
      </c>
      <c r="C344">
        <v>6219</v>
      </c>
      <c r="D344" s="63" t="s">
        <v>41</v>
      </c>
      <c r="E344" s="63" t="s">
        <v>42</v>
      </c>
      <c r="F344" s="1">
        <v>2408.31</v>
      </c>
      <c r="G344" s="1">
        <v>-993.31</v>
      </c>
      <c r="H344">
        <v>11388</v>
      </c>
      <c r="I344" t="s">
        <v>32</v>
      </c>
      <c r="J344" s="63">
        <v>1000000303</v>
      </c>
      <c r="K344">
        <v>1123</v>
      </c>
      <c r="L344" t="b">
        <f>INDEX(zero!C$3:C$389,MATCH($J344,zero!$A$3:$A$389,FALSE),1)</f>
        <v>0</v>
      </c>
      <c r="M344" t="b">
        <f>INDEX(zero!D$3:D$389,MATCH($J344,zero!$A$3:$A$389,FALSE),1)</f>
        <v>0</v>
      </c>
      <c r="N344">
        <v>554</v>
      </c>
    </row>
    <row r="345" spans="1:14" x14ac:dyDescent="0.25">
      <c r="A345">
        <v>9746</v>
      </c>
      <c r="B345">
        <v>358</v>
      </c>
      <c r="C345">
        <v>6190</v>
      </c>
      <c r="D345" s="63" t="s">
        <v>43</v>
      </c>
      <c r="E345" s="63" t="s">
        <v>250</v>
      </c>
      <c r="F345" s="1">
        <v>0</v>
      </c>
      <c r="G345" s="1">
        <v>51848.639999999999</v>
      </c>
      <c r="H345">
        <v>10363</v>
      </c>
      <c r="I345" t="s">
        <v>247</v>
      </c>
      <c r="J345" s="63">
        <v>1000000025</v>
      </c>
      <c r="K345">
        <v>1124</v>
      </c>
      <c r="L345" t="b">
        <f>INDEX(zero!C$3:C$389,MATCH($J345,zero!$A$3:$A$389,FALSE),1)</f>
        <v>0</v>
      </c>
      <c r="M345" t="b">
        <f>INDEX(zero!D$3:D$389,MATCH($J345,zero!$A$3:$A$389,FALSE),1)</f>
        <v>0</v>
      </c>
      <c r="N345">
        <v>555</v>
      </c>
    </row>
    <row r="346" spans="1:14" x14ac:dyDescent="0.25">
      <c r="A346">
        <v>9746</v>
      </c>
      <c r="B346">
        <v>358</v>
      </c>
      <c r="C346">
        <v>6190</v>
      </c>
      <c r="D346" s="63" t="s">
        <v>43</v>
      </c>
      <c r="E346" s="63" t="s">
        <v>250</v>
      </c>
      <c r="F346" s="1">
        <v>50132.38</v>
      </c>
      <c r="G346" s="1">
        <v>-32792.589999999997</v>
      </c>
      <c r="H346">
        <v>10363</v>
      </c>
      <c r="I346" t="s">
        <v>247</v>
      </c>
      <c r="J346" s="63">
        <v>1000000025</v>
      </c>
      <c r="K346">
        <v>1125</v>
      </c>
      <c r="L346" t="b">
        <f>INDEX(zero!C$3:C$389,MATCH($J346,zero!$A$3:$A$389,FALSE),1)</f>
        <v>0</v>
      </c>
      <c r="M346" t="b">
        <f>INDEX(zero!D$3:D$389,MATCH($J346,zero!$A$3:$A$389,FALSE),1)</f>
        <v>0</v>
      </c>
      <c r="N346">
        <v>556</v>
      </c>
    </row>
    <row r="347" spans="1:14" x14ac:dyDescent="0.25">
      <c r="A347">
        <v>9748</v>
      </c>
      <c r="B347">
        <v>686</v>
      </c>
      <c r="C347">
        <v>5860</v>
      </c>
      <c r="D347" s="63" t="s">
        <v>333</v>
      </c>
      <c r="E347" s="63" t="s">
        <v>349</v>
      </c>
      <c r="F347" s="1">
        <v>0</v>
      </c>
      <c r="G347" s="1">
        <v>377494</v>
      </c>
      <c r="H347">
        <v>14441</v>
      </c>
      <c r="I347" t="s">
        <v>350</v>
      </c>
      <c r="J347" s="63">
        <v>1000000909</v>
      </c>
      <c r="K347">
        <v>1132</v>
      </c>
      <c r="L347" t="b">
        <f>INDEX(zero!C$3:C$389,MATCH($J347,zero!$A$3:$A$389,FALSE),1)</f>
        <v>0</v>
      </c>
      <c r="M347" t="b">
        <f>INDEX(zero!D$3:D$389,MATCH($J347,zero!$A$3:$A$389,FALSE),1)</f>
        <v>1</v>
      </c>
      <c r="N347">
        <v>557</v>
      </c>
    </row>
    <row r="348" spans="1:14" x14ac:dyDescent="0.25">
      <c r="A348">
        <v>9745</v>
      </c>
      <c r="B348">
        <v>214</v>
      </c>
      <c r="C348">
        <v>5860</v>
      </c>
      <c r="D348" s="63" t="s">
        <v>8</v>
      </c>
      <c r="E348" s="63" t="s">
        <v>224</v>
      </c>
      <c r="F348" s="1">
        <v>0</v>
      </c>
      <c r="G348" s="1">
        <v>-348</v>
      </c>
      <c r="H348">
        <v>10502</v>
      </c>
      <c r="I348" t="s">
        <v>48</v>
      </c>
      <c r="J348" s="63">
        <v>1000000374</v>
      </c>
      <c r="K348">
        <v>1133</v>
      </c>
      <c r="L348" t="b">
        <f>INDEX(zero!C$3:C$389,MATCH($J348,zero!$A$3:$A$389,FALSE),1)</f>
        <v>0</v>
      </c>
      <c r="M348" t="b">
        <f>INDEX(zero!D$3:D$389,MATCH($J348,zero!$A$3:$A$389,FALSE),1)</f>
        <v>0</v>
      </c>
      <c r="N348">
        <v>558</v>
      </c>
    </row>
    <row r="349" spans="1:14" x14ac:dyDescent="0.25">
      <c r="A349">
        <v>9745</v>
      </c>
      <c r="B349">
        <v>214</v>
      </c>
      <c r="C349">
        <v>5860</v>
      </c>
      <c r="D349" s="63" t="s">
        <v>8</v>
      </c>
      <c r="E349" s="63" t="s">
        <v>224</v>
      </c>
      <c r="F349" s="1">
        <v>3828</v>
      </c>
      <c r="G349" s="1">
        <v>8020</v>
      </c>
      <c r="H349">
        <v>10502</v>
      </c>
      <c r="I349" t="s">
        <v>48</v>
      </c>
      <c r="J349" s="63">
        <v>1000000374</v>
      </c>
      <c r="K349">
        <v>1134</v>
      </c>
      <c r="L349" t="b">
        <f>INDEX(zero!C$3:C$389,MATCH($J349,zero!$A$3:$A$389,FALSE),1)</f>
        <v>0</v>
      </c>
      <c r="M349" t="b">
        <f>INDEX(zero!D$3:D$389,MATCH($J349,zero!$A$3:$A$389,FALSE),1)</f>
        <v>0</v>
      </c>
      <c r="N349">
        <v>559</v>
      </c>
    </row>
    <row r="350" spans="1:14" x14ac:dyDescent="0.25">
      <c r="A350">
        <v>9746</v>
      </c>
      <c r="B350">
        <v>358</v>
      </c>
      <c r="C350">
        <v>5890</v>
      </c>
      <c r="D350" s="63" t="s">
        <v>11</v>
      </c>
      <c r="E350" s="63" t="s">
        <v>248</v>
      </c>
      <c r="F350" s="1">
        <v>0</v>
      </c>
      <c r="G350" s="1">
        <v>-4192</v>
      </c>
      <c r="H350">
        <v>10502</v>
      </c>
      <c r="I350" t="s">
        <v>48</v>
      </c>
      <c r="J350" s="63">
        <v>1000000611</v>
      </c>
      <c r="K350">
        <v>1135</v>
      </c>
      <c r="L350" t="b">
        <f>INDEX(zero!C$3:C$389,MATCH($J350,zero!$A$3:$A$389,FALSE),1)</f>
        <v>0</v>
      </c>
      <c r="M350" t="b">
        <f>INDEX(zero!D$3:D$389,MATCH($J350,zero!$A$3:$A$389,FALSE),1)</f>
        <v>0</v>
      </c>
      <c r="N350">
        <v>560</v>
      </c>
    </row>
    <row r="351" spans="1:14" x14ac:dyDescent="0.25">
      <c r="A351">
        <v>9746</v>
      </c>
      <c r="B351">
        <v>358</v>
      </c>
      <c r="C351">
        <v>5890</v>
      </c>
      <c r="D351" s="63" t="s">
        <v>11</v>
      </c>
      <c r="E351" s="63" t="s">
        <v>248</v>
      </c>
      <c r="F351" s="1">
        <v>5742</v>
      </c>
      <c r="G351" s="1">
        <v>4730</v>
      </c>
      <c r="H351">
        <v>10502</v>
      </c>
      <c r="I351" t="s">
        <v>48</v>
      </c>
      <c r="J351" s="63">
        <v>1000000611</v>
      </c>
      <c r="K351">
        <v>1136</v>
      </c>
      <c r="L351" t="b">
        <f>INDEX(zero!C$3:C$389,MATCH($J351,zero!$A$3:$A$389,FALSE),1)</f>
        <v>0</v>
      </c>
      <c r="M351" t="b">
        <f>INDEX(zero!D$3:D$389,MATCH($J351,zero!$A$3:$A$389,FALSE),1)</f>
        <v>0</v>
      </c>
      <c r="N351">
        <v>561</v>
      </c>
    </row>
    <row r="352" spans="1:14" x14ac:dyDescent="0.25">
      <c r="A352">
        <v>9745</v>
      </c>
      <c r="B352">
        <v>146</v>
      </c>
      <c r="C352">
        <v>5890</v>
      </c>
      <c r="D352" s="63" t="s">
        <v>11</v>
      </c>
      <c r="E352" s="63" t="s">
        <v>168</v>
      </c>
      <c r="F352" s="1">
        <v>1452</v>
      </c>
      <c r="G352" s="1">
        <v>936</v>
      </c>
      <c r="H352">
        <v>10502</v>
      </c>
      <c r="I352" t="s">
        <v>48</v>
      </c>
      <c r="J352" s="63">
        <v>1000000786</v>
      </c>
      <c r="K352">
        <v>1139</v>
      </c>
      <c r="L352" t="b">
        <f>INDEX(zero!C$3:C$389,MATCH($J352,zero!$A$3:$A$389,FALSE),1)</f>
        <v>0</v>
      </c>
      <c r="M352" t="b">
        <f>INDEX(zero!D$3:D$389,MATCH($J352,zero!$A$3:$A$389,FALSE),1)</f>
        <v>0</v>
      </c>
      <c r="N352">
        <v>562</v>
      </c>
    </row>
    <row r="353" spans="1:14" x14ac:dyDescent="0.25">
      <c r="A353">
        <v>9745</v>
      </c>
      <c r="B353">
        <v>360</v>
      </c>
      <c r="C353">
        <v>5860</v>
      </c>
      <c r="D353" s="63" t="s">
        <v>8</v>
      </c>
      <c r="E353" s="63" t="s">
        <v>259</v>
      </c>
      <c r="F353" s="1">
        <v>4828</v>
      </c>
      <c r="G353" s="1">
        <v>672</v>
      </c>
      <c r="H353">
        <v>10502</v>
      </c>
      <c r="I353" t="s">
        <v>48</v>
      </c>
      <c r="J353" s="63">
        <v>1000000937</v>
      </c>
      <c r="K353">
        <v>1140</v>
      </c>
      <c r="L353" t="b">
        <f>INDEX(zero!C$3:C$389,MATCH($J353,zero!$A$3:$A$389,FALSE),1)</f>
        <v>0</v>
      </c>
      <c r="M353" t="b">
        <f>INDEX(zero!D$3:D$389,MATCH($J353,zero!$A$3:$A$389,FALSE),1)</f>
        <v>0</v>
      </c>
      <c r="N353">
        <v>563</v>
      </c>
    </row>
    <row r="354" spans="1:14" x14ac:dyDescent="0.25">
      <c r="A354">
        <v>9745</v>
      </c>
      <c r="B354">
        <v>112</v>
      </c>
      <c r="C354">
        <v>5860</v>
      </c>
      <c r="D354" s="63" t="s">
        <v>8</v>
      </c>
      <c r="E354" s="63" t="s">
        <v>42</v>
      </c>
      <c r="F354" s="1">
        <v>11240</v>
      </c>
      <c r="G354" s="1">
        <v>4480</v>
      </c>
      <c r="H354">
        <v>10502</v>
      </c>
      <c r="I354" t="s">
        <v>48</v>
      </c>
      <c r="J354" s="63">
        <v>1000000938</v>
      </c>
      <c r="K354">
        <v>1141</v>
      </c>
      <c r="L354" t="b">
        <f>INDEX(zero!C$3:C$389,MATCH($J354,zero!$A$3:$A$389,FALSE),1)</f>
        <v>0</v>
      </c>
      <c r="M354" t="b">
        <f>INDEX(zero!D$3:D$389,MATCH($J354,zero!$A$3:$A$389,FALSE),1)</f>
        <v>0</v>
      </c>
      <c r="N354">
        <v>564</v>
      </c>
    </row>
    <row r="355" spans="1:14" x14ac:dyDescent="0.25">
      <c r="A355">
        <v>9745</v>
      </c>
      <c r="B355">
        <v>354</v>
      </c>
      <c r="C355">
        <v>5860</v>
      </c>
      <c r="D355" s="63" t="s">
        <v>8</v>
      </c>
      <c r="E355" s="63" t="s">
        <v>244</v>
      </c>
      <c r="F355" s="1">
        <v>6092</v>
      </c>
      <c r="G355" s="1">
        <v>5158</v>
      </c>
      <c r="H355">
        <v>10502</v>
      </c>
      <c r="I355" t="s">
        <v>48</v>
      </c>
      <c r="J355" s="63">
        <v>1000001274</v>
      </c>
      <c r="K355">
        <v>1142</v>
      </c>
      <c r="L355" t="b">
        <f>INDEX(zero!C$3:C$389,MATCH($J355,zero!$A$3:$A$389,FALSE),1)</f>
        <v>0</v>
      </c>
      <c r="M355" t="b">
        <f>INDEX(zero!D$3:D$389,MATCH($J355,zero!$A$3:$A$389,FALSE),1)</f>
        <v>0</v>
      </c>
      <c r="N355">
        <v>565</v>
      </c>
    </row>
    <row r="356" spans="1:14" x14ac:dyDescent="0.25">
      <c r="A356">
        <v>9745</v>
      </c>
      <c r="B356">
        <v>362</v>
      </c>
      <c r="C356">
        <v>5890</v>
      </c>
      <c r="D356" s="63" t="s">
        <v>51</v>
      </c>
      <c r="E356" s="63" t="s">
        <v>275</v>
      </c>
      <c r="F356" s="1">
        <v>5145</v>
      </c>
      <c r="G356" s="1">
        <v>24655</v>
      </c>
      <c r="H356">
        <v>10281</v>
      </c>
      <c r="I356" t="s">
        <v>241</v>
      </c>
      <c r="J356" s="63">
        <v>1000000861</v>
      </c>
      <c r="K356">
        <v>1148</v>
      </c>
      <c r="L356" t="b">
        <f>INDEX(zero!C$3:C$389,MATCH($J356,zero!$A$3:$A$389,FALSE),1)</f>
        <v>0</v>
      </c>
      <c r="M356" t="b">
        <f>INDEX(zero!D$3:D$389,MATCH($J356,zero!$A$3:$A$389,FALSE),1)</f>
        <v>0</v>
      </c>
      <c r="N356">
        <v>566</v>
      </c>
    </row>
    <row r="357" spans="1:14" x14ac:dyDescent="0.25">
      <c r="A357">
        <v>9745</v>
      </c>
      <c r="B357">
        <v>615</v>
      </c>
      <c r="C357">
        <v>5890</v>
      </c>
      <c r="D357" s="63" t="s">
        <v>314</v>
      </c>
      <c r="E357" s="63" t="s">
        <v>328</v>
      </c>
      <c r="F357" s="1">
        <v>2801.54</v>
      </c>
      <c r="G357" s="1">
        <v>8244.4599999999991</v>
      </c>
      <c r="H357">
        <v>10355</v>
      </c>
      <c r="I357" t="s">
        <v>307</v>
      </c>
      <c r="J357" s="63">
        <v>1000001297</v>
      </c>
      <c r="K357">
        <v>1151</v>
      </c>
      <c r="L357" t="b">
        <f>INDEX(zero!C$3:C$389,MATCH($J357,zero!$A$3:$A$389,FALSE),1)</f>
        <v>0</v>
      </c>
      <c r="M357" t="b">
        <f>INDEX(zero!D$3:D$389,MATCH($J357,zero!$A$3:$A$389,FALSE),1)</f>
        <v>0</v>
      </c>
      <c r="N357">
        <v>567</v>
      </c>
    </row>
    <row r="358" spans="1:14" x14ac:dyDescent="0.25">
      <c r="A358">
        <v>9745</v>
      </c>
      <c r="B358">
        <v>144</v>
      </c>
      <c r="C358">
        <v>5860</v>
      </c>
      <c r="D358" s="63" t="s">
        <v>8</v>
      </c>
      <c r="E358" s="63" t="s">
        <v>151</v>
      </c>
      <c r="F358" s="1">
        <v>12923.75</v>
      </c>
      <c r="G358" s="1">
        <v>3056.25</v>
      </c>
      <c r="H358">
        <v>10104</v>
      </c>
      <c r="I358" t="s">
        <v>152</v>
      </c>
      <c r="J358" s="63">
        <v>1000001307</v>
      </c>
      <c r="K358">
        <v>1163</v>
      </c>
      <c r="L358" t="b">
        <f>INDEX(zero!C$3:C$389,MATCH($J358,zero!$A$3:$A$389,FALSE),1)</f>
        <v>0</v>
      </c>
      <c r="M358" t="b">
        <f>INDEX(zero!D$3:D$389,MATCH($J358,zero!$A$3:$A$389,FALSE),1)</f>
        <v>0</v>
      </c>
      <c r="N358">
        <v>568</v>
      </c>
    </row>
    <row r="359" spans="1:14" x14ac:dyDescent="0.25">
      <c r="A359">
        <v>9745</v>
      </c>
      <c r="B359">
        <v>214</v>
      </c>
      <c r="C359">
        <v>5860</v>
      </c>
      <c r="D359" s="63" t="s">
        <v>8</v>
      </c>
      <c r="E359" s="63" t="s">
        <v>224</v>
      </c>
      <c r="F359" s="1">
        <v>0</v>
      </c>
      <c r="G359" s="1">
        <v>9780</v>
      </c>
      <c r="H359">
        <v>10104</v>
      </c>
      <c r="I359" t="s">
        <v>152</v>
      </c>
      <c r="J359" s="63">
        <v>1000001309</v>
      </c>
      <c r="K359">
        <v>1164</v>
      </c>
      <c r="L359" t="b">
        <f>INDEX(zero!C$3:C$389,MATCH($J359,zero!$A$3:$A$389,FALSE),1)</f>
        <v>0</v>
      </c>
      <c r="M359" t="b">
        <f>INDEX(zero!D$3:D$389,MATCH($J359,zero!$A$3:$A$389,FALSE),1)</f>
        <v>0</v>
      </c>
      <c r="N359">
        <v>569</v>
      </c>
    </row>
    <row r="360" spans="1:14" x14ac:dyDescent="0.25">
      <c r="A360">
        <v>9745</v>
      </c>
      <c r="B360">
        <v>615</v>
      </c>
      <c r="C360">
        <v>5860</v>
      </c>
      <c r="D360" s="63" t="s">
        <v>319</v>
      </c>
      <c r="E360" s="63" t="s">
        <v>315</v>
      </c>
      <c r="F360" s="1">
        <v>0</v>
      </c>
      <c r="G360" s="1">
        <v>20175</v>
      </c>
      <c r="H360">
        <v>12833</v>
      </c>
      <c r="I360" t="s">
        <v>305</v>
      </c>
      <c r="J360" s="63">
        <v>1000000839</v>
      </c>
      <c r="K360">
        <v>1177</v>
      </c>
      <c r="L360" t="b">
        <f>INDEX(zero!C$3:C$389,MATCH($J360,zero!$A$3:$A$389,FALSE),1)</f>
        <v>0</v>
      </c>
      <c r="M360" t="b">
        <f>INDEX(zero!D$3:D$389,MATCH($J360,zero!$A$3:$A$389,FALSE),1)</f>
        <v>0</v>
      </c>
      <c r="N360">
        <v>570</v>
      </c>
    </row>
    <row r="361" spans="1:14" x14ac:dyDescent="0.25">
      <c r="A361">
        <v>9745</v>
      </c>
      <c r="B361">
        <v>615</v>
      </c>
      <c r="C361">
        <v>5860</v>
      </c>
      <c r="D361" s="63" t="s">
        <v>319</v>
      </c>
      <c r="E361" s="63" t="s">
        <v>315</v>
      </c>
      <c r="F361" s="1">
        <v>47213.82</v>
      </c>
      <c r="G361" s="1">
        <v>-18968.82</v>
      </c>
      <c r="H361">
        <v>12833</v>
      </c>
      <c r="I361" t="s">
        <v>305</v>
      </c>
      <c r="J361" s="63">
        <v>1000000839</v>
      </c>
      <c r="K361">
        <v>1178</v>
      </c>
      <c r="L361" t="b">
        <f>INDEX(zero!C$3:C$389,MATCH($J361,zero!$A$3:$A$389,FALSE),1)</f>
        <v>0</v>
      </c>
      <c r="M361" t="b">
        <f>INDEX(zero!D$3:D$389,MATCH($J361,zero!$A$3:$A$389,FALSE),1)</f>
        <v>0</v>
      </c>
      <c r="N361">
        <v>571</v>
      </c>
    </row>
    <row r="362" spans="1:14" x14ac:dyDescent="0.25">
      <c r="A362">
        <v>9745</v>
      </c>
      <c r="B362">
        <v>157</v>
      </c>
      <c r="C362">
        <v>6201</v>
      </c>
      <c r="D362" s="63" t="s">
        <v>13</v>
      </c>
      <c r="E362" s="63" t="s">
        <v>182</v>
      </c>
      <c r="F362" s="1">
        <v>0</v>
      </c>
      <c r="G362" s="1">
        <v>200000</v>
      </c>
      <c r="H362">
        <v>11277</v>
      </c>
      <c r="I362" t="s">
        <v>162</v>
      </c>
      <c r="J362" s="63">
        <v>1000000585</v>
      </c>
      <c r="K362">
        <v>1179</v>
      </c>
      <c r="L362" t="b">
        <f>INDEX(zero!C$3:C$389,MATCH($J362,zero!$A$3:$A$389,FALSE),1)</f>
        <v>0</v>
      </c>
      <c r="M362" t="b">
        <f>INDEX(zero!D$3:D$389,MATCH($J362,zero!$A$3:$A$389,FALSE),1)</f>
        <v>0</v>
      </c>
      <c r="N362">
        <v>572</v>
      </c>
    </row>
    <row r="363" spans="1:14" x14ac:dyDescent="0.25">
      <c r="A363">
        <v>9745</v>
      </c>
      <c r="B363">
        <v>157</v>
      </c>
      <c r="C363">
        <v>6201</v>
      </c>
      <c r="D363" s="63" t="s">
        <v>13</v>
      </c>
      <c r="E363" s="63" t="s">
        <v>182</v>
      </c>
      <c r="F363" s="1">
        <v>286523.8</v>
      </c>
      <c r="G363" s="1">
        <v>-155048.9</v>
      </c>
      <c r="H363">
        <v>11277</v>
      </c>
      <c r="I363" t="s">
        <v>162</v>
      </c>
      <c r="J363" s="63">
        <v>1000000585</v>
      </c>
      <c r="K363">
        <v>1180</v>
      </c>
      <c r="L363" t="b">
        <f>INDEX(zero!C$3:C$389,MATCH($J363,zero!$A$3:$A$389,FALSE),1)</f>
        <v>0</v>
      </c>
      <c r="M363" t="b">
        <f>INDEX(zero!D$3:D$389,MATCH($J363,zero!$A$3:$A$389,FALSE),1)</f>
        <v>0</v>
      </c>
      <c r="N363">
        <v>573</v>
      </c>
    </row>
    <row r="364" spans="1:14" x14ac:dyDescent="0.25">
      <c r="A364">
        <v>9745</v>
      </c>
      <c r="B364">
        <v>360</v>
      </c>
      <c r="C364">
        <v>6201</v>
      </c>
      <c r="D364" s="63" t="s">
        <v>13</v>
      </c>
      <c r="E364" s="63" t="s">
        <v>254</v>
      </c>
      <c r="F364" s="1">
        <v>0</v>
      </c>
      <c r="G364" s="1">
        <v>501639.91</v>
      </c>
      <c r="H364">
        <v>11277</v>
      </c>
      <c r="I364" t="s">
        <v>162</v>
      </c>
      <c r="J364" s="63">
        <v>1000000630</v>
      </c>
      <c r="K364">
        <v>1181</v>
      </c>
      <c r="L364" t="b">
        <f>INDEX(zero!C$3:C$389,MATCH($J364,zero!$A$3:$A$389,FALSE),1)</f>
        <v>0</v>
      </c>
      <c r="M364" t="b">
        <f>INDEX(zero!D$3:D$389,MATCH($J364,zero!$A$3:$A$389,FALSE),1)</f>
        <v>1</v>
      </c>
      <c r="N364">
        <v>574</v>
      </c>
    </row>
    <row r="365" spans="1:14" x14ac:dyDescent="0.25">
      <c r="A365">
        <v>9745</v>
      </c>
      <c r="B365">
        <v>360</v>
      </c>
      <c r="C365">
        <v>6201</v>
      </c>
      <c r="D365" s="63" t="s">
        <v>13</v>
      </c>
      <c r="E365" s="63" t="s">
        <v>254</v>
      </c>
      <c r="F365" s="1">
        <v>5936.08</v>
      </c>
      <c r="G365" s="1">
        <v>-1639.91</v>
      </c>
      <c r="H365">
        <v>11277</v>
      </c>
      <c r="I365" t="s">
        <v>162</v>
      </c>
      <c r="J365" s="63">
        <v>1000000630</v>
      </c>
      <c r="K365">
        <v>1182</v>
      </c>
      <c r="L365" t="b">
        <f>INDEX(zero!C$3:C$389,MATCH($J365,zero!$A$3:$A$389,FALSE),1)</f>
        <v>0</v>
      </c>
      <c r="M365" t="b">
        <f>INDEX(zero!D$3:D$389,MATCH($J365,zero!$A$3:$A$389,FALSE),1)</f>
        <v>1</v>
      </c>
      <c r="N365">
        <v>575</v>
      </c>
    </row>
    <row r="366" spans="1:14" x14ac:dyDescent="0.25">
      <c r="A366">
        <v>9745</v>
      </c>
      <c r="B366">
        <v>360</v>
      </c>
      <c r="C366">
        <v>6201</v>
      </c>
      <c r="D366" s="63" t="s">
        <v>13</v>
      </c>
      <c r="E366" s="63" t="s">
        <v>259</v>
      </c>
      <c r="F366" s="1">
        <v>70530.78</v>
      </c>
      <c r="G366" s="1">
        <v>-62200.78</v>
      </c>
      <c r="H366">
        <v>11277</v>
      </c>
      <c r="I366" t="s">
        <v>162</v>
      </c>
      <c r="J366" s="63">
        <v>1000000630</v>
      </c>
      <c r="K366">
        <v>1183</v>
      </c>
      <c r="L366" t="b">
        <f>INDEX(zero!C$3:C$389,MATCH($J366,zero!$A$3:$A$389,FALSE),1)</f>
        <v>0</v>
      </c>
      <c r="M366" t="b">
        <f>INDEX(zero!D$3:D$389,MATCH($J366,zero!$A$3:$A$389,FALSE),1)</f>
        <v>1</v>
      </c>
      <c r="N366">
        <v>576</v>
      </c>
    </row>
    <row r="367" spans="1:14" x14ac:dyDescent="0.25">
      <c r="A367">
        <v>9745</v>
      </c>
      <c r="B367">
        <v>146</v>
      </c>
      <c r="C367">
        <v>6201</v>
      </c>
      <c r="D367" s="63" t="s">
        <v>13</v>
      </c>
      <c r="E367" s="63" t="s">
        <v>164</v>
      </c>
      <c r="F367" s="1">
        <v>0</v>
      </c>
      <c r="G367" s="1">
        <v>1108887.3700000001</v>
      </c>
      <c r="H367">
        <v>11277</v>
      </c>
      <c r="I367" t="s">
        <v>162</v>
      </c>
      <c r="J367" s="63">
        <v>1000000674</v>
      </c>
      <c r="K367">
        <v>1184</v>
      </c>
      <c r="L367" t="b">
        <f>INDEX(zero!C$3:C$389,MATCH($J367,zero!$A$3:$A$389,FALSE),1)</f>
        <v>0</v>
      </c>
      <c r="M367" t="b">
        <f>INDEX(zero!D$3:D$389,MATCH($J367,zero!$A$3:$A$389,FALSE),1)</f>
        <v>1</v>
      </c>
      <c r="N367">
        <v>577</v>
      </c>
    </row>
    <row r="368" spans="1:14" x14ac:dyDescent="0.25">
      <c r="A368">
        <v>9745</v>
      </c>
      <c r="B368">
        <v>146</v>
      </c>
      <c r="C368">
        <v>6201</v>
      </c>
      <c r="D368" s="63" t="s">
        <v>13</v>
      </c>
      <c r="E368" s="63" t="s">
        <v>164</v>
      </c>
      <c r="F368" s="1">
        <v>518577.91</v>
      </c>
      <c r="G368" s="1">
        <v>-508777.78</v>
      </c>
      <c r="H368">
        <v>11277</v>
      </c>
      <c r="I368" t="s">
        <v>162</v>
      </c>
      <c r="J368" s="63">
        <v>1000000674</v>
      </c>
      <c r="K368">
        <v>1185</v>
      </c>
      <c r="L368" t="b">
        <f>INDEX(zero!C$3:C$389,MATCH($J368,zero!$A$3:$A$389,FALSE),1)</f>
        <v>0</v>
      </c>
      <c r="M368" t="b">
        <f>INDEX(zero!D$3:D$389,MATCH($J368,zero!$A$3:$A$389,FALSE),1)</f>
        <v>1</v>
      </c>
      <c r="N368">
        <v>578</v>
      </c>
    </row>
    <row r="369" spans="1:14" x14ac:dyDescent="0.25">
      <c r="A369">
        <v>9745</v>
      </c>
      <c r="B369">
        <v>146</v>
      </c>
      <c r="C369">
        <v>6201</v>
      </c>
      <c r="D369" s="63" t="s">
        <v>13</v>
      </c>
      <c r="E369" s="63" t="s">
        <v>168</v>
      </c>
      <c r="F369" s="1">
        <v>11639.68</v>
      </c>
      <c r="G369" s="1">
        <v>63600.32</v>
      </c>
      <c r="H369">
        <v>11277</v>
      </c>
      <c r="I369" t="s">
        <v>162</v>
      </c>
      <c r="J369" s="63">
        <v>1000000674</v>
      </c>
      <c r="K369">
        <v>1186</v>
      </c>
      <c r="L369" t="b">
        <f>INDEX(zero!C$3:C$389,MATCH($J369,zero!$A$3:$A$389,FALSE),1)</f>
        <v>0</v>
      </c>
      <c r="M369" t="b">
        <f>INDEX(zero!D$3:D$389,MATCH($J369,zero!$A$3:$A$389,FALSE),1)</f>
        <v>1</v>
      </c>
      <c r="N369">
        <v>579</v>
      </c>
    </row>
    <row r="370" spans="1:14" x14ac:dyDescent="0.25">
      <c r="A370">
        <v>9745</v>
      </c>
      <c r="B370">
        <v>360</v>
      </c>
      <c r="C370">
        <v>6201</v>
      </c>
      <c r="D370" s="63" t="s">
        <v>13</v>
      </c>
      <c r="E370" s="63" t="s">
        <v>258</v>
      </c>
      <c r="F370" s="1">
        <v>0</v>
      </c>
      <c r="G370" s="1">
        <v>44624.59</v>
      </c>
      <c r="H370">
        <v>11277</v>
      </c>
      <c r="I370" t="s">
        <v>162</v>
      </c>
      <c r="J370" s="63">
        <v>1000000701</v>
      </c>
      <c r="K370">
        <v>1189</v>
      </c>
      <c r="L370" t="b">
        <f>INDEX(zero!C$3:C$389,MATCH($J370,zero!$A$3:$A$389,FALSE),1)</f>
        <v>0</v>
      </c>
      <c r="M370" t="b">
        <f>INDEX(zero!D$3:D$389,MATCH($J370,zero!$A$3:$A$389,FALSE),1)</f>
        <v>0</v>
      </c>
      <c r="N370">
        <v>580</v>
      </c>
    </row>
    <row r="371" spans="1:14" x14ac:dyDescent="0.25">
      <c r="A371">
        <v>9745</v>
      </c>
      <c r="B371">
        <v>212</v>
      </c>
      <c r="C371">
        <v>6201</v>
      </c>
      <c r="D371" s="63" t="s">
        <v>13</v>
      </c>
      <c r="E371" s="63" t="s">
        <v>215</v>
      </c>
      <c r="F371" s="1">
        <v>0</v>
      </c>
      <c r="G371" s="1">
        <v>85500</v>
      </c>
      <c r="H371">
        <v>11277</v>
      </c>
      <c r="I371" t="s">
        <v>162</v>
      </c>
      <c r="J371" s="63">
        <v>1000000728</v>
      </c>
      <c r="K371">
        <v>1190</v>
      </c>
      <c r="L371" t="b">
        <f>INDEX(zero!C$3:C$389,MATCH($J371,zero!$A$3:$A$389,FALSE),1)</f>
        <v>0</v>
      </c>
      <c r="M371" t="b">
        <f>INDEX(zero!D$3:D$389,MATCH($J371,zero!$A$3:$A$389,FALSE),1)</f>
        <v>0</v>
      </c>
      <c r="N371">
        <v>581</v>
      </c>
    </row>
    <row r="372" spans="1:14" x14ac:dyDescent="0.25">
      <c r="A372">
        <v>9745</v>
      </c>
      <c r="B372">
        <v>212</v>
      </c>
      <c r="C372">
        <v>6201</v>
      </c>
      <c r="D372" s="63" t="s">
        <v>13</v>
      </c>
      <c r="E372" s="63" t="s">
        <v>215</v>
      </c>
      <c r="F372" s="1">
        <v>52538.33</v>
      </c>
      <c r="G372" s="1">
        <v>-50483.24</v>
      </c>
      <c r="H372">
        <v>11277</v>
      </c>
      <c r="I372" t="s">
        <v>162</v>
      </c>
      <c r="J372" s="63">
        <v>1000000728</v>
      </c>
      <c r="K372">
        <v>1191</v>
      </c>
      <c r="L372" t="b">
        <f>INDEX(zero!C$3:C$389,MATCH($J372,zero!$A$3:$A$389,FALSE),1)</f>
        <v>0</v>
      </c>
      <c r="M372" t="b">
        <f>INDEX(zero!D$3:D$389,MATCH($J372,zero!$A$3:$A$389,FALSE),1)</f>
        <v>0</v>
      </c>
      <c r="N372">
        <v>582</v>
      </c>
    </row>
    <row r="373" spans="1:14" x14ac:dyDescent="0.25">
      <c r="A373">
        <v>9745</v>
      </c>
      <c r="B373">
        <v>159</v>
      </c>
      <c r="C373">
        <v>6201</v>
      </c>
      <c r="D373" s="63" t="s">
        <v>13</v>
      </c>
      <c r="E373" s="63" t="s">
        <v>360</v>
      </c>
      <c r="F373" s="1">
        <v>0</v>
      </c>
      <c r="G373" s="1">
        <v>60885</v>
      </c>
      <c r="H373">
        <v>11277</v>
      </c>
      <c r="I373" t="s">
        <v>162</v>
      </c>
      <c r="J373" s="63">
        <v>1000001396</v>
      </c>
      <c r="K373">
        <v>1194</v>
      </c>
      <c r="L373" t="b">
        <f>INDEX(zero!C$3:C$389,MATCH($J373,zero!$A$3:$A$389,FALSE),1)</f>
        <v>0</v>
      </c>
      <c r="M373" t="b">
        <f>INDEX(zero!D$3:D$389,MATCH($J373,zero!$A$3:$A$389,FALSE),1)</f>
        <v>1</v>
      </c>
      <c r="N373">
        <v>583</v>
      </c>
    </row>
    <row r="374" spans="1:14" x14ac:dyDescent="0.25">
      <c r="A374">
        <v>9745</v>
      </c>
      <c r="B374">
        <v>105</v>
      </c>
      <c r="C374">
        <v>6201</v>
      </c>
      <c r="D374" s="63" t="s">
        <v>13</v>
      </c>
      <c r="E374" s="63" t="s">
        <v>352</v>
      </c>
      <c r="F374" s="1">
        <v>0</v>
      </c>
      <c r="G374" s="1">
        <v>13000</v>
      </c>
      <c r="H374">
        <v>11277</v>
      </c>
      <c r="I374" t="s">
        <v>162</v>
      </c>
      <c r="J374" s="63">
        <v>1000001423</v>
      </c>
      <c r="K374">
        <v>1195</v>
      </c>
      <c r="L374" t="b">
        <f>INDEX(zero!C$3:C$389,MATCH($J374,zero!$A$3:$A$389,FALSE),1)</f>
        <v>0</v>
      </c>
      <c r="M374" t="b">
        <f>INDEX(zero!D$3:D$389,MATCH($J374,zero!$A$3:$A$389,FALSE),1)</f>
        <v>0</v>
      </c>
      <c r="N374">
        <v>584</v>
      </c>
    </row>
    <row r="375" spans="1:14" x14ac:dyDescent="0.25">
      <c r="A375">
        <v>9745</v>
      </c>
      <c r="B375">
        <v>132</v>
      </c>
      <c r="C375">
        <v>6201</v>
      </c>
      <c r="D375" s="63" t="s">
        <v>13</v>
      </c>
      <c r="E375" s="63" t="s">
        <v>121</v>
      </c>
      <c r="F375" s="1">
        <v>3600.57</v>
      </c>
      <c r="G375" s="1">
        <v>4100.93</v>
      </c>
      <c r="H375">
        <v>10074</v>
      </c>
      <c r="I375" t="s">
        <v>85</v>
      </c>
      <c r="J375" s="63">
        <v>1000000685</v>
      </c>
      <c r="K375">
        <v>1213</v>
      </c>
      <c r="L375" t="b">
        <f>INDEX(zero!C$3:C$389,MATCH($J375,zero!$A$3:$A$389,FALSE),1)</f>
        <v>0</v>
      </c>
      <c r="M375" t="b">
        <f>INDEX(zero!D$3:D$389,MATCH($J375,zero!$A$3:$A$389,FALSE),1)</f>
        <v>0</v>
      </c>
      <c r="N375">
        <v>585</v>
      </c>
    </row>
    <row r="376" spans="1:14" x14ac:dyDescent="0.25">
      <c r="A376">
        <v>9745</v>
      </c>
      <c r="B376">
        <v>154</v>
      </c>
      <c r="C376">
        <v>6201</v>
      </c>
      <c r="D376" s="63" t="s">
        <v>13</v>
      </c>
      <c r="E376" s="63" t="s">
        <v>178</v>
      </c>
      <c r="F376" s="1">
        <v>0</v>
      </c>
      <c r="G376" s="1">
        <v>135500</v>
      </c>
      <c r="H376">
        <v>10074</v>
      </c>
      <c r="I376" t="s">
        <v>85</v>
      </c>
      <c r="J376" s="63">
        <v>1000000880</v>
      </c>
      <c r="K376">
        <v>1214</v>
      </c>
      <c r="L376" t="b">
        <f>INDEX(zero!C$3:C$389,MATCH($J376,zero!$A$3:$A$389,FALSE),1)</f>
        <v>0</v>
      </c>
      <c r="M376" t="b">
        <f>INDEX(zero!D$3:D$389,MATCH($J376,zero!$A$3:$A$389,FALSE),1)</f>
        <v>1</v>
      </c>
      <c r="N376">
        <v>586</v>
      </c>
    </row>
    <row r="377" spans="1:14" x14ac:dyDescent="0.25">
      <c r="A377">
        <v>9745</v>
      </c>
      <c r="B377">
        <v>122</v>
      </c>
      <c r="C377">
        <v>6201</v>
      </c>
      <c r="D377" s="63" t="s">
        <v>13</v>
      </c>
      <c r="E377" s="63" t="s">
        <v>86</v>
      </c>
      <c r="F377" s="1">
        <v>0</v>
      </c>
      <c r="G377" s="1">
        <v>238110</v>
      </c>
      <c r="H377">
        <v>10074</v>
      </c>
      <c r="I377" t="s">
        <v>85</v>
      </c>
      <c r="J377" s="63">
        <v>1000000908</v>
      </c>
      <c r="K377">
        <v>1215</v>
      </c>
      <c r="L377" t="b">
        <f>INDEX(zero!C$3:C$389,MATCH($J377,zero!$A$3:$A$389,FALSE),1)</f>
        <v>0</v>
      </c>
      <c r="M377" t="b">
        <f>INDEX(zero!D$3:D$389,MATCH($J377,zero!$A$3:$A$389,FALSE),1)</f>
        <v>1</v>
      </c>
      <c r="N377">
        <v>587</v>
      </c>
    </row>
    <row r="378" spans="1:14" x14ac:dyDescent="0.25">
      <c r="A378">
        <v>9745</v>
      </c>
      <c r="B378">
        <v>122</v>
      </c>
      <c r="C378">
        <v>6201</v>
      </c>
      <c r="D378" s="63" t="s">
        <v>13</v>
      </c>
      <c r="E378" s="63" t="s">
        <v>86</v>
      </c>
      <c r="F378" s="1">
        <v>386156.01</v>
      </c>
      <c r="G378" s="1">
        <v>-5056.01</v>
      </c>
      <c r="H378">
        <v>10074</v>
      </c>
      <c r="I378" t="s">
        <v>85</v>
      </c>
      <c r="J378" s="63">
        <v>1000000908</v>
      </c>
      <c r="K378">
        <v>1216</v>
      </c>
      <c r="L378" t="b">
        <f>INDEX(zero!C$3:C$389,MATCH($J378,zero!$A$3:$A$389,FALSE),1)</f>
        <v>0</v>
      </c>
      <c r="M378" t="b">
        <f>INDEX(zero!D$3:D$389,MATCH($J378,zero!$A$3:$A$389,FALSE),1)</f>
        <v>1</v>
      </c>
      <c r="N378">
        <v>588</v>
      </c>
    </row>
    <row r="379" spans="1:14" x14ac:dyDescent="0.25">
      <c r="A379">
        <v>9748</v>
      </c>
      <c r="B379">
        <v>669</v>
      </c>
      <c r="C379">
        <v>6219</v>
      </c>
      <c r="D379" s="63" t="s">
        <v>338</v>
      </c>
      <c r="E379" s="63" t="s">
        <v>337</v>
      </c>
      <c r="F379" s="1">
        <v>1100</v>
      </c>
      <c r="G379" s="1">
        <v>187.63</v>
      </c>
      <c r="H379">
        <v>10799</v>
      </c>
      <c r="I379" t="s">
        <v>331</v>
      </c>
      <c r="J379" s="63">
        <v>1000000551</v>
      </c>
      <c r="K379">
        <v>1220</v>
      </c>
      <c r="L379" t="b">
        <f>INDEX(zero!C$3:C$389,MATCH($J379,zero!$A$3:$A$389,FALSE),1)</f>
        <v>0</v>
      </c>
      <c r="M379" t="b">
        <f>INDEX(zero!D$3:D$389,MATCH($J379,zero!$A$3:$A$389,FALSE),1)</f>
        <v>0</v>
      </c>
      <c r="N379">
        <v>589</v>
      </c>
    </row>
    <row r="380" spans="1:14" x14ac:dyDescent="0.25">
      <c r="A380">
        <v>9745</v>
      </c>
      <c r="B380">
        <v>110</v>
      </c>
      <c r="C380">
        <v>5860</v>
      </c>
      <c r="D380" s="63" t="s">
        <v>8</v>
      </c>
      <c r="E380" s="63" t="s">
        <v>25</v>
      </c>
      <c r="F380" s="1">
        <v>1100</v>
      </c>
      <c r="G380" s="1">
        <v>1195</v>
      </c>
      <c r="H380">
        <v>12742</v>
      </c>
      <c r="I380" t="s">
        <v>14</v>
      </c>
      <c r="J380" s="63">
        <v>1000000353</v>
      </c>
      <c r="K380">
        <v>1234</v>
      </c>
      <c r="L380" t="b">
        <f>INDEX(zero!C$3:C$389,MATCH($J380,zero!$A$3:$A$389,FALSE),1)</f>
        <v>0</v>
      </c>
      <c r="M380" t="b">
        <f>INDEX(zero!D$3:D$389,MATCH($J380,zero!$A$3:$A$389,FALSE),1)</f>
        <v>0</v>
      </c>
      <c r="N380">
        <v>590</v>
      </c>
    </row>
    <row r="381" spans="1:14" x14ac:dyDescent="0.25">
      <c r="A381">
        <v>9745</v>
      </c>
      <c r="B381">
        <v>110</v>
      </c>
      <c r="C381">
        <v>6207</v>
      </c>
      <c r="D381" s="63" t="s">
        <v>21</v>
      </c>
      <c r="E381" s="63" t="s">
        <v>25</v>
      </c>
      <c r="F381" s="1">
        <v>0</v>
      </c>
      <c r="G381" s="1">
        <v>2988</v>
      </c>
      <c r="H381">
        <v>12742</v>
      </c>
      <c r="I381" t="s">
        <v>14</v>
      </c>
      <c r="J381" s="63">
        <v>1000000353</v>
      </c>
      <c r="K381">
        <v>1235</v>
      </c>
      <c r="L381" t="b">
        <f>INDEX(zero!C$3:C$389,MATCH($J381,zero!$A$3:$A$389,FALSE),1)</f>
        <v>0</v>
      </c>
      <c r="M381" t="b">
        <f>INDEX(zero!D$3:D$389,MATCH($J381,zero!$A$3:$A$389,FALSE),1)</f>
        <v>0</v>
      </c>
      <c r="N381">
        <v>591</v>
      </c>
    </row>
    <row r="382" spans="1:14" x14ac:dyDescent="0.25">
      <c r="A382">
        <v>9745</v>
      </c>
      <c r="B382">
        <v>210</v>
      </c>
      <c r="C382">
        <v>5890</v>
      </c>
      <c r="D382" s="63" t="s">
        <v>11</v>
      </c>
      <c r="E382" s="63" t="s">
        <v>211</v>
      </c>
      <c r="F382" s="1">
        <v>0</v>
      </c>
      <c r="G382" s="1">
        <v>5862</v>
      </c>
      <c r="H382">
        <v>12742</v>
      </c>
      <c r="I382" t="s">
        <v>14</v>
      </c>
      <c r="J382" s="63">
        <v>1000000376</v>
      </c>
      <c r="K382">
        <v>1236</v>
      </c>
      <c r="L382" t="b">
        <f>INDEX(zero!C$3:C$389,MATCH($J382,zero!$A$3:$A$389,FALSE),1)</f>
        <v>0</v>
      </c>
      <c r="M382" t="b">
        <f>INDEX(zero!D$3:D$389,MATCH($J382,zero!$A$3:$A$389,FALSE),1)</f>
        <v>0</v>
      </c>
      <c r="N382">
        <v>592</v>
      </c>
    </row>
    <row r="383" spans="1:14" x14ac:dyDescent="0.25">
      <c r="A383">
        <v>9745</v>
      </c>
      <c r="B383">
        <v>210</v>
      </c>
      <c r="C383">
        <v>5890</v>
      </c>
      <c r="D383" s="63" t="s">
        <v>11</v>
      </c>
      <c r="E383" s="63" t="s">
        <v>211</v>
      </c>
      <c r="F383" s="1">
        <v>12120</v>
      </c>
      <c r="G383" s="1">
        <v>-4120</v>
      </c>
      <c r="H383">
        <v>12742</v>
      </c>
      <c r="I383" t="s">
        <v>14</v>
      </c>
      <c r="J383" s="63">
        <v>1000000376</v>
      </c>
      <c r="K383">
        <v>1237</v>
      </c>
      <c r="L383" t="b">
        <f>INDEX(zero!C$3:C$389,MATCH($J383,zero!$A$3:$A$389,FALSE),1)</f>
        <v>0</v>
      </c>
      <c r="M383" t="b">
        <f>INDEX(zero!D$3:D$389,MATCH($J383,zero!$A$3:$A$389,FALSE),1)</f>
        <v>0</v>
      </c>
      <c r="N383">
        <v>593</v>
      </c>
    </row>
    <row r="384" spans="1:14" x14ac:dyDescent="0.25">
      <c r="A384">
        <v>9745</v>
      </c>
      <c r="B384">
        <v>354</v>
      </c>
      <c r="C384">
        <v>5890</v>
      </c>
      <c r="D384" s="63" t="s">
        <v>11</v>
      </c>
      <c r="E384" s="63" t="s">
        <v>244</v>
      </c>
      <c r="F384" s="1">
        <v>0</v>
      </c>
      <c r="G384" s="1">
        <v>12178</v>
      </c>
      <c r="H384">
        <v>12742</v>
      </c>
      <c r="I384" t="s">
        <v>14</v>
      </c>
      <c r="J384" s="63">
        <v>1000000502</v>
      </c>
      <c r="K384">
        <v>1248</v>
      </c>
      <c r="L384" t="b">
        <f>INDEX(zero!C$3:C$389,MATCH($J384,zero!$A$3:$A$389,FALSE),1)</f>
        <v>0</v>
      </c>
      <c r="M384" t="b">
        <f>INDEX(zero!D$3:D$389,MATCH($J384,zero!$A$3:$A$389,FALSE),1)</f>
        <v>0</v>
      </c>
      <c r="N384">
        <v>594</v>
      </c>
    </row>
    <row r="385" spans="1:14" x14ac:dyDescent="0.25">
      <c r="A385">
        <v>9745</v>
      </c>
      <c r="B385">
        <v>354</v>
      </c>
      <c r="C385">
        <v>5890</v>
      </c>
      <c r="D385" s="63" t="s">
        <v>11</v>
      </c>
      <c r="E385" s="63" t="s">
        <v>244</v>
      </c>
      <c r="F385" s="1">
        <v>42720</v>
      </c>
      <c r="G385" s="1">
        <v>-8181</v>
      </c>
      <c r="H385">
        <v>12742</v>
      </c>
      <c r="I385" t="s">
        <v>14</v>
      </c>
      <c r="J385" s="63">
        <v>1000000502</v>
      </c>
      <c r="K385">
        <v>1249</v>
      </c>
      <c r="L385" t="b">
        <f>INDEX(zero!C$3:C$389,MATCH($J385,zero!$A$3:$A$389,FALSE),1)</f>
        <v>0</v>
      </c>
      <c r="M385" t="b">
        <f>INDEX(zero!D$3:D$389,MATCH($J385,zero!$A$3:$A$389,FALSE),1)</f>
        <v>0</v>
      </c>
      <c r="N385">
        <v>595</v>
      </c>
    </row>
    <row r="386" spans="1:14" x14ac:dyDescent="0.25">
      <c r="A386">
        <v>9745</v>
      </c>
      <c r="B386">
        <v>362</v>
      </c>
      <c r="C386">
        <v>5890</v>
      </c>
      <c r="D386" s="63" t="s">
        <v>11</v>
      </c>
      <c r="E386" s="63" t="s">
        <v>268</v>
      </c>
      <c r="F386" s="1">
        <v>0</v>
      </c>
      <c r="G386" s="1">
        <v>9900</v>
      </c>
      <c r="H386">
        <v>12742</v>
      </c>
      <c r="I386" t="s">
        <v>14</v>
      </c>
      <c r="J386" s="63">
        <v>1000000509</v>
      </c>
      <c r="K386">
        <v>1250</v>
      </c>
      <c r="L386" t="b">
        <f>INDEX(zero!C$3:C$389,MATCH($J386,zero!$A$3:$A$389,FALSE),1)</f>
        <v>0</v>
      </c>
      <c r="M386" t="b">
        <f>INDEX(zero!D$3:D$389,MATCH($J386,zero!$A$3:$A$389,FALSE),1)</f>
        <v>0</v>
      </c>
      <c r="N386">
        <v>596</v>
      </c>
    </row>
    <row r="387" spans="1:14" x14ac:dyDescent="0.25">
      <c r="A387">
        <v>9745</v>
      </c>
      <c r="B387">
        <v>112</v>
      </c>
      <c r="C387">
        <v>5860</v>
      </c>
      <c r="D387" s="63" t="s">
        <v>8</v>
      </c>
      <c r="E387" s="63" t="s">
        <v>42</v>
      </c>
      <c r="F387" s="1">
        <v>600</v>
      </c>
      <c r="G387" s="1">
        <v>200</v>
      </c>
      <c r="H387">
        <v>12742</v>
      </c>
      <c r="I387" t="s">
        <v>14</v>
      </c>
      <c r="J387" s="63">
        <v>1000000563</v>
      </c>
      <c r="K387">
        <v>1253</v>
      </c>
      <c r="L387" t="b">
        <f>INDEX(zero!C$3:C$389,MATCH($J387,zero!$A$3:$A$389,FALSE),1)</f>
        <v>0</v>
      </c>
      <c r="M387" t="b">
        <f>INDEX(zero!D$3:D$389,MATCH($J387,zero!$A$3:$A$389,FALSE),1)</f>
        <v>0</v>
      </c>
      <c r="N387">
        <v>597</v>
      </c>
    </row>
    <row r="388" spans="1:14" x14ac:dyDescent="0.25">
      <c r="A388">
        <v>9745</v>
      </c>
      <c r="B388">
        <v>214</v>
      </c>
      <c r="C388">
        <v>5860</v>
      </c>
      <c r="D388" s="63" t="s">
        <v>8</v>
      </c>
      <c r="E388" s="63" t="s">
        <v>224</v>
      </c>
      <c r="F388" s="1">
        <v>6638</v>
      </c>
      <c r="G388" s="1">
        <v>822</v>
      </c>
      <c r="H388">
        <v>12742</v>
      </c>
      <c r="I388" t="s">
        <v>14</v>
      </c>
      <c r="J388" s="63">
        <v>1000000597</v>
      </c>
      <c r="K388">
        <v>1260</v>
      </c>
      <c r="L388" t="b">
        <f>INDEX(zero!C$3:C$389,MATCH($J388,zero!$A$3:$A$389,FALSE),1)</f>
        <v>0</v>
      </c>
      <c r="M388" t="b">
        <f>INDEX(zero!D$3:D$389,MATCH($J388,zero!$A$3:$A$389,FALSE),1)</f>
        <v>0</v>
      </c>
      <c r="N388">
        <v>598</v>
      </c>
    </row>
    <row r="389" spans="1:14" x14ac:dyDescent="0.25">
      <c r="A389">
        <v>9745</v>
      </c>
      <c r="B389">
        <v>214</v>
      </c>
      <c r="C389">
        <v>6207</v>
      </c>
      <c r="D389" s="63" t="s">
        <v>21</v>
      </c>
      <c r="E389" s="63" t="s">
        <v>224</v>
      </c>
      <c r="F389" s="1">
        <v>6638</v>
      </c>
      <c r="G389" s="1">
        <v>940</v>
      </c>
      <c r="H389">
        <v>12742</v>
      </c>
      <c r="I389" t="s">
        <v>14</v>
      </c>
      <c r="J389" s="63">
        <v>1000000597</v>
      </c>
      <c r="K389">
        <v>1261</v>
      </c>
      <c r="L389" t="b">
        <f>INDEX(zero!C$3:C$389,MATCH($J389,zero!$A$3:$A$389,FALSE),1)</f>
        <v>0</v>
      </c>
      <c r="M389" t="b">
        <f>INDEX(zero!D$3:D$389,MATCH($J389,zero!$A$3:$A$389,FALSE),1)</f>
        <v>0</v>
      </c>
      <c r="N389">
        <v>599</v>
      </c>
    </row>
    <row r="390" spans="1:14" x14ac:dyDescent="0.25">
      <c r="A390">
        <v>9745</v>
      </c>
      <c r="B390">
        <v>144</v>
      </c>
      <c r="C390">
        <v>6207</v>
      </c>
      <c r="D390" s="63" t="s">
        <v>21</v>
      </c>
      <c r="E390" s="63" t="s">
        <v>154</v>
      </c>
      <c r="F390" s="1">
        <v>1638.75</v>
      </c>
      <c r="G390" s="1">
        <v>1752.25</v>
      </c>
      <c r="H390">
        <v>12742</v>
      </c>
      <c r="I390" t="s">
        <v>14</v>
      </c>
      <c r="J390" s="63">
        <v>1000000724</v>
      </c>
      <c r="K390">
        <v>1266</v>
      </c>
      <c r="L390" t="b">
        <f>INDEX(zero!C$3:C$389,MATCH($J390,zero!$A$3:$A$389,FALSE),1)</f>
        <v>0</v>
      </c>
      <c r="M390" t="b">
        <f>INDEX(zero!D$3:D$389,MATCH($J390,zero!$A$3:$A$389,FALSE),1)</f>
        <v>0</v>
      </c>
      <c r="N390">
        <v>600</v>
      </c>
    </row>
    <row r="391" spans="1:14" x14ac:dyDescent="0.25">
      <c r="A391">
        <v>9745</v>
      </c>
      <c r="B391">
        <v>127</v>
      </c>
      <c r="C391">
        <v>6207</v>
      </c>
      <c r="D391" s="63" t="s">
        <v>21</v>
      </c>
      <c r="E391" s="63" t="s">
        <v>113</v>
      </c>
      <c r="F391" s="1">
        <v>0</v>
      </c>
      <c r="G391" s="1">
        <v>5400</v>
      </c>
      <c r="H391">
        <v>12742</v>
      </c>
      <c r="I391" t="s">
        <v>14</v>
      </c>
      <c r="J391" s="63">
        <v>1000000783</v>
      </c>
      <c r="K391">
        <v>1267</v>
      </c>
      <c r="L391" t="b">
        <f>INDEX(zero!C$3:C$389,MATCH($J391,zero!$A$3:$A$389,FALSE),1)</f>
        <v>0</v>
      </c>
      <c r="M391" t="b">
        <f>INDEX(zero!D$3:D$389,MATCH($J391,zero!$A$3:$A$389,FALSE),1)</f>
        <v>0</v>
      </c>
      <c r="N391">
        <v>601</v>
      </c>
    </row>
    <row r="392" spans="1:14" x14ac:dyDescent="0.25">
      <c r="A392">
        <v>9745</v>
      </c>
      <c r="B392">
        <v>144</v>
      </c>
      <c r="C392">
        <v>5860</v>
      </c>
      <c r="D392" s="63" t="s">
        <v>8</v>
      </c>
      <c r="E392" s="63" t="s">
        <v>155</v>
      </c>
      <c r="F392" s="1">
        <v>0</v>
      </c>
      <c r="G392" s="1">
        <v>32170</v>
      </c>
      <c r="H392">
        <v>12742</v>
      </c>
      <c r="I392" t="s">
        <v>14</v>
      </c>
      <c r="J392" s="63">
        <v>1000000849</v>
      </c>
      <c r="K392">
        <v>1270</v>
      </c>
      <c r="L392" t="b">
        <f>INDEX(zero!C$3:C$389,MATCH($J392,zero!$A$3:$A$389,FALSE),1)</f>
        <v>0</v>
      </c>
      <c r="M392" t="b">
        <f>INDEX(zero!D$3:D$389,MATCH($J392,zero!$A$3:$A$389,FALSE),1)</f>
        <v>0</v>
      </c>
      <c r="N392">
        <v>602</v>
      </c>
    </row>
    <row r="393" spans="1:14" x14ac:dyDescent="0.25">
      <c r="A393">
        <v>9745</v>
      </c>
      <c r="B393">
        <v>144</v>
      </c>
      <c r="C393">
        <v>5860</v>
      </c>
      <c r="D393" s="63" t="s">
        <v>8</v>
      </c>
      <c r="E393" s="63" t="s">
        <v>155</v>
      </c>
      <c r="F393" s="1">
        <v>89417.21</v>
      </c>
      <c r="G393" s="1">
        <v>-20992.21</v>
      </c>
      <c r="H393">
        <v>12742</v>
      </c>
      <c r="I393" t="s">
        <v>14</v>
      </c>
      <c r="J393" s="63">
        <v>1000000849</v>
      </c>
      <c r="K393">
        <v>1271</v>
      </c>
      <c r="L393" t="b">
        <f>INDEX(zero!C$3:C$389,MATCH($J393,zero!$A$3:$A$389,FALSE),1)</f>
        <v>0</v>
      </c>
      <c r="M393" t="b">
        <f>INDEX(zero!D$3:D$389,MATCH($J393,zero!$A$3:$A$389,FALSE),1)</f>
        <v>0</v>
      </c>
      <c r="N393">
        <v>603</v>
      </c>
    </row>
    <row r="394" spans="1:14" x14ac:dyDescent="0.25">
      <c r="A394">
        <v>9745</v>
      </c>
      <c r="B394">
        <v>360</v>
      </c>
      <c r="C394">
        <v>5860</v>
      </c>
      <c r="D394" s="63" t="s">
        <v>8</v>
      </c>
      <c r="E394" s="63" t="s">
        <v>266</v>
      </c>
      <c r="F394" s="1">
        <v>570</v>
      </c>
      <c r="G394" s="1">
        <v>105</v>
      </c>
      <c r="H394">
        <v>12742</v>
      </c>
      <c r="I394" t="s">
        <v>14</v>
      </c>
      <c r="J394" s="63">
        <v>1000000874</v>
      </c>
      <c r="K394">
        <v>1274</v>
      </c>
      <c r="L394" t="b">
        <f>INDEX(zero!C$3:C$389,MATCH($J394,zero!$A$3:$A$389,FALSE),1)</f>
        <v>0</v>
      </c>
      <c r="M394" t="b">
        <f>INDEX(zero!D$3:D$389,MATCH($J394,zero!$A$3:$A$389,FALSE),1)</f>
        <v>0</v>
      </c>
      <c r="N394">
        <v>604</v>
      </c>
    </row>
    <row r="395" spans="1:14" x14ac:dyDescent="0.25">
      <c r="A395">
        <v>9745</v>
      </c>
      <c r="B395">
        <v>206</v>
      </c>
      <c r="C395">
        <v>5860</v>
      </c>
      <c r="D395" s="63" t="s">
        <v>8</v>
      </c>
      <c r="E395" s="63" t="s">
        <v>197</v>
      </c>
      <c r="F395" s="1">
        <v>10250</v>
      </c>
      <c r="G395" s="1">
        <v>4110</v>
      </c>
      <c r="H395">
        <v>12742</v>
      </c>
      <c r="I395" t="s">
        <v>14</v>
      </c>
      <c r="J395" s="63">
        <v>1000000875</v>
      </c>
      <c r="K395">
        <v>1275</v>
      </c>
      <c r="L395" t="b">
        <f>INDEX(zero!C$3:C$389,MATCH($J395,zero!$A$3:$A$389,FALSE),1)</f>
        <v>0</v>
      </c>
      <c r="M395" t="b">
        <f>INDEX(zero!D$3:D$389,MATCH($J395,zero!$A$3:$A$389,FALSE),1)</f>
        <v>0</v>
      </c>
      <c r="N395">
        <v>605</v>
      </c>
    </row>
    <row r="396" spans="1:14" x14ac:dyDescent="0.25">
      <c r="A396">
        <v>9745</v>
      </c>
      <c r="B396">
        <v>112</v>
      </c>
      <c r="C396">
        <v>5860</v>
      </c>
      <c r="D396" s="63" t="s">
        <v>8</v>
      </c>
      <c r="E396" s="63" t="s">
        <v>57</v>
      </c>
      <c r="F396" s="1">
        <v>0</v>
      </c>
      <c r="G396" s="1">
        <v>1500</v>
      </c>
      <c r="H396">
        <v>12742</v>
      </c>
      <c r="I396" t="s">
        <v>14</v>
      </c>
      <c r="J396" s="63">
        <v>1000000876</v>
      </c>
      <c r="K396">
        <v>1276</v>
      </c>
      <c r="L396" t="b">
        <f>INDEX(zero!C$3:C$389,MATCH($J396,zero!$A$3:$A$389,FALSE),1)</f>
        <v>0</v>
      </c>
      <c r="M396" t="b">
        <f>INDEX(zero!D$3:D$389,MATCH($J396,zero!$A$3:$A$389,FALSE),1)</f>
        <v>0</v>
      </c>
      <c r="N396">
        <v>606</v>
      </c>
    </row>
    <row r="397" spans="1:14" x14ac:dyDescent="0.25">
      <c r="A397">
        <v>9745</v>
      </c>
      <c r="B397">
        <v>115</v>
      </c>
      <c r="C397">
        <v>5860</v>
      </c>
      <c r="D397" s="63" t="s">
        <v>8</v>
      </c>
      <c r="E397" s="63" t="s">
        <v>72</v>
      </c>
      <c r="F397" s="1">
        <v>11726</v>
      </c>
      <c r="G397" s="1">
        <v>4971</v>
      </c>
      <c r="H397">
        <v>12742</v>
      </c>
      <c r="I397" t="s">
        <v>14</v>
      </c>
      <c r="J397" s="63">
        <v>1000000914</v>
      </c>
      <c r="K397">
        <v>1280</v>
      </c>
      <c r="L397" t="b">
        <f>INDEX(zero!C$3:C$389,MATCH($J397,zero!$A$3:$A$389,FALSE),1)</f>
        <v>0</v>
      </c>
      <c r="M397" t="b">
        <f>INDEX(zero!D$3:D$389,MATCH($J397,zero!$A$3:$A$389,FALSE),1)</f>
        <v>0</v>
      </c>
      <c r="N397">
        <v>607</v>
      </c>
    </row>
    <row r="398" spans="1:14" x14ac:dyDescent="0.25">
      <c r="A398">
        <v>9745</v>
      </c>
      <c r="B398">
        <v>110</v>
      </c>
      <c r="C398">
        <v>5860</v>
      </c>
      <c r="D398" s="63" t="s">
        <v>8</v>
      </c>
      <c r="E398" s="63" t="s">
        <v>22</v>
      </c>
      <c r="F398" s="1">
        <v>3385</v>
      </c>
      <c r="G398" s="1">
        <v>6810</v>
      </c>
      <c r="H398">
        <v>12742</v>
      </c>
      <c r="I398" t="s">
        <v>14</v>
      </c>
      <c r="J398" s="63">
        <v>1000000915</v>
      </c>
      <c r="K398">
        <v>1281</v>
      </c>
      <c r="L398" t="b">
        <f>INDEX(zero!C$3:C$389,MATCH($J398,zero!$A$3:$A$389,FALSE),1)</f>
        <v>0</v>
      </c>
      <c r="M398" t="b">
        <f>INDEX(zero!D$3:D$389,MATCH($J398,zero!$A$3:$A$389,FALSE),1)</f>
        <v>0</v>
      </c>
      <c r="N398">
        <v>608</v>
      </c>
    </row>
    <row r="399" spans="1:14" x14ac:dyDescent="0.25">
      <c r="A399">
        <v>9745</v>
      </c>
      <c r="B399">
        <v>144</v>
      </c>
      <c r="C399">
        <v>5860</v>
      </c>
      <c r="D399" s="63" t="s">
        <v>8</v>
      </c>
      <c r="E399" s="63" t="s">
        <v>151</v>
      </c>
      <c r="F399" s="1">
        <v>0</v>
      </c>
      <c r="G399" s="1">
        <v>1525</v>
      </c>
      <c r="H399">
        <v>12742</v>
      </c>
      <c r="I399" t="s">
        <v>14</v>
      </c>
      <c r="J399" s="63">
        <v>1000000953</v>
      </c>
      <c r="K399">
        <v>1286</v>
      </c>
      <c r="L399" t="b">
        <f>INDEX(zero!C$3:C$389,MATCH($J399,zero!$A$3:$A$389,FALSE),1)</f>
        <v>0</v>
      </c>
      <c r="M399" t="b">
        <f>INDEX(zero!D$3:D$389,MATCH($J399,zero!$A$3:$A$389,FALSE),1)</f>
        <v>0</v>
      </c>
      <c r="N399">
        <v>609</v>
      </c>
    </row>
    <row r="400" spans="1:14" x14ac:dyDescent="0.25">
      <c r="A400">
        <v>9745</v>
      </c>
      <c r="B400">
        <v>615</v>
      </c>
      <c r="C400">
        <v>5860</v>
      </c>
      <c r="D400" s="63" t="s">
        <v>319</v>
      </c>
      <c r="E400" s="63" t="s">
        <v>315</v>
      </c>
      <c r="F400" s="1">
        <v>9859.5</v>
      </c>
      <c r="G400" s="1">
        <v>40140.5</v>
      </c>
      <c r="H400">
        <v>12742</v>
      </c>
      <c r="I400" t="s">
        <v>14</v>
      </c>
      <c r="J400" s="63">
        <v>1000001272</v>
      </c>
      <c r="K400">
        <v>1287</v>
      </c>
      <c r="L400" t="b">
        <f>INDEX(zero!C$3:C$389,MATCH($J400,zero!$A$3:$A$389,FALSE),1)</f>
        <v>0</v>
      </c>
      <c r="M400" t="b">
        <f>INDEX(zero!D$3:D$389,MATCH($J400,zero!$A$3:$A$389,FALSE),1)</f>
        <v>0</v>
      </c>
      <c r="N400">
        <v>610</v>
      </c>
    </row>
    <row r="401" spans="1:14" x14ac:dyDescent="0.25">
      <c r="A401">
        <v>9745</v>
      </c>
      <c r="B401">
        <v>362</v>
      </c>
      <c r="C401">
        <v>5860</v>
      </c>
      <c r="D401" s="63" t="s">
        <v>8</v>
      </c>
      <c r="E401" s="63" t="s">
        <v>270</v>
      </c>
      <c r="F401" s="1">
        <v>1880</v>
      </c>
      <c r="G401" s="1">
        <v>25</v>
      </c>
      <c r="H401">
        <v>12742</v>
      </c>
      <c r="I401" t="s">
        <v>14</v>
      </c>
      <c r="J401" s="63">
        <v>1000001290</v>
      </c>
      <c r="K401">
        <v>1288</v>
      </c>
      <c r="L401" t="b">
        <f>INDEX(zero!C$3:C$389,MATCH($J401,zero!$A$3:$A$389,FALSE),1)</f>
        <v>0</v>
      </c>
      <c r="M401" t="b">
        <f>INDEX(zero!D$3:D$389,MATCH($J401,zero!$A$3:$A$389,FALSE),1)</f>
        <v>0</v>
      </c>
      <c r="N401">
        <v>611</v>
      </c>
    </row>
    <row r="402" spans="1:14" x14ac:dyDescent="0.25">
      <c r="A402">
        <v>9745</v>
      </c>
      <c r="B402">
        <v>112</v>
      </c>
      <c r="C402">
        <v>6190</v>
      </c>
      <c r="D402" s="63" t="s">
        <v>43</v>
      </c>
      <c r="E402" s="63" t="s">
        <v>42</v>
      </c>
      <c r="F402" s="1">
        <v>0</v>
      </c>
      <c r="G402" s="1">
        <v>65000</v>
      </c>
      <c r="H402">
        <v>10315</v>
      </c>
      <c r="I402" t="s">
        <v>44</v>
      </c>
      <c r="J402" s="63">
        <v>1000000983</v>
      </c>
      <c r="K402">
        <v>1289</v>
      </c>
      <c r="L402" t="b">
        <f>INDEX(zero!C$3:C$389,MATCH($J402,zero!$A$3:$A$389,FALSE),1)</f>
        <v>0</v>
      </c>
      <c r="M402" t="b">
        <f>INDEX(zero!D$3:D$389,MATCH($J402,zero!$A$3:$A$389,FALSE),1)</f>
        <v>1</v>
      </c>
      <c r="N402">
        <v>612</v>
      </c>
    </row>
    <row r="403" spans="1:14" x14ac:dyDescent="0.25">
      <c r="A403">
        <v>9745</v>
      </c>
      <c r="B403">
        <v>112</v>
      </c>
      <c r="C403">
        <v>6190</v>
      </c>
      <c r="D403" s="63" t="s">
        <v>43</v>
      </c>
      <c r="E403" s="63" t="s">
        <v>42</v>
      </c>
      <c r="F403" s="1">
        <v>31911.25</v>
      </c>
      <c r="G403" s="1">
        <v>18778.75</v>
      </c>
      <c r="H403">
        <v>10315</v>
      </c>
      <c r="I403" t="s">
        <v>44</v>
      </c>
      <c r="J403" s="63">
        <v>1000000983</v>
      </c>
      <c r="K403">
        <v>1290</v>
      </c>
      <c r="L403" t="b">
        <f>INDEX(zero!C$3:C$389,MATCH($J403,zero!$A$3:$A$389,FALSE),1)</f>
        <v>0</v>
      </c>
      <c r="M403" t="b">
        <f>INDEX(zero!D$3:D$389,MATCH($J403,zero!$A$3:$A$389,FALSE),1)</f>
        <v>1</v>
      </c>
      <c r="N403">
        <v>613</v>
      </c>
    </row>
    <row r="404" spans="1:14" x14ac:dyDescent="0.25">
      <c r="A404">
        <v>9745</v>
      </c>
      <c r="B404">
        <v>210</v>
      </c>
      <c r="C404">
        <v>6211</v>
      </c>
      <c r="D404" s="63" t="s">
        <v>10</v>
      </c>
      <c r="E404" s="63" t="s">
        <v>211</v>
      </c>
      <c r="F404" s="1">
        <v>0</v>
      </c>
      <c r="G404" s="1">
        <v>2345141.7799999998</v>
      </c>
      <c r="H404">
        <v>10616</v>
      </c>
      <c r="I404" t="s">
        <v>201</v>
      </c>
      <c r="J404" s="63">
        <v>1000000215</v>
      </c>
      <c r="K404">
        <v>1291</v>
      </c>
      <c r="L404" t="b">
        <f>INDEX(zero!C$3:C$389,MATCH($J404,zero!$A$3:$A$389,FALSE),1)</f>
        <v>0</v>
      </c>
      <c r="M404" t="b">
        <f>INDEX(zero!D$3:D$389,MATCH($J404,zero!$A$3:$A$389,FALSE),1)</f>
        <v>1</v>
      </c>
      <c r="N404">
        <v>614</v>
      </c>
    </row>
    <row r="405" spans="1:14" x14ac:dyDescent="0.25">
      <c r="A405">
        <v>9745</v>
      </c>
      <c r="B405">
        <v>210</v>
      </c>
      <c r="C405">
        <v>6211</v>
      </c>
      <c r="D405" s="63" t="s">
        <v>10</v>
      </c>
      <c r="E405" s="63" t="s">
        <v>211</v>
      </c>
      <c r="F405" s="1">
        <v>5219323.96</v>
      </c>
      <c r="G405" s="1">
        <v>-2277750.7599999998</v>
      </c>
      <c r="H405">
        <v>10616</v>
      </c>
      <c r="I405" t="s">
        <v>201</v>
      </c>
      <c r="J405" s="63">
        <v>1000000215</v>
      </c>
      <c r="K405">
        <v>1292</v>
      </c>
      <c r="L405" t="b">
        <f>INDEX(zero!C$3:C$389,MATCH($J405,zero!$A$3:$A$389,FALSE),1)</f>
        <v>0</v>
      </c>
      <c r="M405" t="b">
        <f>INDEX(zero!D$3:D$389,MATCH($J405,zero!$A$3:$A$389,FALSE),1)</f>
        <v>1</v>
      </c>
      <c r="N405">
        <v>615</v>
      </c>
    </row>
    <row r="406" spans="1:14" x14ac:dyDescent="0.25">
      <c r="A406">
        <v>9745</v>
      </c>
      <c r="B406">
        <v>212</v>
      </c>
      <c r="C406">
        <v>6211</v>
      </c>
      <c r="D406" s="63" t="s">
        <v>10</v>
      </c>
      <c r="E406" s="63" t="s">
        <v>216</v>
      </c>
      <c r="F406" s="1">
        <v>0</v>
      </c>
      <c r="G406" s="1">
        <v>1000000</v>
      </c>
      <c r="H406">
        <v>14073</v>
      </c>
      <c r="I406" t="s">
        <v>212</v>
      </c>
      <c r="J406" s="63">
        <v>1000000481</v>
      </c>
      <c r="K406">
        <v>1293</v>
      </c>
      <c r="L406" t="b">
        <f>INDEX(zero!C$3:C$389,MATCH($J406,zero!$A$3:$A$389,FALSE),1)</f>
        <v>0</v>
      </c>
      <c r="M406" t="b">
        <f>INDEX(zero!D$3:D$389,MATCH($J406,zero!$A$3:$A$389,FALSE),1)</f>
        <v>1</v>
      </c>
      <c r="N406">
        <v>616</v>
      </c>
    </row>
    <row r="407" spans="1:14" x14ac:dyDescent="0.25">
      <c r="A407">
        <v>9745</v>
      </c>
      <c r="B407">
        <v>352</v>
      </c>
      <c r="C407">
        <v>5890</v>
      </c>
      <c r="D407" s="63" t="s">
        <v>11</v>
      </c>
      <c r="E407" s="63" t="s">
        <v>234</v>
      </c>
      <c r="F407" s="1">
        <v>0</v>
      </c>
      <c r="G407" s="1">
        <v>5011.58</v>
      </c>
      <c r="H407">
        <v>12492</v>
      </c>
      <c r="I407" t="s">
        <v>231</v>
      </c>
      <c r="J407" s="63">
        <v>1000000929</v>
      </c>
      <c r="K407">
        <v>1299</v>
      </c>
      <c r="L407" t="b">
        <f>INDEX(zero!C$3:C$389,MATCH($J407,zero!$A$3:$A$389,FALSE),1)</f>
        <v>0</v>
      </c>
      <c r="M407" t="b">
        <f>INDEX(zero!D$3:D$389,MATCH($J407,zero!$A$3:$A$389,FALSE),1)</f>
        <v>0</v>
      </c>
      <c r="N407">
        <v>617</v>
      </c>
    </row>
    <row r="408" spans="1:14" x14ac:dyDescent="0.25">
      <c r="A408">
        <v>9745</v>
      </c>
      <c r="B408">
        <v>352</v>
      </c>
      <c r="C408">
        <v>5890</v>
      </c>
      <c r="D408" s="63" t="s">
        <v>11</v>
      </c>
      <c r="E408" s="63" t="s">
        <v>234</v>
      </c>
      <c r="F408" s="1">
        <v>9697.8700000000008</v>
      </c>
      <c r="G408" s="1">
        <v>-4709.45</v>
      </c>
      <c r="H408">
        <v>12492</v>
      </c>
      <c r="I408" t="s">
        <v>231</v>
      </c>
      <c r="J408" s="63">
        <v>1000000929</v>
      </c>
      <c r="K408">
        <v>1300</v>
      </c>
      <c r="L408" t="b">
        <f>INDEX(zero!C$3:C$389,MATCH($J408,zero!$A$3:$A$389,FALSE),1)</f>
        <v>0</v>
      </c>
      <c r="M408" t="b">
        <f>INDEX(zero!D$3:D$389,MATCH($J408,zero!$A$3:$A$389,FALSE),1)</f>
        <v>0</v>
      </c>
      <c r="N408">
        <v>618</v>
      </c>
    </row>
    <row r="409" spans="1:14" x14ac:dyDescent="0.25">
      <c r="A409">
        <v>9745</v>
      </c>
      <c r="B409">
        <v>364</v>
      </c>
      <c r="C409">
        <v>5890</v>
      </c>
      <c r="D409" s="63" t="s">
        <v>11</v>
      </c>
      <c r="E409" s="63" t="s">
        <v>281</v>
      </c>
      <c r="F409" s="1">
        <v>0</v>
      </c>
      <c r="G409" s="1">
        <v>34000</v>
      </c>
      <c r="H409">
        <v>14451</v>
      </c>
      <c r="I409" t="s">
        <v>204</v>
      </c>
      <c r="J409" s="63">
        <v>1000001348</v>
      </c>
      <c r="K409">
        <v>1301</v>
      </c>
      <c r="L409" t="b">
        <f>INDEX(zero!C$3:C$389,MATCH($J409,zero!$A$3:$A$389,FALSE),1)</f>
        <v>0</v>
      </c>
      <c r="M409" t="b">
        <f>INDEX(zero!D$3:D$389,MATCH($J409,zero!$A$3:$A$389,FALSE),1)</f>
        <v>0</v>
      </c>
      <c r="N409">
        <v>619</v>
      </c>
    </row>
    <row r="410" spans="1:14" x14ac:dyDescent="0.25">
      <c r="A410">
        <v>9745</v>
      </c>
      <c r="B410">
        <v>210</v>
      </c>
      <c r="C410">
        <v>5890</v>
      </c>
      <c r="D410" s="63" t="s">
        <v>11</v>
      </c>
      <c r="E410" s="63" t="s">
        <v>203</v>
      </c>
      <c r="F410" s="1">
        <v>0</v>
      </c>
      <c r="G410" s="1">
        <v>26000</v>
      </c>
      <c r="H410">
        <v>14451</v>
      </c>
      <c r="I410" t="s">
        <v>204</v>
      </c>
      <c r="J410" s="63">
        <v>1000001352</v>
      </c>
      <c r="K410">
        <v>1302</v>
      </c>
      <c r="L410" t="b">
        <f>INDEX(zero!C$3:C$389,MATCH($J410,zero!$A$3:$A$389,FALSE),1)</f>
        <v>0</v>
      </c>
      <c r="M410" t="b">
        <f>INDEX(zero!D$3:D$389,MATCH($J410,zero!$A$3:$A$389,FALSE),1)</f>
        <v>0</v>
      </c>
      <c r="N410">
        <v>620</v>
      </c>
    </row>
    <row r="411" spans="1:14" x14ac:dyDescent="0.25">
      <c r="A411">
        <v>9745</v>
      </c>
      <c r="B411">
        <v>104</v>
      </c>
      <c r="C411">
        <v>6201</v>
      </c>
      <c r="D411" s="63" t="s">
        <v>13</v>
      </c>
      <c r="E411" s="63" t="s">
        <v>12</v>
      </c>
      <c r="F411" s="1">
        <v>0</v>
      </c>
      <c r="G411" s="1">
        <v>-5306.4</v>
      </c>
      <c r="H411">
        <v>11506</v>
      </c>
      <c r="I411" t="s">
        <v>5</v>
      </c>
      <c r="J411" s="63">
        <v>1000000759</v>
      </c>
      <c r="K411">
        <v>1310</v>
      </c>
      <c r="L411" t="b">
        <f>INDEX(zero!C$3:C$389,MATCH($J411,zero!$A$3:$A$389,FALSE),1)</f>
        <v>0</v>
      </c>
      <c r="M411" t="b">
        <f>INDEX(zero!D$3:D$389,MATCH($J411,zero!$A$3:$A$389,FALSE),1)</f>
        <v>0</v>
      </c>
      <c r="N411">
        <v>622</v>
      </c>
    </row>
    <row r="412" spans="1:14" x14ac:dyDescent="0.25">
      <c r="A412">
        <v>9745</v>
      </c>
      <c r="B412">
        <v>104</v>
      </c>
      <c r="C412">
        <v>6201</v>
      </c>
      <c r="D412" s="63" t="s">
        <v>13</v>
      </c>
      <c r="E412" s="63" t="s">
        <v>12</v>
      </c>
      <c r="F412" s="1">
        <v>9389.5499999999993</v>
      </c>
      <c r="G412" s="1">
        <v>5923.45</v>
      </c>
      <c r="H412">
        <v>11506</v>
      </c>
      <c r="I412" t="s">
        <v>5</v>
      </c>
      <c r="J412" s="63">
        <v>1000000759</v>
      </c>
      <c r="K412">
        <v>1311</v>
      </c>
      <c r="L412" t="b">
        <f>INDEX(zero!C$3:C$389,MATCH($J412,zero!$A$3:$A$389,FALSE),1)</f>
        <v>0</v>
      </c>
      <c r="M412" t="b">
        <f>INDEX(zero!D$3:D$389,MATCH($J412,zero!$A$3:$A$389,FALSE),1)</f>
        <v>0</v>
      </c>
      <c r="N412">
        <v>623</v>
      </c>
    </row>
    <row r="413" spans="1:14" x14ac:dyDescent="0.25">
      <c r="A413">
        <v>9745</v>
      </c>
      <c r="B413">
        <v>163</v>
      </c>
      <c r="C413">
        <v>6201</v>
      </c>
      <c r="D413" s="63" t="s">
        <v>13</v>
      </c>
      <c r="E413" s="63" t="s">
        <v>193</v>
      </c>
      <c r="F413" s="1">
        <v>0</v>
      </c>
      <c r="G413" s="1">
        <v>0.3</v>
      </c>
      <c r="H413">
        <v>11506</v>
      </c>
      <c r="I413" t="s">
        <v>5</v>
      </c>
      <c r="J413" s="63">
        <v>1000000779</v>
      </c>
      <c r="K413">
        <v>1312</v>
      </c>
      <c r="L413" t="b">
        <f>INDEX(zero!C$3:C$389,MATCH($J413,zero!$A$3:$A$389,FALSE),1)</f>
        <v>0</v>
      </c>
      <c r="M413" t="b">
        <f>INDEX(zero!D$3:D$389,MATCH($J413,zero!$A$3:$A$389,FALSE),1)</f>
        <v>0</v>
      </c>
      <c r="N413">
        <v>624</v>
      </c>
    </row>
    <row r="414" spans="1:14" x14ac:dyDescent="0.25">
      <c r="A414">
        <v>9745</v>
      </c>
      <c r="B414">
        <v>163</v>
      </c>
      <c r="C414">
        <v>6201</v>
      </c>
      <c r="D414" s="63" t="s">
        <v>13</v>
      </c>
      <c r="E414" s="63" t="s">
        <v>193</v>
      </c>
      <c r="F414" s="1">
        <v>6528.16</v>
      </c>
      <c r="G414" s="1">
        <v>91.48</v>
      </c>
      <c r="H414">
        <v>11506</v>
      </c>
      <c r="I414" t="s">
        <v>5</v>
      </c>
      <c r="J414" s="63">
        <v>1000000779</v>
      </c>
      <c r="K414">
        <v>1313</v>
      </c>
      <c r="L414" t="b">
        <f>INDEX(zero!C$3:C$389,MATCH($J414,zero!$A$3:$A$389,FALSE),1)</f>
        <v>0</v>
      </c>
      <c r="M414" t="b">
        <f>INDEX(zero!D$3:D$389,MATCH($J414,zero!$A$3:$A$389,FALSE),1)</f>
        <v>0</v>
      </c>
      <c r="N414">
        <v>625</v>
      </c>
    </row>
    <row r="415" spans="1:14" x14ac:dyDescent="0.25">
      <c r="A415">
        <v>9745</v>
      </c>
      <c r="B415">
        <v>165</v>
      </c>
      <c r="C415">
        <v>6190</v>
      </c>
      <c r="D415" s="63" t="s">
        <v>87</v>
      </c>
      <c r="E415" s="63" t="s">
        <v>195</v>
      </c>
      <c r="F415" s="1">
        <v>12000</v>
      </c>
      <c r="G415" s="1">
        <v>8000</v>
      </c>
      <c r="H415">
        <v>11465</v>
      </c>
      <c r="I415" t="s">
        <v>59</v>
      </c>
      <c r="J415" s="63">
        <v>1000001388</v>
      </c>
      <c r="K415">
        <v>1315</v>
      </c>
      <c r="L415" t="b">
        <f>INDEX(zero!C$3:C$389,MATCH($J415,zero!$A$3:$A$389,FALSE),1)</f>
        <v>0</v>
      </c>
      <c r="M415" t="b">
        <f>INDEX(zero!D$3:D$389,MATCH($J415,zero!$A$3:$A$389,FALSE),1)</f>
        <v>0</v>
      </c>
      <c r="N415">
        <v>626</v>
      </c>
    </row>
    <row r="416" spans="1:14" x14ac:dyDescent="0.25">
      <c r="A416">
        <v>9745</v>
      </c>
      <c r="B416">
        <v>146</v>
      </c>
      <c r="C416">
        <v>6207</v>
      </c>
      <c r="D416" s="63" t="s">
        <v>21</v>
      </c>
      <c r="E416" s="63" t="s">
        <v>164</v>
      </c>
      <c r="F416" s="1">
        <v>0</v>
      </c>
      <c r="G416" s="1">
        <v>34295.129999999997</v>
      </c>
      <c r="H416">
        <v>10051</v>
      </c>
      <c r="I416" t="s">
        <v>165</v>
      </c>
      <c r="J416" s="63">
        <v>1000000720</v>
      </c>
      <c r="K416">
        <v>1316</v>
      </c>
      <c r="L416" t="b">
        <f>INDEX(zero!C$3:C$389,MATCH($J416,zero!$A$3:$A$389,FALSE),1)</f>
        <v>0</v>
      </c>
      <c r="M416" t="b">
        <f>INDEX(zero!D$3:D$389,MATCH($J416,zero!$A$3:$A$389,FALSE),1)</f>
        <v>0</v>
      </c>
      <c r="N416">
        <v>627</v>
      </c>
    </row>
    <row r="417" spans="1:14" x14ac:dyDescent="0.25">
      <c r="A417">
        <v>9745</v>
      </c>
      <c r="B417">
        <v>615</v>
      </c>
      <c r="C417">
        <v>5860</v>
      </c>
      <c r="D417" s="63" t="s">
        <v>319</v>
      </c>
      <c r="E417" s="63" t="s">
        <v>315</v>
      </c>
      <c r="F417" s="1">
        <v>0</v>
      </c>
      <c r="G417" s="1">
        <v>101830.26</v>
      </c>
      <c r="H417">
        <v>11589</v>
      </c>
      <c r="I417" t="s">
        <v>302</v>
      </c>
      <c r="J417" s="63">
        <v>1000000584</v>
      </c>
      <c r="K417">
        <v>1319</v>
      </c>
      <c r="L417" t="b">
        <f>INDEX(zero!C$3:C$389,MATCH($J417,zero!$A$3:$A$389,FALSE),1)</f>
        <v>0</v>
      </c>
      <c r="M417" t="b">
        <f>INDEX(zero!D$3:D$389,MATCH($J417,zero!$A$3:$A$389,FALSE),1)</f>
        <v>1</v>
      </c>
      <c r="N417">
        <v>628</v>
      </c>
    </row>
    <row r="418" spans="1:14" x14ac:dyDescent="0.25">
      <c r="A418">
        <v>9745</v>
      </c>
      <c r="B418">
        <v>615</v>
      </c>
      <c r="C418">
        <v>5860</v>
      </c>
      <c r="D418" s="63" t="s">
        <v>319</v>
      </c>
      <c r="E418" s="63" t="s">
        <v>315</v>
      </c>
      <c r="F418" s="1">
        <v>67840.55</v>
      </c>
      <c r="G418" s="1">
        <v>-46753</v>
      </c>
      <c r="H418">
        <v>11589</v>
      </c>
      <c r="I418" t="s">
        <v>302</v>
      </c>
      <c r="J418" s="63">
        <v>1000000584</v>
      </c>
      <c r="K418">
        <v>1320</v>
      </c>
      <c r="L418" t="b">
        <f>INDEX(zero!C$3:C$389,MATCH($J418,zero!$A$3:$A$389,FALSE),1)</f>
        <v>0</v>
      </c>
      <c r="M418" t="b">
        <f>INDEX(zero!D$3:D$389,MATCH($J418,zero!$A$3:$A$389,FALSE),1)</f>
        <v>1</v>
      </c>
      <c r="N418">
        <v>629</v>
      </c>
    </row>
    <row r="419" spans="1:14" x14ac:dyDescent="0.25">
      <c r="A419">
        <v>9745</v>
      </c>
      <c r="B419">
        <v>140</v>
      </c>
      <c r="C419">
        <v>5860</v>
      </c>
      <c r="D419" s="63" t="s">
        <v>8</v>
      </c>
      <c r="E419" s="63" t="s">
        <v>139</v>
      </c>
      <c r="F419" s="1">
        <v>0</v>
      </c>
      <c r="G419" s="1">
        <v>32320</v>
      </c>
      <c r="H419">
        <v>12170</v>
      </c>
      <c r="I419" t="s">
        <v>46</v>
      </c>
      <c r="J419" s="63">
        <v>1000000261</v>
      </c>
      <c r="K419">
        <v>1323</v>
      </c>
      <c r="L419" t="b">
        <f>INDEX(zero!C$3:C$389,MATCH($J419,zero!$A$3:$A$389,FALSE),1)</f>
        <v>0</v>
      </c>
      <c r="M419" t="b">
        <f>INDEX(zero!D$3:D$389,MATCH($J419,zero!$A$3:$A$389,FALSE),1)</f>
        <v>0</v>
      </c>
      <c r="N419">
        <v>630</v>
      </c>
    </row>
    <row r="420" spans="1:14" x14ac:dyDescent="0.25">
      <c r="A420">
        <v>9745</v>
      </c>
      <c r="B420">
        <v>140</v>
      </c>
      <c r="C420">
        <v>5860</v>
      </c>
      <c r="D420" s="63" t="s">
        <v>8</v>
      </c>
      <c r="E420" s="63" t="s">
        <v>139</v>
      </c>
      <c r="F420" s="1">
        <v>18156</v>
      </c>
      <c r="G420" s="1">
        <v>-1500</v>
      </c>
      <c r="H420">
        <v>12170</v>
      </c>
      <c r="I420" t="s">
        <v>46</v>
      </c>
      <c r="J420" s="63">
        <v>1000000261</v>
      </c>
      <c r="K420">
        <v>1324</v>
      </c>
      <c r="L420" t="b">
        <f>INDEX(zero!C$3:C$389,MATCH($J420,zero!$A$3:$A$389,FALSE),1)</f>
        <v>0</v>
      </c>
      <c r="M420" t="b">
        <f>INDEX(zero!D$3:D$389,MATCH($J420,zero!$A$3:$A$389,FALSE),1)</f>
        <v>0</v>
      </c>
      <c r="N420">
        <v>631</v>
      </c>
    </row>
    <row r="421" spans="1:14" x14ac:dyDescent="0.25">
      <c r="A421">
        <v>9745</v>
      </c>
      <c r="B421">
        <v>160</v>
      </c>
      <c r="C421">
        <v>5860</v>
      </c>
      <c r="D421" s="63" t="s">
        <v>8</v>
      </c>
      <c r="E421" s="63" t="s">
        <v>187</v>
      </c>
      <c r="F421" s="1">
        <v>0</v>
      </c>
      <c r="G421" s="1">
        <v>64800</v>
      </c>
      <c r="H421">
        <v>12170</v>
      </c>
      <c r="I421" t="s">
        <v>46</v>
      </c>
      <c r="J421" s="63">
        <v>1000000282</v>
      </c>
      <c r="K421">
        <v>1325</v>
      </c>
      <c r="L421" t="b">
        <f>INDEX(zero!C$3:C$389,MATCH($J421,zero!$A$3:$A$389,FALSE),1)</f>
        <v>0</v>
      </c>
      <c r="M421" t="b">
        <f>INDEX(zero!D$3:D$389,MATCH($J421,zero!$A$3:$A$389,FALSE),1)</f>
        <v>1</v>
      </c>
      <c r="N421">
        <v>632</v>
      </c>
    </row>
    <row r="422" spans="1:14" x14ac:dyDescent="0.25">
      <c r="A422">
        <v>9745</v>
      </c>
      <c r="B422">
        <v>124</v>
      </c>
      <c r="C422">
        <v>5860</v>
      </c>
      <c r="D422" s="63" t="s">
        <v>8</v>
      </c>
      <c r="E422" s="63" t="s">
        <v>96</v>
      </c>
      <c r="F422" s="1">
        <v>0</v>
      </c>
      <c r="G422" s="1">
        <v>11300</v>
      </c>
      <c r="H422">
        <v>12170</v>
      </c>
      <c r="I422" t="s">
        <v>46</v>
      </c>
      <c r="J422" s="63">
        <v>1000000726</v>
      </c>
      <c r="K422">
        <v>1326</v>
      </c>
      <c r="L422" t="b">
        <f>INDEX(zero!C$3:C$389,MATCH($J422,zero!$A$3:$A$389,FALSE),1)</f>
        <v>0</v>
      </c>
      <c r="M422" t="b">
        <f>INDEX(zero!D$3:D$389,MATCH($J422,zero!$A$3:$A$389,FALSE),1)</f>
        <v>1</v>
      </c>
      <c r="N422">
        <v>633</v>
      </c>
    </row>
    <row r="423" spans="1:14" x14ac:dyDescent="0.25">
      <c r="A423">
        <v>9745</v>
      </c>
      <c r="B423">
        <v>146</v>
      </c>
      <c r="C423">
        <v>5860</v>
      </c>
      <c r="D423" s="63" t="s">
        <v>8</v>
      </c>
      <c r="E423" s="63" t="s">
        <v>164</v>
      </c>
      <c r="F423" s="1">
        <v>0</v>
      </c>
      <c r="G423" s="1">
        <v>3237.5</v>
      </c>
      <c r="H423">
        <v>12170</v>
      </c>
      <c r="I423" t="s">
        <v>46</v>
      </c>
      <c r="J423" s="63">
        <v>1000000726</v>
      </c>
      <c r="K423">
        <v>1327</v>
      </c>
      <c r="L423" t="b">
        <f>INDEX(zero!C$3:C$389,MATCH($J423,zero!$A$3:$A$389,FALSE),1)</f>
        <v>0</v>
      </c>
      <c r="M423" t="b">
        <f>INDEX(zero!D$3:D$389,MATCH($J423,zero!$A$3:$A$389,FALSE),1)</f>
        <v>1</v>
      </c>
      <c r="N423">
        <v>634</v>
      </c>
    </row>
    <row r="424" spans="1:14" x14ac:dyDescent="0.25">
      <c r="A424">
        <v>9745</v>
      </c>
      <c r="B424">
        <v>160</v>
      </c>
      <c r="C424">
        <v>5860</v>
      </c>
      <c r="D424" s="63" t="s">
        <v>8</v>
      </c>
      <c r="E424" s="63" t="s">
        <v>185</v>
      </c>
      <c r="F424" s="1">
        <v>2560</v>
      </c>
      <c r="G424" s="1">
        <v>640</v>
      </c>
      <c r="H424">
        <v>12170</v>
      </c>
      <c r="I424" t="s">
        <v>46</v>
      </c>
      <c r="J424" s="63">
        <v>1000000726</v>
      </c>
      <c r="K424">
        <v>1328</v>
      </c>
      <c r="L424" t="b">
        <f>INDEX(zero!C$3:C$389,MATCH($J424,zero!$A$3:$A$389,FALSE),1)</f>
        <v>0</v>
      </c>
      <c r="M424" t="b">
        <f>INDEX(zero!D$3:D$389,MATCH($J424,zero!$A$3:$A$389,FALSE),1)</f>
        <v>1</v>
      </c>
      <c r="N424">
        <v>635</v>
      </c>
    </row>
    <row r="425" spans="1:14" x14ac:dyDescent="0.25">
      <c r="A425">
        <v>9745</v>
      </c>
      <c r="B425">
        <v>210</v>
      </c>
      <c r="C425">
        <v>5860</v>
      </c>
      <c r="D425" s="63" t="s">
        <v>8</v>
      </c>
      <c r="E425" s="63" t="s">
        <v>202</v>
      </c>
      <c r="F425" s="1">
        <v>0</v>
      </c>
      <c r="G425" s="1">
        <v>2.5</v>
      </c>
      <c r="H425">
        <v>12170</v>
      </c>
      <c r="I425" t="s">
        <v>46</v>
      </c>
      <c r="J425" s="63">
        <v>1000000726</v>
      </c>
      <c r="K425">
        <v>1329</v>
      </c>
      <c r="L425" t="b">
        <f>INDEX(zero!C$3:C$389,MATCH($J425,zero!$A$3:$A$389,FALSE),1)</f>
        <v>0</v>
      </c>
      <c r="M425" t="b">
        <f>INDEX(zero!D$3:D$389,MATCH($J425,zero!$A$3:$A$389,FALSE),1)</f>
        <v>1</v>
      </c>
      <c r="N425">
        <v>636</v>
      </c>
    </row>
    <row r="426" spans="1:14" x14ac:dyDescent="0.25">
      <c r="A426">
        <v>9745</v>
      </c>
      <c r="B426">
        <v>212</v>
      </c>
      <c r="C426">
        <v>5860</v>
      </c>
      <c r="D426" s="63" t="s">
        <v>8</v>
      </c>
      <c r="E426" s="63" t="s">
        <v>217</v>
      </c>
      <c r="F426" s="1">
        <v>0</v>
      </c>
      <c r="G426" s="1">
        <v>15</v>
      </c>
      <c r="H426">
        <v>12170</v>
      </c>
      <c r="I426" t="s">
        <v>46</v>
      </c>
      <c r="J426" s="63">
        <v>1000000726</v>
      </c>
      <c r="K426">
        <v>1330</v>
      </c>
      <c r="L426" t="b">
        <f>INDEX(zero!C$3:C$389,MATCH($J426,zero!$A$3:$A$389,FALSE),1)</f>
        <v>0</v>
      </c>
      <c r="M426" t="b">
        <f>INDEX(zero!D$3:D$389,MATCH($J426,zero!$A$3:$A$389,FALSE),1)</f>
        <v>1</v>
      </c>
      <c r="N426">
        <v>637</v>
      </c>
    </row>
    <row r="427" spans="1:14" x14ac:dyDescent="0.25">
      <c r="A427">
        <v>9745</v>
      </c>
      <c r="B427">
        <v>364</v>
      </c>
      <c r="C427">
        <v>5860</v>
      </c>
      <c r="D427" s="63" t="s">
        <v>8</v>
      </c>
      <c r="E427" s="63" t="s">
        <v>281</v>
      </c>
      <c r="F427" s="1">
        <v>4192</v>
      </c>
      <c r="G427" s="1">
        <v>35063</v>
      </c>
      <c r="H427">
        <v>12170</v>
      </c>
      <c r="I427" t="s">
        <v>46</v>
      </c>
      <c r="J427" s="63">
        <v>1000000726</v>
      </c>
      <c r="K427">
        <v>1332</v>
      </c>
      <c r="L427" t="b">
        <f>INDEX(zero!C$3:C$389,MATCH($J427,zero!$A$3:$A$389,FALSE),1)</f>
        <v>0</v>
      </c>
      <c r="M427" t="b">
        <f>INDEX(zero!D$3:D$389,MATCH($J427,zero!$A$3:$A$389,FALSE),1)</f>
        <v>1</v>
      </c>
      <c r="N427">
        <v>638</v>
      </c>
    </row>
    <row r="428" spans="1:14" x14ac:dyDescent="0.25">
      <c r="A428">
        <v>9745</v>
      </c>
      <c r="B428">
        <v>669</v>
      </c>
      <c r="C428">
        <v>5860</v>
      </c>
      <c r="D428" s="63" t="s">
        <v>333</v>
      </c>
      <c r="E428" s="63" t="s">
        <v>332</v>
      </c>
      <c r="F428" s="1">
        <v>0</v>
      </c>
      <c r="G428" s="1">
        <v>-3237.5</v>
      </c>
      <c r="H428">
        <v>12170</v>
      </c>
      <c r="I428" t="s">
        <v>46</v>
      </c>
      <c r="J428" s="63">
        <v>1000000726</v>
      </c>
      <c r="K428">
        <v>1333</v>
      </c>
      <c r="L428" t="b">
        <f>INDEX(zero!C$3:C$389,MATCH($J428,zero!$A$3:$A$389,FALSE),1)</f>
        <v>0</v>
      </c>
      <c r="M428" t="b">
        <f>INDEX(zero!D$3:D$389,MATCH($J428,zero!$A$3:$A$389,FALSE),1)</f>
        <v>1</v>
      </c>
      <c r="N428">
        <v>639</v>
      </c>
    </row>
    <row r="429" spans="1:14" x14ac:dyDescent="0.25">
      <c r="A429">
        <v>9745</v>
      </c>
      <c r="B429">
        <v>669</v>
      </c>
      <c r="C429">
        <v>5860</v>
      </c>
      <c r="D429" s="63" t="s">
        <v>333</v>
      </c>
      <c r="E429" s="63" t="s">
        <v>332</v>
      </c>
      <c r="F429" s="1">
        <v>3200</v>
      </c>
      <c r="G429" s="1">
        <v>62172.5</v>
      </c>
      <c r="H429">
        <v>12170</v>
      </c>
      <c r="I429" t="s">
        <v>46</v>
      </c>
      <c r="J429" s="63">
        <v>1000000726</v>
      </c>
      <c r="K429">
        <v>1334</v>
      </c>
      <c r="L429" t="b">
        <f>INDEX(zero!C$3:C$389,MATCH($J429,zero!$A$3:$A$389,FALSE),1)</f>
        <v>0</v>
      </c>
      <c r="M429" t="b">
        <f>INDEX(zero!D$3:D$389,MATCH($J429,zero!$A$3:$A$389,FALSE),1)</f>
        <v>1</v>
      </c>
      <c r="N429">
        <v>640</v>
      </c>
    </row>
    <row r="430" spans="1:14" x14ac:dyDescent="0.25">
      <c r="A430">
        <v>9745</v>
      </c>
      <c r="B430">
        <v>115</v>
      </c>
      <c r="C430">
        <v>5860</v>
      </c>
      <c r="D430" s="63" t="s">
        <v>8</v>
      </c>
      <c r="E430" s="63" t="s">
        <v>69</v>
      </c>
      <c r="F430" s="1">
        <v>0</v>
      </c>
      <c r="G430" s="1">
        <v>960</v>
      </c>
      <c r="H430">
        <v>12170</v>
      </c>
      <c r="I430" t="s">
        <v>46</v>
      </c>
      <c r="J430" s="63">
        <v>1000000860</v>
      </c>
      <c r="K430">
        <v>1341</v>
      </c>
      <c r="L430" t="b">
        <f>INDEX(zero!C$3:C$389,MATCH($J430,zero!$A$3:$A$389,FALSE),1)</f>
        <v>0</v>
      </c>
      <c r="M430" t="b">
        <f>INDEX(zero!D$3:D$389,MATCH($J430,zero!$A$3:$A$389,FALSE),1)</f>
        <v>0</v>
      </c>
      <c r="N430">
        <v>641</v>
      </c>
    </row>
    <row r="431" spans="1:14" x14ac:dyDescent="0.25">
      <c r="A431">
        <v>9745</v>
      </c>
      <c r="B431">
        <v>115</v>
      </c>
      <c r="C431">
        <v>5860</v>
      </c>
      <c r="D431" s="63" t="s">
        <v>8</v>
      </c>
      <c r="E431" s="63" t="s">
        <v>73</v>
      </c>
      <c r="F431" s="1">
        <v>1376</v>
      </c>
      <c r="G431" s="1">
        <v>5504</v>
      </c>
      <c r="H431">
        <v>12170</v>
      </c>
      <c r="I431" t="s">
        <v>46</v>
      </c>
      <c r="J431" s="63">
        <v>1000000954</v>
      </c>
      <c r="K431">
        <v>1344</v>
      </c>
      <c r="L431" t="b">
        <f>INDEX(zero!C$3:C$389,MATCH($J431,zero!$A$3:$A$389,FALSE),1)</f>
        <v>0</v>
      </c>
      <c r="M431" t="b">
        <f>INDEX(zero!D$3:D$389,MATCH($J431,zero!$A$3:$A$389,FALSE),1)</f>
        <v>0</v>
      </c>
      <c r="N431">
        <v>642</v>
      </c>
    </row>
    <row r="432" spans="1:14" x14ac:dyDescent="0.25">
      <c r="A432">
        <v>9748</v>
      </c>
      <c r="B432">
        <v>686</v>
      </c>
      <c r="C432">
        <v>5860</v>
      </c>
      <c r="D432" s="63" t="s">
        <v>333</v>
      </c>
      <c r="E432" s="63" t="s">
        <v>349</v>
      </c>
      <c r="F432" s="1">
        <v>7000</v>
      </c>
      <c r="G432" s="1">
        <v>7000</v>
      </c>
      <c r="H432">
        <v>12170</v>
      </c>
      <c r="I432" t="s">
        <v>46</v>
      </c>
      <c r="J432" s="63">
        <v>1000001275</v>
      </c>
      <c r="K432">
        <v>1345</v>
      </c>
      <c r="L432" t="b">
        <f>INDEX(zero!C$3:C$389,MATCH($J432,zero!$A$3:$A$389,FALSE),1)</f>
        <v>0</v>
      </c>
      <c r="M432" t="b">
        <f>INDEX(zero!D$3:D$389,MATCH($J432,zero!$A$3:$A$389,FALSE),1)</f>
        <v>0</v>
      </c>
      <c r="N432">
        <v>643</v>
      </c>
    </row>
    <row r="433" spans="1:14" x14ac:dyDescent="0.25">
      <c r="A433">
        <v>9748</v>
      </c>
      <c r="B433">
        <v>686</v>
      </c>
      <c r="C433">
        <v>5860</v>
      </c>
      <c r="D433" s="63" t="s">
        <v>333</v>
      </c>
      <c r="E433" s="63" t="s">
        <v>349</v>
      </c>
      <c r="F433" s="1">
        <v>121600</v>
      </c>
      <c r="G433" s="1">
        <v>49920</v>
      </c>
      <c r="H433">
        <v>12170</v>
      </c>
      <c r="I433" t="s">
        <v>46</v>
      </c>
      <c r="J433" s="63">
        <v>1000001276</v>
      </c>
      <c r="K433">
        <v>1346</v>
      </c>
      <c r="L433" t="b">
        <f>INDEX(zero!C$3:C$389,MATCH($J433,zero!$A$3:$A$389,FALSE),1)</f>
        <v>0</v>
      </c>
      <c r="M433" t="b">
        <f>INDEX(zero!D$3:D$389,MATCH($J433,zero!$A$3:$A$389,FALSE),1)</f>
        <v>0</v>
      </c>
      <c r="N433">
        <v>644</v>
      </c>
    </row>
    <row r="434" spans="1:14" x14ac:dyDescent="0.25">
      <c r="A434">
        <v>9748</v>
      </c>
      <c r="B434">
        <v>669</v>
      </c>
      <c r="C434">
        <v>5860</v>
      </c>
      <c r="D434" s="63" t="s">
        <v>333</v>
      </c>
      <c r="E434" s="63" t="s">
        <v>337</v>
      </c>
      <c r="F434" s="1">
        <v>24608</v>
      </c>
      <c r="G434" s="1">
        <v>5392</v>
      </c>
      <c r="H434">
        <v>12170</v>
      </c>
      <c r="I434" t="s">
        <v>46</v>
      </c>
      <c r="J434" s="63">
        <v>1000001277</v>
      </c>
      <c r="K434">
        <v>1347</v>
      </c>
      <c r="L434" t="b">
        <f>INDEX(zero!C$3:C$389,MATCH($J434,zero!$A$3:$A$389,FALSE),1)</f>
        <v>0</v>
      </c>
      <c r="M434" t="b">
        <f>INDEX(zero!D$3:D$389,MATCH($J434,zero!$A$3:$A$389,FALSE),1)</f>
        <v>0</v>
      </c>
      <c r="N434">
        <v>645</v>
      </c>
    </row>
    <row r="435" spans="1:14" x14ac:dyDescent="0.25">
      <c r="A435">
        <v>9745</v>
      </c>
      <c r="B435">
        <v>144</v>
      </c>
      <c r="C435">
        <v>5860</v>
      </c>
      <c r="D435" s="63" t="s">
        <v>8</v>
      </c>
      <c r="E435" s="63" t="s">
        <v>151</v>
      </c>
      <c r="F435" s="1">
        <v>23300</v>
      </c>
      <c r="G435" s="1">
        <v>35580</v>
      </c>
      <c r="H435">
        <v>12170</v>
      </c>
      <c r="I435" t="s">
        <v>46</v>
      </c>
      <c r="J435" s="63">
        <v>1000001282</v>
      </c>
      <c r="K435">
        <v>1348</v>
      </c>
      <c r="L435" t="b">
        <f>INDEX(zero!C$3:C$389,MATCH($J435,zero!$A$3:$A$389,FALSE),1)</f>
        <v>0</v>
      </c>
      <c r="M435" t="b">
        <f>INDEX(zero!D$3:D$389,MATCH($J435,zero!$A$3:$A$389,FALSE),1)</f>
        <v>0</v>
      </c>
      <c r="N435">
        <v>646</v>
      </c>
    </row>
    <row r="436" spans="1:14" x14ac:dyDescent="0.25">
      <c r="A436">
        <v>9745</v>
      </c>
      <c r="B436">
        <v>352</v>
      </c>
      <c r="C436">
        <v>5860</v>
      </c>
      <c r="D436" s="63" t="s">
        <v>8</v>
      </c>
      <c r="E436" s="63" t="s">
        <v>234</v>
      </c>
      <c r="F436" s="1">
        <v>41500</v>
      </c>
      <c r="G436" s="1">
        <v>51940</v>
      </c>
      <c r="H436">
        <v>12170</v>
      </c>
      <c r="I436" t="s">
        <v>46</v>
      </c>
      <c r="J436" s="63">
        <v>1000001284</v>
      </c>
      <c r="K436">
        <v>1349</v>
      </c>
      <c r="L436" t="b">
        <f>INDEX(zero!C$3:C$389,MATCH($J436,zero!$A$3:$A$389,FALSE),1)</f>
        <v>0</v>
      </c>
      <c r="M436" t="b">
        <f>INDEX(zero!D$3:D$389,MATCH($J436,zero!$A$3:$A$389,FALSE),1)</f>
        <v>1</v>
      </c>
      <c r="N436">
        <v>647</v>
      </c>
    </row>
    <row r="437" spans="1:14" x14ac:dyDescent="0.25">
      <c r="A437">
        <v>9745</v>
      </c>
      <c r="B437">
        <v>364</v>
      </c>
      <c r="C437">
        <v>5860</v>
      </c>
      <c r="D437" s="63" t="s">
        <v>8</v>
      </c>
      <c r="E437" s="63" t="s">
        <v>281</v>
      </c>
      <c r="F437" s="1">
        <v>4000</v>
      </c>
      <c r="G437" s="1">
        <v>54377</v>
      </c>
      <c r="H437">
        <v>12170</v>
      </c>
      <c r="I437" t="s">
        <v>46</v>
      </c>
      <c r="J437" s="63">
        <v>1000001285</v>
      </c>
      <c r="K437">
        <v>1350</v>
      </c>
      <c r="L437" t="b">
        <f>INDEX(zero!C$3:C$389,MATCH($J437,zero!$A$3:$A$389,FALSE),1)</f>
        <v>0</v>
      </c>
      <c r="M437" t="b">
        <f>INDEX(zero!D$3:D$389,MATCH($J437,zero!$A$3:$A$389,FALSE),1)</f>
        <v>1</v>
      </c>
      <c r="N437">
        <v>648</v>
      </c>
    </row>
    <row r="438" spans="1:14" x14ac:dyDescent="0.25">
      <c r="A438">
        <v>9745</v>
      </c>
      <c r="B438">
        <v>115</v>
      </c>
      <c r="C438">
        <v>5860</v>
      </c>
      <c r="D438" s="63" t="s">
        <v>8</v>
      </c>
      <c r="E438" s="63" t="s">
        <v>67</v>
      </c>
      <c r="F438" s="1">
        <v>23100</v>
      </c>
      <c r="G438" s="1">
        <v>35620</v>
      </c>
      <c r="H438">
        <v>12170</v>
      </c>
      <c r="I438" t="s">
        <v>46</v>
      </c>
      <c r="J438" s="63">
        <v>1000001300</v>
      </c>
      <c r="K438">
        <v>1351</v>
      </c>
      <c r="L438" t="b">
        <f>INDEX(zero!C$3:C$389,MATCH($J438,zero!$A$3:$A$389,FALSE),1)</f>
        <v>0</v>
      </c>
      <c r="M438" t="b">
        <f>INDEX(zero!D$3:D$389,MATCH($J438,zero!$A$3:$A$389,FALSE),1)</f>
        <v>0</v>
      </c>
      <c r="N438">
        <v>649</v>
      </c>
    </row>
    <row r="439" spans="1:14" x14ac:dyDescent="0.25">
      <c r="A439">
        <v>9745</v>
      </c>
      <c r="B439">
        <v>210</v>
      </c>
      <c r="C439">
        <v>5860</v>
      </c>
      <c r="D439" s="63" t="s">
        <v>8</v>
      </c>
      <c r="E439" s="63" t="s">
        <v>203</v>
      </c>
      <c r="F439" s="1">
        <v>30500</v>
      </c>
      <c r="G439" s="1">
        <v>50360</v>
      </c>
      <c r="H439">
        <v>12170</v>
      </c>
      <c r="I439" t="s">
        <v>46</v>
      </c>
      <c r="J439" s="63">
        <v>1000001301</v>
      </c>
      <c r="K439">
        <v>1352</v>
      </c>
      <c r="L439" t="b">
        <f>INDEX(zero!C$3:C$389,MATCH($J439,zero!$A$3:$A$389,FALSE),1)</f>
        <v>0</v>
      </c>
      <c r="M439" t="b">
        <f>INDEX(zero!D$3:D$389,MATCH($J439,zero!$A$3:$A$389,FALSE),1)</f>
        <v>1</v>
      </c>
      <c r="N439">
        <v>650</v>
      </c>
    </row>
    <row r="440" spans="1:14" x14ac:dyDescent="0.25">
      <c r="A440">
        <v>9745</v>
      </c>
      <c r="B440">
        <v>364</v>
      </c>
      <c r="C440">
        <v>5860</v>
      </c>
      <c r="D440" s="63" t="s">
        <v>8</v>
      </c>
      <c r="E440" s="63" t="s">
        <v>283</v>
      </c>
      <c r="F440" s="1">
        <v>0</v>
      </c>
      <c r="G440" s="1">
        <v>19360</v>
      </c>
      <c r="H440">
        <v>12170</v>
      </c>
      <c r="I440" t="s">
        <v>46</v>
      </c>
      <c r="J440" s="63">
        <v>1000001310</v>
      </c>
      <c r="K440">
        <v>1353</v>
      </c>
      <c r="L440" t="b">
        <f>INDEX(zero!C$3:C$389,MATCH($J440,zero!$A$3:$A$389,FALSE),1)</f>
        <v>0</v>
      </c>
      <c r="M440" t="b">
        <f>INDEX(zero!D$3:D$389,MATCH($J440,zero!$A$3:$A$389,FALSE),1)</f>
        <v>0</v>
      </c>
      <c r="N440">
        <v>651</v>
      </c>
    </row>
    <row r="441" spans="1:14" x14ac:dyDescent="0.25">
      <c r="A441">
        <v>9745</v>
      </c>
      <c r="B441">
        <v>364</v>
      </c>
      <c r="C441">
        <v>5860</v>
      </c>
      <c r="D441" s="63" t="s">
        <v>8</v>
      </c>
      <c r="E441" s="63" t="s">
        <v>282</v>
      </c>
      <c r="F441" s="1">
        <v>0</v>
      </c>
      <c r="G441" s="1">
        <v>19360</v>
      </c>
      <c r="H441">
        <v>12170</v>
      </c>
      <c r="I441" t="s">
        <v>46</v>
      </c>
      <c r="J441" s="63">
        <v>1000001311</v>
      </c>
      <c r="K441">
        <v>1354</v>
      </c>
      <c r="L441" t="b">
        <f>INDEX(zero!C$3:C$389,MATCH($J441,zero!$A$3:$A$389,FALSE),1)</f>
        <v>0</v>
      </c>
      <c r="M441" t="b">
        <f>INDEX(zero!D$3:D$389,MATCH($J441,zero!$A$3:$A$389,FALSE),1)</f>
        <v>0</v>
      </c>
      <c r="N441">
        <v>652</v>
      </c>
    </row>
    <row r="442" spans="1:14" x14ac:dyDescent="0.25">
      <c r="A442">
        <v>9745</v>
      </c>
      <c r="B442">
        <v>132</v>
      </c>
      <c r="C442">
        <v>5860</v>
      </c>
      <c r="D442" s="63" t="s">
        <v>8</v>
      </c>
      <c r="E442" s="63" t="s">
        <v>122</v>
      </c>
      <c r="F442" s="1">
        <v>23200</v>
      </c>
      <c r="G442" s="1">
        <v>35680</v>
      </c>
      <c r="H442">
        <v>12170</v>
      </c>
      <c r="I442" t="s">
        <v>46</v>
      </c>
      <c r="J442" s="63">
        <v>1000001328</v>
      </c>
      <c r="K442">
        <v>1355</v>
      </c>
      <c r="L442" t="b">
        <f>INDEX(zero!C$3:C$389,MATCH($J442,zero!$A$3:$A$389,FALSE),1)</f>
        <v>0</v>
      </c>
      <c r="M442" t="b">
        <f>INDEX(zero!D$3:D$389,MATCH($J442,zero!$A$3:$A$389,FALSE),1)</f>
        <v>0</v>
      </c>
      <c r="N442">
        <v>653</v>
      </c>
    </row>
    <row r="443" spans="1:14" x14ac:dyDescent="0.25">
      <c r="A443">
        <v>9745</v>
      </c>
      <c r="B443">
        <v>146</v>
      </c>
      <c r="C443">
        <v>5860</v>
      </c>
      <c r="D443" s="63" t="s">
        <v>8</v>
      </c>
      <c r="E443" s="63" t="s">
        <v>168</v>
      </c>
      <c r="F443" s="1">
        <v>23200</v>
      </c>
      <c r="G443" s="1">
        <v>35680</v>
      </c>
      <c r="H443">
        <v>12170</v>
      </c>
      <c r="I443" t="s">
        <v>46</v>
      </c>
      <c r="J443" s="63">
        <v>1000001329</v>
      </c>
      <c r="K443">
        <v>1356</v>
      </c>
      <c r="L443" t="b">
        <f>INDEX(zero!C$3:C$389,MATCH($J443,zero!$A$3:$A$389,FALSE),1)</f>
        <v>0</v>
      </c>
      <c r="M443" t="b">
        <f>INDEX(zero!D$3:D$389,MATCH($J443,zero!$A$3:$A$389,FALSE),1)</f>
        <v>0</v>
      </c>
      <c r="N443">
        <v>654</v>
      </c>
    </row>
    <row r="444" spans="1:14" x14ac:dyDescent="0.25">
      <c r="A444">
        <v>9745</v>
      </c>
      <c r="B444">
        <v>212</v>
      </c>
      <c r="C444">
        <v>5860</v>
      </c>
      <c r="D444" s="63" t="s">
        <v>8</v>
      </c>
      <c r="E444" s="63" t="s">
        <v>214</v>
      </c>
      <c r="F444" s="1">
        <v>0</v>
      </c>
      <c r="G444" s="1">
        <v>92320</v>
      </c>
      <c r="H444">
        <v>12170</v>
      </c>
      <c r="I444" t="s">
        <v>46</v>
      </c>
      <c r="J444" s="63">
        <v>1000001330</v>
      </c>
      <c r="K444">
        <v>1357</v>
      </c>
      <c r="L444" t="b">
        <f>INDEX(zero!C$3:C$389,MATCH($J444,zero!$A$3:$A$389,FALSE),1)</f>
        <v>0</v>
      </c>
      <c r="M444" t="b">
        <f>INDEX(zero!D$3:D$389,MATCH($J444,zero!$A$3:$A$389,FALSE),1)</f>
        <v>1</v>
      </c>
      <c r="N444">
        <v>655</v>
      </c>
    </row>
    <row r="445" spans="1:14" x14ac:dyDescent="0.25">
      <c r="A445">
        <v>9748</v>
      </c>
      <c r="B445">
        <v>669</v>
      </c>
      <c r="C445">
        <v>6207</v>
      </c>
      <c r="D445" s="63" t="s">
        <v>21</v>
      </c>
      <c r="E445" s="63" t="s">
        <v>337</v>
      </c>
      <c r="F445" s="1">
        <v>0</v>
      </c>
      <c r="G445" s="1">
        <v>11370</v>
      </c>
      <c r="H445">
        <v>13822</v>
      </c>
      <c r="I445" t="s">
        <v>345</v>
      </c>
      <c r="J445" s="63">
        <v>1000000921</v>
      </c>
      <c r="K445">
        <v>1358</v>
      </c>
      <c r="L445" t="b">
        <f>INDEX(zero!C$3:C$389,MATCH($J445,zero!$A$3:$A$389,FALSE),1)</f>
        <v>0</v>
      </c>
      <c r="M445" t="b">
        <f>INDEX(zero!D$3:D$389,MATCH($J445,zero!$A$3:$A$389,FALSE),1)</f>
        <v>0</v>
      </c>
      <c r="N445">
        <v>656</v>
      </c>
    </row>
    <row r="446" spans="1:14" x14ac:dyDescent="0.25">
      <c r="A446">
        <v>9748</v>
      </c>
      <c r="B446">
        <v>669</v>
      </c>
      <c r="C446">
        <v>6207</v>
      </c>
      <c r="D446" s="63" t="s">
        <v>21</v>
      </c>
      <c r="E446" s="63" t="s">
        <v>337</v>
      </c>
      <c r="F446" s="1">
        <v>17729</v>
      </c>
      <c r="G446" s="1">
        <v>-10089</v>
      </c>
      <c r="H446">
        <v>13822</v>
      </c>
      <c r="I446" t="s">
        <v>345</v>
      </c>
      <c r="J446" s="63">
        <v>1000000921</v>
      </c>
      <c r="K446">
        <v>1359</v>
      </c>
      <c r="L446" t="b">
        <f>INDEX(zero!C$3:C$389,MATCH($J446,zero!$A$3:$A$389,FALSE),1)</f>
        <v>0</v>
      </c>
      <c r="M446" t="b">
        <f>INDEX(zero!D$3:D$389,MATCH($J446,zero!$A$3:$A$389,FALSE),1)</f>
        <v>0</v>
      </c>
      <c r="N446">
        <v>657</v>
      </c>
    </row>
    <row r="447" spans="1:14" x14ac:dyDescent="0.25">
      <c r="A447">
        <v>9745</v>
      </c>
      <c r="B447">
        <v>360</v>
      </c>
      <c r="C447">
        <v>5890</v>
      </c>
      <c r="D447" s="63" t="s">
        <v>58</v>
      </c>
      <c r="E447" s="63" t="s">
        <v>263</v>
      </c>
      <c r="F447" s="1">
        <v>1792.25</v>
      </c>
      <c r="G447" s="1">
        <v>38207.75</v>
      </c>
      <c r="H447">
        <v>14716</v>
      </c>
      <c r="I447" t="s">
        <v>364</v>
      </c>
      <c r="J447" s="63">
        <v>1000001404</v>
      </c>
      <c r="K447">
        <v>1360</v>
      </c>
      <c r="L447" t="b">
        <f>INDEX(zero!C$3:C$389,MATCH($J447,zero!$A$3:$A$389,FALSE),1)</f>
        <v>0</v>
      </c>
      <c r="M447" t="b">
        <f>INDEX(zero!D$3:D$389,MATCH($J447,zero!$A$3:$A$389,FALSE),1)</f>
        <v>0</v>
      </c>
      <c r="N447">
        <v>658</v>
      </c>
    </row>
    <row r="448" spans="1:14" x14ac:dyDescent="0.25">
      <c r="A448">
        <v>9745</v>
      </c>
      <c r="B448">
        <v>364</v>
      </c>
      <c r="C448">
        <v>5890</v>
      </c>
      <c r="D448" s="63" t="s">
        <v>51</v>
      </c>
      <c r="E448" s="63" t="s">
        <v>279</v>
      </c>
      <c r="F448" s="1">
        <v>0</v>
      </c>
      <c r="G448" s="1">
        <v>-4531.3900000000003</v>
      </c>
      <c r="H448">
        <v>11378</v>
      </c>
      <c r="I448" t="s">
        <v>30</v>
      </c>
      <c r="J448" s="63">
        <v>1000000263</v>
      </c>
      <c r="K448">
        <v>1367</v>
      </c>
      <c r="L448" t="b">
        <f>INDEX(zero!C$3:C$389,MATCH($J448,zero!$A$3:$A$389,FALSE),1)</f>
        <v>1</v>
      </c>
      <c r="M448" t="b">
        <f>INDEX(zero!D$3:D$389,MATCH($J448,zero!$A$3:$A$389,FALSE),1)</f>
        <v>0</v>
      </c>
      <c r="N448">
        <v>659</v>
      </c>
    </row>
    <row r="449" spans="1:14" x14ac:dyDescent="0.25">
      <c r="A449">
        <v>9745</v>
      </c>
      <c r="B449">
        <v>364</v>
      </c>
      <c r="C449">
        <v>5890</v>
      </c>
      <c r="D449" s="63" t="s">
        <v>51</v>
      </c>
      <c r="E449" s="63" t="s">
        <v>279</v>
      </c>
      <c r="F449" s="1">
        <v>0</v>
      </c>
      <c r="G449" s="1">
        <v>1637.38</v>
      </c>
      <c r="H449">
        <v>11378</v>
      </c>
      <c r="I449" t="s">
        <v>30</v>
      </c>
      <c r="J449" s="63">
        <v>1000000263</v>
      </c>
      <c r="K449">
        <v>1368</v>
      </c>
      <c r="L449" t="b">
        <f>INDEX(zero!C$3:C$389,MATCH($J449,zero!$A$3:$A$389,FALSE),1)</f>
        <v>1</v>
      </c>
      <c r="M449" t="b">
        <f>INDEX(zero!D$3:D$389,MATCH($J449,zero!$A$3:$A$389,FALSE),1)</f>
        <v>0</v>
      </c>
      <c r="N449">
        <v>660</v>
      </c>
    </row>
    <row r="450" spans="1:14" x14ac:dyDescent="0.25">
      <c r="A450">
        <v>9745</v>
      </c>
      <c r="B450">
        <v>364</v>
      </c>
      <c r="C450">
        <v>5890</v>
      </c>
      <c r="D450" s="63" t="s">
        <v>51</v>
      </c>
      <c r="E450" s="63" t="s">
        <v>280</v>
      </c>
      <c r="F450" s="1">
        <v>0</v>
      </c>
      <c r="G450" s="1">
        <v>1256.6300000000001</v>
      </c>
      <c r="H450">
        <v>11378</v>
      </c>
      <c r="I450" t="s">
        <v>30</v>
      </c>
      <c r="J450" s="63">
        <v>1000000263</v>
      </c>
      <c r="K450">
        <v>1369</v>
      </c>
      <c r="L450" t="b">
        <f>INDEX(zero!C$3:C$389,MATCH($J450,zero!$A$3:$A$389,FALSE),1)</f>
        <v>1</v>
      </c>
      <c r="M450" t="b">
        <f>INDEX(zero!D$3:D$389,MATCH($J450,zero!$A$3:$A$389,FALSE),1)</f>
        <v>0</v>
      </c>
      <c r="N450">
        <v>661</v>
      </c>
    </row>
    <row r="451" spans="1:14" x14ac:dyDescent="0.25">
      <c r="A451">
        <v>9745</v>
      </c>
      <c r="B451">
        <v>364</v>
      </c>
      <c r="C451">
        <v>5890</v>
      </c>
      <c r="D451" s="63" t="s">
        <v>51</v>
      </c>
      <c r="E451" s="63" t="s">
        <v>285</v>
      </c>
      <c r="F451" s="1">
        <v>0</v>
      </c>
      <c r="G451" s="1">
        <v>1637.38</v>
      </c>
      <c r="H451">
        <v>11378</v>
      </c>
      <c r="I451" t="s">
        <v>30</v>
      </c>
      <c r="J451" s="63">
        <v>1000000263</v>
      </c>
      <c r="K451">
        <v>1370</v>
      </c>
      <c r="L451" t="b">
        <f>INDEX(zero!C$3:C$389,MATCH($J451,zero!$A$3:$A$389,FALSE),1)</f>
        <v>1</v>
      </c>
      <c r="M451" t="b">
        <f>INDEX(zero!D$3:D$389,MATCH($J451,zero!$A$3:$A$389,FALSE),1)</f>
        <v>0</v>
      </c>
      <c r="N451">
        <v>662</v>
      </c>
    </row>
    <row r="452" spans="1:14" x14ac:dyDescent="0.25">
      <c r="A452">
        <v>9745</v>
      </c>
      <c r="B452">
        <v>352</v>
      </c>
      <c r="C452">
        <v>5890</v>
      </c>
      <c r="D452" s="63" t="s">
        <v>58</v>
      </c>
      <c r="E452" s="63" t="s">
        <v>234</v>
      </c>
      <c r="F452" s="1">
        <v>0</v>
      </c>
      <c r="G452" s="1">
        <v>34000</v>
      </c>
      <c r="H452">
        <v>11378</v>
      </c>
      <c r="I452" t="s">
        <v>30</v>
      </c>
      <c r="J452" s="63">
        <v>1000000742</v>
      </c>
      <c r="K452">
        <v>1373</v>
      </c>
      <c r="L452" t="b">
        <f>INDEX(zero!C$3:C$389,MATCH($J452,zero!$A$3:$A$389,FALSE),1)</f>
        <v>0</v>
      </c>
      <c r="M452" t="b">
        <f>INDEX(zero!D$3:D$389,MATCH($J452,zero!$A$3:$A$389,FALSE),1)</f>
        <v>0</v>
      </c>
      <c r="N452">
        <v>663</v>
      </c>
    </row>
    <row r="453" spans="1:14" x14ac:dyDescent="0.25">
      <c r="A453">
        <v>9745</v>
      </c>
      <c r="B453">
        <v>352</v>
      </c>
      <c r="C453">
        <v>5890</v>
      </c>
      <c r="D453" s="63" t="s">
        <v>58</v>
      </c>
      <c r="E453" s="63" t="s">
        <v>234</v>
      </c>
      <c r="F453" s="1">
        <v>32136.9</v>
      </c>
      <c r="G453" s="1">
        <v>-30455.57</v>
      </c>
      <c r="H453">
        <v>11378</v>
      </c>
      <c r="I453" t="s">
        <v>30</v>
      </c>
      <c r="J453" s="63">
        <v>1000000742</v>
      </c>
      <c r="K453">
        <v>1374</v>
      </c>
      <c r="L453" t="b">
        <f>INDEX(zero!C$3:C$389,MATCH($J453,zero!$A$3:$A$389,FALSE),1)</f>
        <v>0</v>
      </c>
      <c r="M453" t="b">
        <f>INDEX(zero!D$3:D$389,MATCH($J453,zero!$A$3:$A$389,FALSE),1)</f>
        <v>0</v>
      </c>
      <c r="N453">
        <v>664</v>
      </c>
    </row>
    <row r="454" spans="1:14" x14ac:dyDescent="0.25">
      <c r="A454">
        <v>9745</v>
      </c>
      <c r="B454">
        <v>354</v>
      </c>
      <c r="C454">
        <v>5890</v>
      </c>
      <c r="D454" s="63" t="s">
        <v>58</v>
      </c>
      <c r="E454" s="63" t="s">
        <v>244</v>
      </c>
      <c r="F454" s="1">
        <v>362.62</v>
      </c>
      <c r="G454" s="1">
        <v>11109.41</v>
      </c>
      <c r="H454">
        <v>11378</v>
      </c>
      <c r="I454" t="s">
        <v>30</v>
      </c>
      <c r="J454" s="63">
        <v>1000000748</v>
      </c>
      <c r="K454">
        <v>1375</v>
      </c>
      <c r="L454" t="b">
        <f>INDEX(zero!C$3:C$389,MATCH($J454,zero!$A$3:$A$389,FALSE),1)</f>
        <v>0</v>
      </c>
      <c r="M454" t="b">
        <f>INDEX(zero!D$3:D$389,MATCH($J454,zero!$A$3:$A$389,FALSE),1)</f>
        <v>0</v>
      </c>
      <c r="N454">
        <v>665</v>
      </c>
    </row>
    <row r="455" spans="1:14" x14ac:dyDescent="0.25">
      <c r="A455">
        <v>9745</v>
      </c>
      <c r="B455">
        <v>360</v>
      </c>
      <c r="C455">
        <v>5890</v>
      </c>
      <c r="D455" s="63" t="s">
        <v>58</v>
      </c>
      <c r="E455" s="63" t="s">
        <v>260</v>
      </c>
      <c r="F455" s="1">
        <v>0</v>
      </c>
      <c r="G455" s="1">
        <v>7376.41</v>
      </c>
      <c r="H455">
        <v>11378</v>
      </c>
      <c r="I455" t="s">
        <v>30</v>
      </c>
      <c r="J455" s="63">
        <v>1000000749</v>
      </c>
      <c r="K455">
        <v>1376</v>
      </c>
      <c r="L455" t="b">
        <f>INDEX(zero!C$3:C$389,MATCH($J455,zero!$A$3:$A$389,FALSE),1)</f>
        <v>0</v>
      </c>
      <c r="M455" t="b">
        <f>INDEX(zero!D$3:D$389,MATCH($J455,zero!$A$3:$A$389,FALSE),1)</f>
        <v>0</v>
      </c>
      <c r="N455">
        <v>666</v>
      </c>
    </row>
    <row r="456" spans="1:14" x14ac:dyDescent="0.25">
      <c r="A456">
        <v>9745</v>
      </c>
      <c r="B456">
        <v>360</v>
      </c>
      <c r="C456">
        <v>5890</v>
      </c>
      <c r="D456" s="63" t="s">
        <v>58</v>
      </c>
      <c r="E456" s="63" t="s">
        <v>258</v>
      </c>
      <c r="F456" s="1">
        <v>0</v>
      </c>
      <c r="G456" s="1">
        <v>8500</v>
      </c>
      <c r="H456">
        <v>11378</v>
      </c>
      <c r="I456" t="s">
        <v>30</v>
      </c>
      <c r="J456" s="63">
        <v>1000000751</v>
      </c>
      <c r="K456">
        <v>1377</v>
      </c>
      <c r="L456" t="b">
        <f>INDEX(zero!C$3:C$389,MATCH($J456,zero!$A$3:$A$389,FALSE),1)</f>
        <v>0</v>
      </c>
      <c r="M456" t="b">
        <f>INDEX(zero!D$3:D$389,MATCH($J456,zero!$A$3:$A$389,FALSE),1)</f>
        <v>0</v>
      </c>
      <c r="N456">
        <v>667</v>
      </c>
    </row>
    <row r="457" spans="1:14" x14ac:dyDescent="0.25">
      <c r="A457">
        <v>9745</v>
      </c>
      <c r="B457">
        <v>360</v>
      </c>
      <c r="C457">
        <v>5890</v>
      </c>
      <c r="D457" s="63" t="s">
        <v>58</v>
      </c>
      <c r="E457" s="63" t="s">
        <v>258</v>
      </c>
      <c r="F457" s="1">
        <v>7043.57</v>
      </c>
      <c r="G457" s="1">
        <v>-6017.09</v>
      </c>
      <c r="H457">
        <v>11378</v>
      </c>
      <c r="I457" t="s">
        <v>30</v>
      </c>
      <c r="J457" s="63">
        <v>1000000751</v>
      </c>
      <c r="K457">
        <v>1378</v>
      </c>
      <c r="L457" t="b">
        <f>INDEX(zero!C$3:C$389,MATCH($J457,zero!$A$3:$A$389,FALSE),1)</f>
        <v>0</v>
      </c>
      <c r="M457" t="b">
        <f>INDEX(zero!D$3:D$389,MATCH($J457,zero!$A$3:$A$389,FALSE),1)</f>
        <v>0</v>
      </c>
      <c r="N457">
        <v>668</v>
      </c>
    </row>
    <row r="458" spans="1:14" x14ac:dyDescent="0.25">
      <c r="A458">
        <v>9745</v>
      </c>
      <c r="B458">
        <v>146</v>
      </c>
      <c r="C458">
        <v>5890</v>
      </c>
      <c r="D458" s="63" t="s">
        <v>58</v>
      </c>
      <c r="E458" s="63" t="s">
        <v>168</v>
      </c>
      <c r="F458" s="1">
        <v>0</v>
      </c>
      <c r="G458" s="1">
        <v>-466.2</v>
      </c>
      <c r="H458">
        <v>11378</v>
      </c>
      <c r="I458" t="s">
        <v>30</v>
      </c>
      <c r="J458" s="63">
        <v>1000000757</v>
      </c>
      <c r="K458">
        <v>1379</v>
      </c>
      <c r="L458" t="b">
        <f>INDEX(zero!C$3:C$389,MATCH($J458,zero!$A$3:$A$389,FALSE),1)</f>
        <v>0</v>
      </c>
      <c r="M458" t="b">
        <f>INDEX(zero!D$3:D$389,MATCH($J458,zero!$A$3:$A$389,FALSE),1)</f>
        <v>0</v>
      </c>
      <c r="N458">
        <v>669</v>
      </c>
    </row>
    <row r="459" spans="1:14" x14ac:dyDescent="0.25">
      <c r="A459">
        <v>9745</v>
      </c>
      <c r="B459">
        <v>146</v>
      </c>
      <c r="C459">
        <v>5890</v>
      </c>
      <c r="D459" s="63" t="s">
        <v>58</v>
      </c>
      <c r="E459" s="63" t="s">
        <v>168</v>
      </c>
      <c r="F459" s="1">
        <v>23579.13</v>
      </c>
      <c r="G459" s="1">
        <v>27986.9</v>
      </c>
      <c r="H459">
        <v>11378</v>
      </c>
      <c r="I459" t="s">
        <v>30</v>
      </c>
      <c r="J459" s="63">
        <v>1000000757</v>
      </c>
      <c r="K459">
        <v>1380</v>
      </c>
      <c r="L459" t="b">
        <f>INDEX(zero!C$3:C$389,MATCH($J459,zero!$A$3:$A$389,FALSE),1)</f>
        <v>0</v>
      </c>
      <c r="M459" t="b">
        <f>INDEX(zero!D$3:D$389,MATCH($J459,zero!$A$3:$A$389,FALSE),1)</f>
        <v>0</v>
      </c>
      <c r="N459">
        <v>670</v>
      </c>
    </row>
    <row r="460" spans="1:14" x14ac:dyDescent="0.25">
      <c r="A460">
        <v>9745</v>
      </c>
      <c r="B460">
        <v>360</v>
      </c>
      <c r="C460">
        <v>5890</v>
      </c>
      <c r="D460" s="63" t="s">
        <v>58</v>
      </c>
      <c r="E460" s="63" t="s">
        <v>257</v>
      </c>
      <c r="F460" s="1">
        <v>0</v>
      </c>
      <c r="G460" s="1">
        <v>4004.36</v>
      </c>
      <c r="H460">
        <v>11378</v>
      </c>
      <c r="I460" t="s">
        <v>30</v>
      </c>
      <c r="J460" s="63">
        <v>1000000776</v>
      </c>
      <c r="K460">
        <v>1381</v>
      </c>
      <c r="L460" t="b">
        <f>INDEX(zero!C$3:C$389,MATCH($J460,zero!$A$3:$A$389,FALSE),1)</f>
        <v>0</v>
      </c>
      <c r="M460" t="b">
        <f>INDEX(zero!D$3:D$389,MATCH($J460,zero!$A$3:$A$389,FALSE),1)</f>
        <v>0</v>
      </c>
      <c r="N460">
        <v>671</v>
      </c>
    </row>
    <row r="461" spans="1:14" x14ac:dyDescent="0.25">
      <c r="A461">
        <v>9745</v>
      </c>
      <c r="B461">
        <v>144</v>
      </c>
      <c r="C461">
        <v>5890</v>
      </c>
      <c r="D461" s="63" t="s">
        <v>58</v>
      </c>
      <c r="E461" s="63" t="s">
        <v>154</v>
      </c>
      <c r="F461" s="1">
        <v>0</v>
      </c>
      <c r="G461" s="1">
        <v>2725.25</v>
      </c>
      <c r="H461">
        <v>11378</v>
      </c>
      <c r="I461" t="s">
        <v>30</v>
      </c>
      <c r="J461" s="63">
        <v>1000000825</v>
      </c>
      <c r="K461">
        <v>1382</v>
      </c>
      <c r="L461" t="b">
        <f>INDEX(zero!C$3:C$389,MATCH($J461,zero!$A$3:$A$389,FALSE),1)</f>
        <v>0</v>
      </c>
      <c r="M461" t="b">
        <f>INDEX(zero!D$3:D$389,MATCH($J461,zero!$A$3:$A$389,FALSE),1)</f>
        <v>0</v>
      </c>
      <c r="N461">
        <v>672</v>
      </c>
    </row>
    <row r="462" spans="1:14" x14ac:dyDescent="0.25">
      <c r="A462">
        <v>9745</v>
      </c>
      <c r="B462">
        <v>214</v>
      </c>
      <c r="C462">
        <v>5890</v>
      </c>
      <c r="D462" s="63" t="s">
        <v>58</v>
      </c>
      <c r="E462" s="63" t="s">
        <v>225</v>
      </c>
      <c r="F462" s="1">
        <v>362.62</v>
      </c>
      <c r="G462" s="1">
        <v>2637.38</v>
      </c>
      <c r="H462">
        <v>11378</v>
      </c>
      <c r="I462" t="s">
        <v>30</v>
      </c>
      <c r="J462" s="63">
        <v>1000000932</v>
      </c>
      <c r="K462">
        <v>1383</v>
      </c>
      <c r="L462" t="b">
        <f>INDEX(zero!C$3:C$389,MATCH($J462,zero!$A$3:$A$389,FALSE),1)</f>
        <v>0</v>
      </c>
      <c r="M462" t="b">
        <f>INDEX(zero!D$3:D$389,MATCH($J462,zero!$A$3:$A$389,FALSE),1)</f>
        <v>0</v>
      </c>
      <c r="N462">
        <v>673</v>
      </c>
    </row>
    <row r="463" spans="1:14" x14ac:dyDescent="0.25">
      <c r="A463">
        <v>9745</v>
      </c>
      <c r="B463">
        <v>212</v>
      </c>
      <c r="C463">
        <v>5890</v>
      </c>
      <c r="D463" s="63" t="s">
        <v>58</v>
      </c>
      <c r="E463" s="63" t="s">
        <v>214</v>
      </c>
      <c r="F463" s="1">
        <v>362.62</v>
      </c>
      <c r="G463" s="1">
        <v>1637.38</v>
      </c>
      <c r="H463">
        <v>11378</v>
      </c>
      <c r="I463" t="s">
        <v>30</v>
      </c>
      <c r="J463" s="63">
        <v>1000000933</v>
      </c>
      <c r="K463">
        <v>1384</v>
      </c>
      <c r="L463" t="b">
        <f>INDEX(zero!C$3:C$389,MATCH($J463,zero!$A$3:$A$389,FALSE),1)</f>
        <v>0</v>
      </c>
      <c r="M463" t="b">
        <f>INDEX(zero!D$3:D$389,MATCH($J463,zero!$A$3:$A$389,FALSE),1)</f>
        <v>0</v>
      </c>
      <c r="N463">
        <v>674</v>
      </c>
    </row>
    <row r="464" spans="1:14" x14ac:dyDescent="0.25">
      <c r="A464">
        <v>9745</v>
      </c>
      <c r="B464">
        <v>376</v>
      </c>
      <c r="C464">
        <v>5890</v>
      </c>
      <c r="D464" s="63" t="s">
        <v>58</v>
      </c>
      <c r="E464" s="63" t="s">
        <v>293</v>
      </c>
      <c r="F464" s="1">
        <v>743.37</v>
      </c>
      <c r="G464" s="1">
        <v>756.63</v>
      </c>
      <c r="H464">
        <v>11378</v>
      </c>
      <c r="I464" t="s">
        <v>30</v>
      </c>
      <c r="J464" s="63">
        <v>1000000934</v>
      </c>
      <c r="K464">
        <v>1385</v>
      </c>
      <c r="L464" t="b">
        <f>INDEX(zero!C$3:C$389,MATCH($J464,zero!$A$3:$A$389,FALSE),1)</f>
        <v>0</v>
      </c>
      <c r="M464" t="b">
        <f>INDEX(zero!D$3:D$389,MATCH($J464,zero!$A$3:$A$389,FALSE),1)</f>
        <v>0</v>
      </c>
      <c r="N464">
        <v>675</v>
      </c>
    </row>
    <row r="465" spans="1:14" x14ac:dyDescent="0.25">
      <c r="A465">
        <v>9745</v>
      </c>
      <c r="B465">
        <v>669</v>
      </c>
      <c r="C465">
        <v>5890</v>
      </c>
      <c r="D465" s="63" t="s">
        <v>336</v>
      </c>
      <c r="E465" s="63" t="s">
        <v>337</v>
      </c>
      <c r="F465" s="1">
        <v>0</v>
      </c>
      <c r="G465" s="1">
        <v>-2473.25</v>
      </c>
      <c r="H465">
        <v>11268</v>
      </c>
      <c r="I465" t="s">
        <v>324</v>
      </c>
      <c r="J465" s="63">
        <v>1000000889</v>
      </c>
      <c r="K465">
        <v>1386</v>
      </c>
      <c r="L465" t="b">
        <f>INDEX(zero!C$3:C$389,MATCH($J465,zero!$A$3:$A$389,FALSE),1)</f>
        <v>0</v>
      </c>
      <c r="M465" t="b">
        <f>INDEX(zero!D$3:D$389,MATCH($J465,zero!$A$3:$A$389,FALSE),1)</f>
        <v>0</v>
      </c>
      <c r="N465">
        <v>676</v>
      </c>
    </row>
    <row r="466" spans="1:14" x14ac:dyDescent="0.25">
      <c r="A466">
        <v>9748</v>
      </c>
      <c r="B466">
        <v>669</v>
      </c>
      <c r="C466">
        <v>5890</v>
      </c>
      <c r="D466" s="63" t="s">
        <v>336</v>
      </c>
      <c r="E466" s="63" t="s">
        <v>337</v>
      </c>
      <c r="F466" s="1">
        <v>626.75</v>
      </c>
      <c r="G466" s="1">
        <v>5573.25</v>
      </c>
      <c r="H466">
        <v>11268</v>
      </c>
      <c r="I466" t="s">
        <v>324</v>
      </c>
      <c r="J466" s="63">
        <v>1000000889</v>
      </c>
      <c r="K466">
        <v>1387</v>
      </c>
      <c r="L466" t="b">
        <f>INDEX(zero!C$3:C$389,MATCH($J466,zero!$A$3:$A$389,FALSE),1)</f>
        <v>0</v>
      </c>
      <c r="M466" t="b">
        <f>INDEX(zero!D$3:D$389,MATCH($J466,zero!$A$3:$A$389,FALSE),1)</f>
        <v>0</v>
      </c>
      <c r="N466">
        <v>677</v>
      </c>
    </row>
    <row r="467" spans="1:14" x14ac:dyDescent="0.25">
      <c r="A467">
        <v>9745</v>
      </c>
      <c r="B467">
        <v>139</v>
      </c>
      <c r="C467">
        <v>5860</v>
      </c>
      <c r="D467" s="63" t="s">
        <v>8</v>
      </c>
      <c r="E467" s="63" t="s">
        <v>133</v>
      </c>
      <c r="F467" s="1">
        <v>1290</v>
      </c>
      <c r="G467" s="1">
        <v>17310</v>
      </c>
      <c r="H467">
        <v>13747</v>
      </c>
      <c r="I467" t="s">
        <v>134</v>
      </c>
      <c r="J467" s="63">
        <v>1000000883</v>
      </c>
      <c r="K467">
        <v>1408</v>
      </c>
      <c r="L467" t="b">
        <f>INDEX(zero!C$3:C$389,MATCH($J467,zero!$A$3:$A$389,FALSE),1)</f>
        <v>0</v>
      </c>
      <c r="M467" t="b">
        <f>INDEX(zero!D$3:D$389,MATCH($J467,zero!$A$3:$A$389,FALSE),1)</f>
        <v>0</v>
      </c>
      <c r="N467">
        <v>678</v>
      </c>
    </row>
    <row r="468" spans="1:14" x14ac:dyDescent="0.25">
      <c r="A468">
        <v>9745</v>
      </c>
      <c r="B468">
        <v>135</v>
      </c>
      <c r="C468">
        <v>6219</v>
      </c>
      <c r="D468" s="63" t="s">
        <v>41</v>
      </c>
      <c r="E468" s="63" t="s">
        <v>127</v>
      </c>
      <c r="F468" s="1">
        <v>0</v>
      </c>
      <c r="G468" s="1">
        <v>5875</v>
      </c>
      <c r="H468">
        <v>10160</v>
      </c>
      <c r="I468" t="s">
        <v>26</v>
      </c>
      <c r="J468" s="63">
        <v>1000000896</v>
      </c>
      <c r="K468">
        <v>1419</v>
      </c>
      <c r="L468" t="b">
        <f>INDEX(zero!C$3:C$389,MATCH($J468,zero!$A$3:$A$389,FALSE),1)</f>
        <v>0</v>
      </c>
      <c r="M468" t="b">
        <f>INDEX(zero!D$3:D$389,MATCH($J468,zero!$A$3:$A$389,FALSE),1)</f>
        <v>0</v>
      </c>
      <c r="N468">
        <v>679</v>
      </c>
    </row>
    <row r="469" spans="1:14" x14ac:dyDescent="0.25">
      <c r="A469">
        <v>9745</v>
      </c>
      <c r="B469">
        <v>110</v>
      </c>
      <c r="C469">
        <v>6211</v>
      </c>
      <c r="D469" s="63" t="s">
        <v>10</v>
      </c>
      <c r="E469" s="63" t="s">
        <v>25</v>
      </c>
      <c r="F469" s="1">
        <v>0</v>
      </c>
      <c r="G469" s="1">
        <v>184800</v>
      </c>
      <c r="H469">
        <v>10160</v>
      </c>
      <c r="I469" t="s">
        <v>26</v>
      </c>
      <c r="J469" s="63">
        <v>1000001367</v>
      </c>
      <c r="K469">
        <v>1421</v>
      </c>
      <c r="L469" t="b">
        <f>INDEX(zero!C$3:C$389,MATCH($J469,zero!$A$3:$A$389,FALSE),1)</f>
        <v>0</v>
      </c>
      <c r="M469" t="b">
        <f>INDEX(zero!D$3:D$389,MATCH($J469,zero!$A$3:$A$389,FALSE),1)</f>
        <v>1</v>
      </c>
      <c r="N469">
        <v>680</v>
      </c>
    </row>
    <row r="470" spans="1:14" x14ac:dyDescent="0.25">
      <c r="A470">
        <v>9745</v>
      </c>
      <c r="B470">
        <v>145</v>
      </c>
      <c r="C470">
        <v>6211</v>
      </c>
      <c r="D470" s="63" t="s">
        <v>10</v>
      </c>
      <c r="E470" s="63" t="s">
        <v>160</v>
      </c>
      <c r="F470" s="1">
        <v>0</v>
      </c>
      <c r="G470" s="1">
        <v>89000</v>
      </c>
      <c r="H470">
        <v>10160</v>
      </c>
      <c r="I470" t="s">
        <v>26</v>
      </c>
      <c r="J470" s="63">
        <v>1000001368</v>
      </c>
      <c r="K470">
        <v>1422</v>
      </c>
      <c r="L470" t="b">
        <f>INDEX(zero!C$3:C$389,MATCH($J470,zero!$A$3:$A$389,FALSE),1)</f>
        <v>0</v>
      </c>
      <c r="M470" t="b">
        <f>INDEX(zero!D$3:D$389,MATCH($J470,zero!$A$3:$A$389,FALSE),1)</f>
        <v>1</v>
      </c>
      <c r="N470">
        <v>681</v>
      </c>
    </row>
    <row r="471" spans="1:14" x14ac:dyDescent="0.25">
      <c r="A471">
        <v>9745</v>
      </c>
      <c r="B471">
        <v>362</v>
      </c>
      <c r="C471">
        <v>6219</v>
      </c>
      <c r="D471" s="63" t="s">
        <v>41</v>
      </c>
      <c r="E471" s="63" t="s">
        <v>270</v>
      </c>
      <c r="F471" s="1">
        <v>0</v>
      </c>
      <c r="G471" s="1">
        <v>19300</v>
      </c>
      <c r="H471">
        <v>10160</v>
      </c>
      <c r="I471" t="s">
        <v>26</v>
      </c>
      <c r="J471" s="63">
        <v>1000001418</v>
      </c>
      <c r="K471">
        <v>1423</v>
      </c>
      <c r="L471" t="b">
        <f>INDEX(zero!C$3:C$389,MATCH($J471,zero!$A$3:$A$389,FALSE),1)</f>
        <v>0</v>
      </c>
      <c r="M471" t="b">
        <f>INDEX(zero!D$3:D$389,MATCH($J471,zero!$A$3:$A$389,FALSE),1)</f>
        <v>0</v>
      </c>
      <c r="N471">
        <v>682</v>
      </c>
    </row>
    <row r="472" spans="1:14" x14ac:dyDescent="0.25">
      <c r="A472">
        <v>9748</v>
      </c>
      <c r="B472">
        <v>669</v>
      </c>
      <c r="C472">
        <v>5860</v>
      </c>
      <c r="D472" s="63" t="s">
        <v>8</v>
      </c>
      <c r="E472" s="63" t="s">
        <v>337</v>
      </c>
      <c r="F472" s="1">
        <v>0</v>
      </c>
      <c r="G472" s="1">
        <v>2000</v>
      </c>
      <c r="H472">
        <v>12725</v>
      </c>
      <c r="I472" t="s">
        <v>36</v>
      </c>
      <c r="J472" s="63">
        <v>1000000955</v>
      </c>
      <c r="K472">
        <v>1433</v>
      </c>
      <c r="L472" t="b">
        <f>INDEX(zero!C$3:C$389,MATCH($J472,zero!$A$3:$A$389,FALSE),1)</f>
        <v>0</v>
      </c>
      <c r="M472" t="b">
        <f>INDEX(zero!D$3:D$389,MATCH($J472,zero!$A$3:$A$389,FALSE),1)</f>
        <v>0</v>
      </c>
      <c r="N472">
        <v>683</v>
      </c>
    </row>
    <row r="473" spans="1:14" x14ac:dyDescent="0.25">
      <c r="A473">
        <v>9748</v>
      </c>
      <c r="B473">
        <v>669</v>
      </c>
      <c r="C473">
        <v>5860</v>
      </c>
      <c r="D473" s="63" t="s">
        <v>8</v>
      </c>
      <c r="E473" s="63" t="s">
        <v>337</v>
      </c>
      <c r="F473" s="1">
        <v>8460</v>
      </c>
      <c r="G473" s="1">
        <v>-1500</v>
      </c>
      <c r="H473">
        <v>12725</v>
      </c>
      <c r="I473" t="s">
        <v>36</v>
      </c>
      <c r="J473" s="63">
        <v>1000000955</v>
      </c>
      <c r="K473">
        <v>1434</v>
      </c>
      <c r="L473" t="b">
        <f>INDEX(zero!C$3:C$389,MATCH($J473,zero!$A$3:$A$389,FALSE),1)</f>
        <v>0</v>
      </c>
      <c r="M473" t="b">
        <f>INDEX(zero!D$3:D$389,MATCH($J473,zero!$A$3:$A$389,FALSE),1)</f>
        <v>0</v>
      </c>
      <c r="N473">
        <v>684</v>
      </c>
    </row>
    <row r="474" spans="1:14" x14ac:dyDescent="0.25">
      <c r="A474">
        <v>9745</v>
      </c>
      <c r="B474">
        <v>360</v>
      </c>
      <c r="C474">
        <v>5860</v>
      </c>
      <c r="D474" s="63" t="s">
        <v>8</v>
      </c>
      <c r="E474" s="63" t="s">
        <v>259</v>
      </c>
      <c r="F474" s="1">
        <v>0</v>
      </c>
      <c r="G474" s="1">
        <v>9100</v>
      </c>
      <c r="H474">
        <v>12725</v>
      </c>
      <c r="I474" t="s">
        <v>36</v>
      </c>
      <c r="J474" s="63">
        <v>1000000957</v>
      </c>
      <c r="K474">
        <v>1435</v>
      </c>
      <c r="L474" t="b">
        <f>INDEX(zero!C$3:C$389,MATCH($J474,zero!$A$3:$A$389,FALSE),1)</f>
        <v>0</v>
      </c>
      <c r="M474" t="b">
        <f>INDEX(zero!D$3:D$389,MATCH($J474,zero!$A$3:$A$389,FALSE),1)</f>
        <v>0</v>
      </c>
      <c r="N474">
        <v>685</v>
      </c>
    </row>
    <row r="475" spans="1:14" x14ac:dyDescent="0.25">
      <c r="A475">
        <v>9745</v>
      </c>
      <c r="B475">
        <v>362</v>
      </c>
      <c r="C475">
        <v>5860</v>
      </c>
      <c r="D475" s="63" t="s">
        <v>8</v>
      </c>
      <c r="E475" s="63" t="s">
        <v>270</v>
      </c>
      <c r="F475" s="1">
        <v>16910</v>
      </c>
      <c r="G475" s="1">
        <v>2090</v>
      </c>
      <c r="H475">
        <v>14151</v>
      </c>
      <c r="I475" t="s">
        <v>271</v>
      </c>
      <c r="J475" s="63">
        <v>1000000987</v>
      </c>
      <c r="K475">
        <v>1436</v>
      </c>
      <c r="L475" t="b">
        <f>INDEX(zero!C$3:C$389,MATCH($J475,zero!$A$3:$A$389,FALSE),1)</f>
        <v>0</v>
      </c>
      <c r="M475" t="b">
        <f>INDEX(zero!D$3:D$389,MATCH($J475,zero!$A$3:$A$389,FALSE),1)</f>
        <v>0</v>
      </c>
      <c r="N475">
        <v>686</v>
      </c>
    </row>
    <row r="476" spans="1:14" x14ac:dyDescent="0.25">
      <c r="A476">
        <v>9745</v>
      </c>
      <c r="B476">
        <v>615</v>
      </c>
      <c r="C476">
        <v>6202</v>
      </c>
      <c r="D476" s="63" t="s">
        <v>312</v>
      </c>
      <c r="E476" s="63" t="s">
        <v>315</v>
      </c>
      <c r="F476" s="1">
        <v>0</v>
      </c>
      <c r="G476" s="1">
        <v>2127720</v>
      </c>
      <c r="H476">
        <v>11231</v>
      </c>
      <c r="I476" t="s">
        <v>19</v>
      </c>
      <c r="J476" s="63">
        <v>1000000632</v>
      </c>
      <c r="K476">
        <v>1465</v>
      </c>
      <c r="L476" t="b">
        <f>INDEX(zero!C$3:C$389,MATCH($J476,zero!$A$3:$A$389,FALSE),1)</f>
        <v>0</v>
      </c>
      <c r="M476" t="b">
        <f>INDEX(zero!D$3:D$389,MATCH($J476,zero!$A$3:$A$389,FALSE),1)</f>
        <v>1</v>
      </c>
      <c r="N476">
        <v>687</v>
      </c>
    </row>
    <row r="477" spans="1:14" x14ac:dyDescent="0.25">
      <c r="A477">
        <v>9745</v>
      </c>
      <c r="B477">
        <v>615</v>
      </c>
      <c r="C477">
        <v>6202</v>
      </c>
      <c r="D477" s="63" t="s">
        <v>312</v>
      </c>
      <c r="E477" s="63" t="s">
        <v>315</v>
      </c>
      <c r="F477" s="1">
        <v>2630127.7599999998</v>
      </c>
      <c r="G477" s="1">
        <v>-1989249.54</v>
      </c>
      <c r="H477">
        <v>11231</v>
      </c>
      <c r="I477" t="s">
        <v>19</v>
      </c>
      <c r="J477" s="63">
        <v>1000000632</v>
      </c>
      <c r="K477">
        <v>1466</v>
      </c>
      <c r="L477" t="b">
        <f>INDEX(zero!C$3:C$389,MATCH($J477,zero!$A$3:$A$389,FALSE),1)</f>
        <v>0</v>
      </c>
      <c r="M477" t="b">
        <f>INDEX(zero!D$3:D$389,MATCH($J477,zero!$A$3:$A$389,FALSE),1)</f>
        <v>1</v>
      </c>
      <c r="N477">
        <v>688</v>
      </c>
    </row>
    <row r="478" spans="1:14" x14ac:dyDescent="0.25">
      <c r="A478">
        <v>9745</v>
      </c>
      <c r="B478">
        <v>210</v>
      </c>
      <c r="C478">
        <v>6217</v>
      </c>
      <c r="D478" s="63" t="s">
        <v>7</v>
      </c>
      <c r="E478" s="63" t="s">
        <v>202</v>
      </c>
      <c r="F478" s="1">
        <v>0</v>
      </c>
      <c r="G478" s="1">
        <v>107338</v>
      </c>
      <c r="H478">
        <v>11231</v>
      </c>
      <c r="I478" t="s">
        <v>19</v>
      </c>
      <c r="J478" s="63">
        <v>1000000655</v>
      </c>
      <c r="K478">
        <v>1487</v>
      </c>
      <c r="L478" t="b">
        <f>INDEX(zero!C$3:C$389,MATCH($J478,zero!$A$3:$A$389,FALSE),1)</f>
        <v>0</v>
      </c>
      <c r="M478" t="b">
        <f>INDEX(zero!D$3:D$389,MATCH($J478,zero!$A$3:$A$389,FALSE),1)</f>
        <v>0</v>
      </c>
      <c r="N478">
        <v>689</v>
      </c>
    </row>
    <row r="479" spans="1:14" x14ac:dyDescent="0.25">
      <c r="A479">
        <v>9745</v>
      </c>
      <c r="B479">
        <v>210</v>
      </c>
      <c r="C479">
        <v>6217</v>
      </c>
      <c r="D479" s="63" t="s">
        <v>7</v>
      </c>
      <c r="E479" s="63" t="s">
        <v>202</v>
      </c>
      <c r="F479" s="1">
        <v>118566</v>
      </c>
      <c r="G479" s="1">
        <v>-26582</v>
      </c>
      <c r="H479">
        <v>11231</v>
      </c>
      <c r="I479" t="s">
        <v>19</v>
      </c>
      <c r="J479" s="63">
        <v>1000000655</v>
      </c>
      <c r="K479">
        <v>1488</v>
      </c>
      <c r="L479" t="b">
        <f>INDEX(zero!C$3:C$389,MATCH($J479,zero!$A$3:$A$389,FALSE),1)</f>
        <v>0</v>
      </c>
      <c r="M479" t="b">
        <f>INDEX(zero!D$3:D$389,MATCH($J479,zero!$A$3:$A$389,FALSE),1)</f>
        <v>0</v>
      </c>
      <c r="N479">
        <v>690</v>
      </c>
    </row>
    <row r="480" spans="1:14" x14ac:dyDescent="0.25">
      <c r="A480">
        <v>9745</v>
      </c>
      <c r="B480">
        <v>210</v>
      </c>
      <c r="C480">
        <v>6217</v>
      </c>
      <c r="D480" s="63" t="s">
        <v>7</v>
      </c>
      <c r="E480" s="63" t="s">
        <v>211</v>
      </c>
      <c r="F480" s="1">
        <v>103782</v>
      </c>
      <c r="G480" s="1">
        <v>-80521</v>
      </c>
      <c r="H480">
        <v>11231</v>
      </c>
      <c r="I480" t="s">
        <v>19</v>
      </c>
      <c r="J480" s="63">
        <v>1000000655</v>
      </c>
      <c r="K480">
        <v>1489</v>
      </c>
      <c r="L480" t="b">
        <f>INDEX(zero!C$3:C$389,MATCH($J480,zero!$A$3:$A$389,FALSE),1)</f>
        <v>0</v>
      </c>
      <c r="M480" t="b">
        <f>INDEX(zero!D$3:D$389,MATCH($J480,zero!$A$3:$A$389,FALSE),1)</f>
        <v>0</v>
      </c>
      <c r="N480">
        <v>691</v>
      </c>
    </row>
    <row r="481" spans="1:14" x14ac:dyDescent="0.25">
      <c r="A481">
        <v>9745</v>
      </c>
      <c r="B481">
        <v>214</v>
      </c>
      <c r="C481">
        <v>6217</v>
      </c>
      <c r="D481" s="63" t="s">
        <v>7</v>
      </c>
      <c r="E481" s="63" t="s">
        <v>222</v>
      </c>
      <c r="F481" s="1">
        <v>0</v>
      </c>
      <c r="G481" s="1">
        <v>875822</v>
      </c>
      <c r="H481">
        <v>11231</v>
      </c>
      <c r="I481" t="s">
        <v>19</v>
      </c>
      <c r="J481" s="63">
        <v>1000000659</v>
      </c>
      <c r="K481">
        <v>1490</v>
      </c>
      <c r="L481" t="b">
        <f>INDEX(zero!C$3:C$389,MATCH($J481,zero!$A$3:$A$389,FALSE),1)</f>
        <v>0</v>
      </c>
      <c r="M481" t="b">
        <f>INDEX(zero!D$3:D$389,MATCH($J481,zero!$A$3:$A$389,FALSE),1)</f>
        <v>1</v>
      </c>
      <c r="N481">
        <v>692</v>
      </c>
    </row>
    <row r="482" spans="1:14" x14ac:dyDescent="0.25">
      <c r="A482">
        <v>9745</v>
      </c>
      <c r="B482">
        <v>214</v>
      </c>
      <c r="C482">
        <v>6217</v>
      </c>
      <c r="D482" s="63" t="s">
        <v>7</v>
      </c>
      <c r="E482" s="63" t="s">
        <v>222</v>
      </c>
      <c r="F482" s="1">
        <v>536905</v>
      </c>
      <c r="G482" s="1">
        <v>-161670</v>
      </c>
      <c r="H482">
        <v>11231</v>
      </c>
      <c r="I482" t="s">
        <v>19</v>
      </c>
      <c r="J482" s="63">
        <v>1000000659</v>
      </c>
      <c r="K482">
        <v>1491</v>
      </c>
      <c r="L482" t="b">
        <f>INDEX(zero!C$3:C$389,MATCH($J482,zero!$A$3:$A$389,FALSE),1)</f>
        <v>0</v>
      </c>
      <c r="M482" t="b">
        <f>INDEX(zero!D$3:D$389,MATCH($J482,zero!$A$3:$A$389,FALSE),1)</f>
        <v>1</v>
      </c>
      <c r="N482">
        <v>693</v>
      </c>
    </row>
    <row r="483" spans="1:14" x14ac:dyDescent="0.25">
      <c r="A483">
        <v>9745</v>
      </c>
      <c r="B483">
        <v>112</v>
      </c>
      <c r="C483">
        <v>6217</v>
      </c>
      <c r="D483" s="63" t="s">
        <v>7</v>
      </c>
      <c r="E483" s="63" t="s">
        <v>42</v>
      </c>
      <c r="F483" s="1">
        <v>0</v>
      </c>
      <c r="G483" s="1">
        <v>22432</v>
      </c>
      <c r="H483">
        <v>11231</v>
      </c>
      <c r="I483" t="s">
        <v>19</v>
      </c>
      <c r="J483" s="63">
        <v>1000000662</v>
      </c>
      <c r="K483">
        <v>1493</v>
      </c>
      <c r="L483" t="b">
        <f>INDEX(zero!C$3:C$389,MATCH($J483,zero!$A$3:$A$389,FALSE),1)</f>
        <v>0</v>
      </c>
      <c r="M483" t="b">
        <f>INDEX(zero!D$3:D$389,MATCH($J483,zero!$A$3:$A$389,FALSE),1)</f>
        <v>1</v>
      </c>
      <c r="N483">
        <v>694</v>
      </c>
    </row>
    <row r="484" spans="1:14" x14ac:dyDescent="0.25">
      <c r="A484">
        <v>9745</v>
      </c>
      <c r="B484">
        <v>112</v>
      </c>
      <c r="C484">
        <v>6217</v>
      </c>
      <c r="D484" s="63" t="s">
        <v>7</v>
      </c>
      <c r="E484" s="63" t="s">
        <v>42</v>
      </c>
      <c r="F484" s="1">
        <v>379441</v>
      </c>
      <c r="G484" s="1">
        <v>174610</v>
      </c>
      <c r="H484">
        <v>11231</v>
      </c>
      <c r="I484" t="s">
        <v>19</v>
      </c>
      <c r="J484" s="63">
        <v>1000000662</v>
      </c>
      <c r="K484">
        <v>1494</v>
      </c>
      <c r="L484" t="b">
        <f>INDEX(zero!C$3:C$389,MATCH($J484,zero!$A$3:$A$389,FALSE),1)</f>
        <v>0</v>
      </c>
      <c r="M484" t="b">
        <f>INDEX(zero!D$3:D$389,MATCH($J484,zero!$A$3:$A$389,FALSE),1)</f>
        <v>1</v>
      </c>
      <c r="N484">
        <v>695</v>
      </c>
    </row>
    <row r="485" spans="1:14" x14ac:dyDescent="0.25">
      <c r="A485">
        <v>9745</v>
      </c>
      <c r="B485">
        <v>112</v>
      </c>
      <c r="C485">
        <v>6217</v>
      </c>
      <c r="D485" s="63" t="s">
        <v>7</v>
      </c>
      <c r="E485" s="63" t="s">
        <v>57</v>
      </c>
      <c r="F485" s="1">
        <v>138403</v>
      </c>
      <c r="G485" s="1">
        <v>-11221</v>
      </c>
      <c r="H485">
        <v>11231</v>
      </c>
      <c r="I485" t="s">
        <v>19</v>
      </c>
      <c r="J485" s="63">
        <v>1000000662</v>
      </c>
      <c r="K485">
        <v>1495</v>
      </c>
      <c r="L485" t="b">
        <f>INDEX(zero!C$3:C$389,MATCH($J485,zero!$A$3:$A$389,FALSE),1)</f>
        <v>0</v>
      </c>
      <c r="M485" t="b">
        <f>INDEX(zero!D$3:D$389,MATCH($J485,zero!$A$3:$A$389,FALSE),1)</f>
        <v>1</v>
      </c>
      <c r="N485">
        <v>696</v>
      </c>
    </row>
    <row r="486" spans="1:14" x14ac:dyDescent="0.25">
      <c r="A486">
        <v>9745</v>
      </c>
      <c r="B486">
        <v>615</v>
      </c>
      <c r="C486">
        <v>6202</v>
      </c>
      <c r="D486" s="63" t="s">
        <v>45</v>
      </c>
      <c r="E486" s="63" t="s">
        <v>310</v>
      </c>
      <c r="F486" s="1">
        <v>159135</v>
      </c>
      <c r="G486" s="1">
        <v>2700</v>
      </c>
      <c r="H486">
        <v>11231</v>
      </c>
      <c r="I486" t="s">
        <v>19</v>
      </c>
      <c r="J486" s="63">
        <v>1000000663</v>
      </c>
      <c r="K486">
        <v>1496</v>
      </c>
      <c r="L486" t="b">
        <f>INDEX(zero!C$3:C$389,MATCH($J486,zero!$A$3:$A$389,FALSE),1)</f>
        <v>0</v>
      </c>
      <c r="M486" t="b">
        <f>INDEX(zero!D$3:D$389,MATCH($J486,zero!$A$3:$A$389,FALSE),1)</f>
        <v>0</v>
      </c>
      <c r="N486">
        <v>697</v>
      </c>
    </row>
    <row r="487" spans="1:14" x14ac:dyDescent="0.25">
      <c r="A487">
        <v>9745</v>
      </c>
      <c r="B487">
        <v>116</v>
      </c>
      <c r="C487">
        <v>6217</v>
      </c>
      <c r="D487" s="63" t="s">
        <v>7</v>
      </c>
      <c r="E487" s="63" t="s">
        <v>77</v>
      </c>
      <c r="F487" s="1">
        <v>14326</v>
      </c>
      <c r="G487" s="1">
        <v>81588</v>
      </c>
      <c r="H487">
        <v>11231</v>
      </c>
      <c r="I487" t="s">
        <v>19</v>
      </c>
      <c r="J487" s="63">
        <v>1000000672</v>
      </c>
      <c r="K487">
        <v>1501</v>
      </c>
      <c r="L487" t="b">
        <f>INDEX(zero!C$3:C$389,MATCH($J487,zero!$A$3:$A$389,FALSE),1)</f>
        <v>0</v>
      </c>
      <c r="M487" t="b">
        <f>INDEX(zero!D$3:D$389,MATCH($J487,zero!$A$3:$A$389,FALSE),1)</f>
        <v>1</v>
      </c>
      <c r="N487">
        <v>698</v>
      </c>
    </row>
    <row r="488" spans="1:14" x14ac:dyDescent="0.25">
      <c r="A488">
        <v>9745</v>
      </c>
      <c r="B488">
        <v>116</v>
      </c>
      <c r="C488">
        <v>6217</v>
      </c>
      <c r="D488" s="63" t="s">
        <v>7</v>
      </c>
      <c r="E488" s="63" t="s">
        <v>79</v>
      </c>
      <c r="F488" s="1">
        <v>14720</v>
      </c>
      <c r="G488" s="1">
        <v>102548</v>
      </c>
      <c r="H488">
        <v>11231</v>
      </c>
      <c r="I488" t="s">
        <v>19</v>
      </c>
      <c r="J488" s="63">
        <v>1000000672</v>
      </c>
      <c r="K488">
        <v>1502</v>
      </c>
      <c r="L488" t="b">
        <f>INDEX(zero!C$3:C$389,MATCH($J488,zero!$A$3:$A$389,FALSE),1)</f>
        <v>0</v>
      </c>
      <c r="M488" t="b">
        <f>INDEX(zero!D$3:D$389,MATCH($J488,zero!$A$3:$A$389,FALSE),1)</f>
        <v>1</v>
      </c>
      <c r="N488">
        <v>699</v>
      </c>
    </row>
    <row r="489" spans="1:14" x14ac:dyDescent="0.25">
      <c r="A489">
        <v>9745</v>
      </c>
      <c r="B489">
        <v>115</v>
      </c>
      <c r="C489">
        <v>6217</v>
      </c>
      <c r="D489" s="63" t="s">
        <v>7</v>
      </c>
      <c r="E489" s="63" t="s">
        <v>66</v>
      </c>
      <c r="F489" s="1">
        <v>0</v>
      </c>
      <c r="G489" s="1">
        <v>512</v>
      </c>
      <c r="H489">
        <v>11231</v>
      </c>
      <c r="I489" t="s">
        <v>19</v>
      </c>
      <c r="J489" s="63">
        <v>1000000679</v>
      </c>
      <c r="K489">
        <v>1505</v>
      </c>
      <c r="L489" t="b">
        <f>INDEX(zero!C$3:C$389,MATCH($J489,zero!$A$3:$A$389,FALSE),1)</f>
        <v>0</v>
      </c>
      <c r="M489" t="b">
        <f>INDEX(zero!D$3:D$389,MATCH($J489,zero!$A$3:$A$389,FALSE),1)</f>
        <v>1</v>
      </c>
      <c r="N489">
        <v>700</v>
      </c>
    </row>
    <row r="490" spans="1:14" x14ac:dyDescent="0.25">
      <c r="A490">
        <v>9745</v>
      </c>
      <c r="B490">
        <v>124</v>
      </c>
      <c r="C490">
        <v>6217</v>
      </c>
      <c r="D490" s="63" t="s">
        <v>7</v>
      </c>
      <c r="E490" s="63" t="s">
        <v>93</v>
      </c>
      <c r="F490" s="1">
        <v>0</v>
      </c>
      <c r="G490" s="1">
        <v>-43329</v>
      </c>
      <c r="H490">
        <v>11231</v>
      </c>
      <c r="I490" t="s">
        <v>19</v>
      </c>
      <c r="J490" s="63">
        <v>1000000679</v>
      </c>
      <c r="K490">
        <v>1506</v>
      </c>
      <c r="L490" t="b">
        <f>INDEX(zero!C$3:C$389,MATCH($J490,zero!$A$3:$A$389,FALSE),1)</f>
        <v>0</v>
      </c>
      <c r="M490" t="b">
        <f>INDEX(zero!D$3:D$389,MATCH($J490,zero!$A$3:$A$389,FALSE),1)</f>
        <v>1</v>
      </c>
      <c r="N490">
        <v>701</v>
      </c>
    </row>
    <row r="491" spans="1:14" x14ac:dyDescent="0.25">
      <c r="A491">
        <v>9745</v>
      </c>
      <c r="B491">
        <v>124</v>
      </c>
      <c r="C491">
        <v>6217</v>
      </c>
      <c r="D491" s="63" t="s">
        <v>7</v>
      </c>
      <c r="E491" s="63" t="s">
        <v>93</v>
      </c>
      <c r="F491" s="1">
        <v>0</v>
      </c>
      <c r="G491" s="1">
        <v>72070</v>
      </c>
      <c r="H491">
        <v>11231</v>
      </c>
      <c r="I491" t="s">
        <v>19</v>
      </c>
      <c r="J491" s="63">
        <v>1000000679</v>
      </c>
      <c r="K491">
        <v>1507</v>
      </c>
      <c r="L491" t="b">
        <f>INDEX(zero!C$3:C$389,MATCH($J491,zero!$A$3:$A$389,FALSE),1)</f>
        <v>0</v>
      </c>
      <c r="M491" t="b">
        <f>INDEX(zero!D$3:D$389,MATCH($J491,zero!$A$3:$A$389,FALSE),1)</f>
        <v>1</v>
      </c>
      <c r="N491">
        <v>702</v>
      </c>
    </row>
    <row r="492" spans="1:14" x14ac:dyDescent="0.25">
      <c r="A492">
        <v>9745</v>
      </c>
      <c r="B492">
        <v>352</v>
      </c>
      <c r="C492">
        <v>6217</v>
      </c>
      <c r="D492" s="63" t="s">
        <v>7</v>
      </c>
      <c r="E492" s="63" t="s">
        <v>232</v>
      </c>
      <c r="F492" s="1">
        <v>271307</v>
      </c>
      <c r="G492" s="1">
        <v>484509</v>
      </c>
      <c r="H492">
        <v>11231</v>
      </c>
      <c r="I492" t="s">
        <v>19</v>
      </c>
      <c r="J492" s="63">
        <v>1000000679</v>
      </c>
      <c r="K492">
        <v>1508</v>
      </c>
      <c r="L492" t="b">
        <f>INDEX(zero!C$3:C$389,MATCH($J492,zero!$A$3:$A$389,FALSE),1)</f>
        <v>0</v>
      </c>
      <c r="M492" t="b">
        <f>INDEX(zero!D$3:D$389,MATCH($J492,zero!$A$3:$A$389,FALSE),1)</f>
        <v>1</v>
      </c>
      <c r="N492">
        <v>703</v>
      </c>
    </row>
    <row r="493" spans="1:14" x14ac:dyDescent="0.25">
      <c r="A493">
        <v>9746</v>
      </c>
      <c r="B493">
        <v>358</v>
      </c>
      <c r="C493">
        <v>6217</v>
      </c>
      <c r="D493" s="63" t="s">
        <v>7</v>
      </c>
      <c r="E493" s="63" t="s">
        <v>250</v>
      </c>
      <c r="F493" s="1">
        <v>0</v>
      </c>
      <c r="G493" s="1">
        <v>43910</v>
      </c>
      <c r="H493">
        <v>11231</v>
      </c>
      <c r="I493" t="s">
        <v>19</v>
      </c>
      <c r="J493" s="63">
        <v>1000000707</v>
      </c>
      <c r="K493">
        <v>1519</v>
      </c>
      <c r="L493" t="b">
        <f>INDEX(zero!C$3:C$389,MATCH($J493,zero!$A$3:$A$389,FALSE),1)</f>
        <v>0</v>
      </c>
      <c r="M493" t="b">
        <f>INDEX(zero!D$3:D$389,MATCH($J493,zero!$A$3:$A$389,FALSE),1)</f>
        <v>1</v>
      </c>
      <c r="N493">
        <v>704</v>
      </c>
    </row>
    <row r="494" spans="1:14" x14ac:dyDescent="0.25">
      <c r="A494">
        <v>9746</v>
      </c>
      <c r="B494">
        <v>358</v>
      </c>
      <c r="C494">
        <v>6217</v>
      </c>
      <c r="D494" s="63" t="s">
        <v>7</v>
      </c>
      <c r="E494" s="63" t="s">
        <v>250</v>
      </c>
      <c r="F494" s="1">
        <v>501456</v>
      </c>
      <c r="G494" s="1">
        <v>236012</v>
      </c>
      <c r="H494">
        <v>11231</v>
      </c>
      <c r="I494" t="s">
        <v>19</v>
      </c>
      <c r="J494" s="63">
        <v>1000000707</v>
      </c>
      <c r="K494">
        <v>1520</v>
      </c>
      <c r="L494" t="b">
        <f>INDEX(zero!C$3:C$389,MATCH($J494,zero!$A$3:$A$389,FALSE),1)</f>
        <v>0</v>
      </c>
      <c r="M494" t="b">
        <f>INDEX(zero!D$3:D$389,MATCH($J494,zero!$A$3:$A$389,FALSE),1)</f>
        <v>1</v>
      </c>
      <c r="N494">
        <v>705</v>
      </c>
    </row>
    <row r="495" spans="1:14" x14ac:dyDescent="0.25">
      <c r="A495">
        <v>9745</v>
      </c>
      <c r="B495">
        <v>146</v>
      </c>
      <c r="C495">
        <v>6217</v>
      </c>
      <c r="D495" s="63" t="s">
        <v>7</v>
      </c>
      <c r="E495" s="63" t="s">
        <v>168</v>
      </c>
      <c r="F495" s="1">
        <v>0</v>
      </c>
      <c r="G495" s="1">
        <v>447836</v>
      </c>
      <c r="H495">
        <v>11231</v>
      </c>
      <c r="I495" t="s">
        <v>19</v>
      </c>
      <c r="J495" s="63">
        <v>1000000734</v>
      </c>
      <c r="K495">
        <v>1523</v>
      </c>
      <c r="L495" t="b">
        <f>INDEX(zero!C$3:C$389,MATCH($J495,zero!$A$3:$A$389,FALSE),1)</f>
        <v>0</v>
      </c>
      <c r="M495" t="b">
        <f>INDEX(zero!D$3:D$389,MATCH($J495,zero!$A$3:$A$389,FALSE),1)</f>
        <v>1</v>
      </c>
      <c r="N495">
        <v>706</v>
      </c>
    </row>
    <row r="496" spans="1:14" x14ac:dyDescent="0.25">
      <c r="A496">
        <v>9745</v>
      </c>
      <c r="B496">
        <v>146</v>
      </c>
      <c r="C496">
        <v>6217</v>
      </c>
      <c r="D496" s="63" t="s">
        <v>7</v>
      </c>
      <c r="E496" s="63" t="s">
        <v>168</v>
      </c>
      <c r="F496" s="1">
        <v>446160</v>
      </c>
      <c r="G496" s="1">
        <v>-363677</v>
      </c>
      <c r="H496">
        <v>11231</v>
      </c>
      <c r="I496" t="s">
        <v>19</v>
      </c>
      <c r="J496" s="63">
        <v>1000000734</v>
      </c>
      <c r="K496">
        <v>1524</v>
      </c>
      <c r="L496" t="b">
        <f>INDEX(zero!C$3:C$389,MATCH($J496,zero!$A$3:$A$389,FALSE),1)</f>
        <v>0</v>
      </c>
      <c r="M496" t="b">
        <f>INDEX(zero!D$3:D$389,MATCH($J496,zero!$A$3:$A$389,FALSE),1)</f>
        <v>1</v>
      </c>
      <c r="N496">
        <v>707</v>
      </c>
    </row>
    <row r="497" spans="1:14" x14ac:dyDescent="0.25">
      <c r="A497">
        <v>9745</v>
      </c>
      <c r="B497">
        <v>210</v>
      </c>
      <c r="C497">
        <v>6217</v>
      </c>
      <c r="D497" s="63" t="s">
        <v>7</v>
      </c>
      <c r="E497" s="63" t="s">
        <v>202</v>
      </c>
      <c r="F497" s="1">
        <v>0</v>
      </c>
      <c r="G497" s="1">
        <v>17632</v>
      </c>
      <c r="H497">
        <v>11231</v>
      </c>
      <c r="I497" t="s">
        <v>19</v>
      </c>
      <c r="J497" s="63">
        <v>1000000739</v>
      </c>
      <c r="K497">
        <v>1525</v>
      </c>
      <c r="L497" t="b">
        <f>INDEX(zero!C$3:C$389,MATCH($J497,zero!$A$3:$A$389,FALSE),1)</f>
        <v>0</v>
      </c>
      <c r="M497" t="b">
        <f>INDEX(zero!D$3:D$389,MATCH($J497,zero!$A$3:$A$389,FALSE),1)</f>
        <v>0</v>
      </c>
      <c r="N497">
        <v>708</v>
      </c>
    </row>
    <row r="498" spans="1:14" x14ac:dyDescent="0.25">
      <c r="A498">
        <v>9745</v>
      </c>
      <c r="B498">
        <v>144</v>
      </c>
      <c r="C498">
        <v>6217</v>
      </c>
      <c r="D498" s="63" t="s">
        <v>7</v>
      </c>
      <c r="E498" s="63" t="s">
        <v>151</v>
      </c>
      <c r="F498" s="1">
        <v>0</v>
      </c>
      <c r="G498" s="1">
        <v>-24376</v>
      </c>
      <c r="H498">
        <v>11231</v>
      </c>
      <c r="I498" t="s">
        <v>19</v>
      </c>
      <c r="J498" s="63">
        <v>1000000755</v>
      </c>
      <c r="K498">
        <v>1526</v>
      </c>
      <c r="L498" t="b">
        <f>INDEX(zero!C$3:C$389,MATCH($J498,zero!$A$3:$A$389,FALSE),1)</f>
        <v>0</v>
      </c>
      <c r="M498" t="b">
        <f>INDEX(zero!D$3:D$389,MATCH($J498,zero!$A$3:$A$389,FALSE),1)</f>
        <v>1</v>
      </c>
      <c r="N498">
        <v>709</v>
      </c>
    </row>
    <row r="499" spans="1:14" x14ac:dyDescent="0.25">
      <c r="A499">
        <v>9745</v>
      </c>
      <c r="B499">
        <v>144</v>
      </c>
      <c r="C499">
        <v>6217</v>
      </c>
      <c r="D499" s="63" t="s">
        <v>7</v>
      </c>
      <c r="E499" s="63" t="s">
        <v>151</v>
      </c>
      <c r="F499" s="1">
        <v>112315</v>
      </c>
      <c r="G499" s="1">
        <v>139605</v>
      </c>
      <c r="H499">
        <v>11231</v>
      </c>
      <c r="I499" t="s">
        <v>19</v>
      </c>
      <c r="J499" s="63">
        <v>1000000755</v>
      </c>
      <c r="K499">
        <v>1527</v>
      </c>
      <c r="L499" t="b">
        <f>INDEX(zero!C$3:C$389,MATCH($J499,zero!$A$3:$A$389,FALSE),1)</f>
        <v>0</v>
      </c>
      <c r="M499" t="b">
        <f>INDEX(zero!D$3:D$389,MATCH($J499,zero!$A$3:$A$389,FALSE),1)</f>
        <v>1</v>
      </c>
      <c r="N499">
        <v>710</v>
      </c>
    </row>
    <row r="500" spans="1:14" x14ac:dyDescent="0.25">
      <c r="A500">
        <v>9745</v>
      </c>
      <c r="B500">
        <v>210</v>
      </c>
      <c r="C500">
        <v>6217</v>
      </c>
      <c r="D500" s="63" t="s">
        <v>7</v>
      </c>
      <c r="E500" s="63" t="s">
        <v>202</v>
      </c>
      <c r="F500" s="1">
        <v>0</v>
      </c>
      <c r="G500" s="1">
        <v>18118</v>
      </c>
      <c r="H500">
        <v>11231</v>
      </c>
      <c r="I500" t="s">
        <v>19</v>
      </c>
      <c r="J500" s="63">
        <v>1000000777</v>
      </c>
      <c r="K500">
        <v>1540</v>
      </c>
      <c r="L500" t="b">
        <f>INDEX(zero!C$3:C$389,MATCH($J500,zero!$A$3:$A$389,FALSE),1)</f>
        <v>0</v>
      </c>
      <c r="M500" t="b">
        <f>INDEX(zero!D$3:D$389,MATCH($J500,zero!$A$3:$A$389,FALSE),1)</f>
        <v>0</v>
      </c>
      <c r="N500">
        <v>711</v>
      </c>
    </row>
    <row r="501" spans="1:14" x14ac:dyDescent="0.25">
      <c r="A501">
        <v>9745</v>
      </c>
      <c r="B501">
        <v>360</v>
      </c>
      <c r="C501">
        <v>6217</v>
      </c>
      <c r="D501" s="63" t="s">
        <v>7</v>
      </c>
      <c r="E501" s="63" t="s">
        <v>259</v>
      </c>
      <c r="F501" s="1">
        <v>0</v>
      </c>
      <c r="G501" s="1">
        <v>127130</v>
      </c>
      <c r="H501">
        <v>11231</v>
      </c>
      <c r="I501" t="s">
        <v>19</v>
      </c>
      <c r="J501" s="63">
        <v>1000000834</v>
      </c>
      <c r="K501">
        <v>1559</v>
      </c>
      <c r="L501" t="b">
        <f>INDEX(zero!C$3:C$389,MATCH($J501,zero!$A$3:$A$389,FALSE),1)</f>
        <v>0</v>
      </c>
      <c r="M501" t="b">
        <f>INDEX(zero!D$3:D$389,MATCH($J501,zero!$A$3:$A$389,FALSE),1)</f>
        <v>1</v>
      </c>
      <c r="N501">
        <v>712</v>
      </c>
    </row>
    <row r="502" spans="1:14" x14ac:dyDescent="0.25">
      <c r="A502">
        <v>9745</v>
      </c>
      <c r="B502">
        <v>360</v>
      </c>
      <c r="C502">
        <v>6217</v>
      </c>
      <c r="D502" s="63" t="s">
        <v>7</v>
      </c>
      <c r="E502" s="63" t="s">
        <v>259</v>
      </c>
      <c r="F502" s="1">
        <v>204797</v>
      </c>
      <c r="G502" s="1">
        <v>-25645</v>
      </c>
      <c r="H502">
        <v>11231</v>
      </c>
      <c r="I502" t="s">
        <v>19</v>
      </c>
      <c r="J502" s="63">
        <v>1000000834</v>
      </c>
      <c r="K502">
        <v>1560</v>
      </c>
      <c r="L502" t="b">
        <f>INDEX(zero!C$3:C$389,MATCH($J502,zero!$A$3:$A$389,FALSE),1)</f>
        <v>0</v>
      </c>
      <c r="M502" t="b">
        <f>INDEX(zero!D$3:D$389,MATCH($J502,zero!$A$3:$A$389,FALSE),1)</f>
        <v>1</v>
      </c>
      <c r="N502">
        <v>713</v>
      </c>
    </row>
    <row r="503" spans="1:14" x14ac:dyDescent="0.25">
      <c r="A503">
        <v>9745</v>
      </c>
      <c r="B503">
        <v>615</v>
      </c>
      <c r="C503">
        <v>6203</v>
      </c>
      <c r="D503" s="63" t="s">
        <v>311</v>
      </c>
      <c r="E503" s="63" t="s">
        <v>315</v>
      </c>
      <c r="F503" s="1">
        <v>0</v>
      </c>
      <c r="G503" s="1">
        <v>670664</v>
      </c>
      <c r="H503">
        <v>11231</v>
      </c>
      <c r="I503" t="s">
        <v>19</v>
      </c>
      <c r="J503" s="63">
        <v>1000000837</v>
      </c>
      <c r="K503">
        <v>1561</v>
      </c>
      <c r="L503" t="b">
        <f>INDEX(zero!C$3:C$389,MATCH($J503,zero!$A$3:$A$389,FALSE),1)</f>
        <v>0</v>
      </c>
      <c r="M503" t="b">
        <f>INDEX(zero!D$3:D$389,MATCH($J503,zero!$A$3:$A$389,FALSE),1)</f>
        <v>0</v>
      </c>
      <c r="N503">
        <v>714</v>
      </c>
    </row>
    <row r="504" spans="1:14" x14ac:dyDescent="0.25">
      <c r="A504">
        <v>9745</v>
      </c>
      <c r="B504">
        <v>615</v>
      </c>
      <c r="C504">
        <v>6203</v>
      </c>
      <c r="D504" s="63" t="s">
        <v>311</v>
      </c>
      <c r="E504" s="63" t="s">
        <v>315</v>
      </c>
      <c r="F504" s="1">
        <v>1084581</v>
      </c>
      <c r="G504" s="1">
        <v>-645039</v>
      </c>
      <c r="H504">
        <v>11231</v>
      </c>
      <c r="I504" t="s">
        <v>19</v>
      </c>
      <c r="J504" s="63">
        <v>1000000837</v>
      </c>
      <c r="K504">
        <v>1562</v>
      </c>
      <c r="L504" t="b">
        <f>INDEX(zero!C$3:C$389,MATCH($J504,zero!$A$3:$A$389,FALSE),1)</f>
        <v>0</v>
      </c>
      <c r="M504" t="b">
        <f>INDEX(zero!D$3:D$389,MATCH($J504,zero!$A$3:$A$389,FALSE),1)</f>
        <v>0</v>
      </c>
      <c r="N504">
        <v>715</v>
      </c>
    </row>
    <row r="505" spans="1:14" x14ac:dyDescent="0.25">
      <c r="A505">
        <v>9745</v>
      </c>
      <c r="B505">
        <v>615</v>
      </c>
      <c r="C505">
        <v>6202</v>
      </c>
      <c r="D505" s="63" t="s">
        <v>316</v>
      </c>
      <c r="E505" s="63" t="s">
        <v>315</v>
      </c>
      <c r="F505" s="1">
        <v>0</v>
      </c>
      <c r="G505" s="1">
        <v>1712475</v>
      </c>
      <c r="H505">
        <v>11231</v>
      </c>
      <c r="I505" t="s">
        <v>19</v>
      </c>
      <c r="J505" s="63">
        <v>1000000838</v>
      </c>
      <c r="K505">
        <v>1563</v>
      </c>
      <c r="L505" t="b">
        <f>INDEX(zero!C$3:C$389,MATCH($J505,zero!$A$3:$A$389,FALSE),1)</f>
        <v>0</v>
      </c>
      <c r="M505" t="b">
        <f>INDEX(zero!D$3:D$389,MATCH($J505,zero!$A$3:$A$389,FALSE),1)</f>
        <v>1</v>
      </c>
      <c r="N505">
        <v>716</v>
      </c>
    </row>
    <row r="506" spans="1:14" x14ac:dyDescent="0.25">
      <c r="A506">
        <v>9745</v>
      </c>
      <c r="B506">
        <v>615</v>
      </c>
      <c r="C506">
        <v>6202</v>
      </c>
      <c r="D506" s="63" t="s">
        <v>316</v>
      </c>
      <c r="E506" s="63" t="s">
        <v>315</v>
      </c>
      <c r="F506" s="1">
        <v>2036095</v>
      </c>
      <c r="G506" s="1">
        <v>-1605034</v>
      </c>
      <c r="H506">
        <v>11231</v>
      </c>
      <c r="I506" t="s">
        <v>19</v>
      </c>
      <c r="J506" s="63">
        <v>1000000838</v>
      </c>
      <c r="K506">
        <v>1564</v>
      </c>
      <c r="L506" t="b">
        <f>INDEX(zero!C$3:C$389,MATCH($J506,zero!$A$3:$A$389,FALSE),1)</f>
        <v>0</v>
      </c>
      <c r="M506" t="b">
        <f>INDEX(zero!D$3:D$389,MATCH($J506,zero!$A$3:$A$389,FALSE),1)</f>
        <v>1</v>
      </c>
      <c r="N506">
        <v>717</v>
      </c>
    </row>
    <row r="507" spans="1:14" x14ac:dyDescent="0.25">
      <c r="A507">
        <v>9745</v>
      </c>
      <c r="B507">
        <v>115</v>
      </c>
      <c r="C507">
        <v>6217</v>
      </c>
      <c r="D507" s="63" t="s">
        <v>7</v>
      </c>
      <c r="E507" s="63" t="s">
        <v>69</v>
      </c>
      <c r="F507" s="1">
        <v>18257</v>
      </c>
      <c r="G507" s="1">
        <v>9147</v>
      </c>
      <c r="H507">
        <v>11231</v>
      </c>
      <c r="I507" t="s">
        <v>19</v>
      </c>
      <c r="J507" s="63">
        <v>1000000842</v>
      </c>
      <c r="K507">
        <v>1569</v>
      </c>
      <c r="L507" t="b">
        <f>INDEX(zero!C$3:C$389,MATCH($J507,zero!$A$3:$A$389,FALSE),1)</f>
        <v>0</v>
      </c>
      <c r="M507" t="b">
        <f>INDEX(zero!D$3:D$389,MATCH($J507,zero!$A$3:$A$389,FALSE),1)</f>
        <v>0</v>
      </c>
      <c r="N507">
        <v>718</v>
      </c>
    </row>
    <row r="508" spans="1:14" x14ac:dyDescent="0.25">
      <c r="A508">
        <v>9745</v>
      </c>
      <c r="B508">
        <v>115</v>
      </c>
      <c r="C508">
        <v>6217</v>
      </c>
      <c r="D508" s="63" t="s">
        <v>7</v>
      </c>
      <c r="E508" s="63" t="s">
        <v>72</v>
      </c>
      <c r="F508" s="1">
        <v>26352</v>
      </c>
      <c r="G508" s="1">
        <v>24382</v>
      </c>
      <c r="H508">
        <v>11231</v>
      </c>
      <c r="I508" t="s">
        <v>19</v>
      </c>
      <c r="J508" s="63">
        <v>1000000843</v>
      </c>
      <c r="K508">
        <v>1570</v>
      </c>
      <c r="L508" t="b">
        <f>INDEX(zero!C$3:C$389,MATCH($J508,zero!$A$3:$A$389,FALSE),1)</f>
        <v>0</v>
      </c>
      <c r="M508" t="b">
        <f>INDEX(zero!D$3:D$389,MATCH($J508,zero!$A$3:$A$389,FALSE),1)</f>
        <v>0</v>
      </c>
      <c r="N508">
        <v>719</v>
      </c>
    </row>
    <row r="509" spans="1:14" x14ac:dyDescent="0.25">
      <c r="A509">
        <v>9745</v>
      </c>
      <c r="B509">
        <v>162</v>
      </c>
      <c r="C509">
        <v>6217</v>
      </c>
      <c r="D509" s="63" t="s">
        <v>7</v>
      </c>
      <c r="E509" s="63" t="s">
        <v>189</v>
      </c>
      <c r="F509" s="1">
        <v>32783</v>
      </c>
      <c r="G509" s="1">
        <v>1146</v>
      </c>
      <c r="H509">
        <v>11231</v>
      </c>
      <c r="I509" t="s">
        <v>19</v>
      </c>
      <c r="J509" s="63">
        <v>1000000845</v>
      </c>
      <c r="K509">
        <v>1571</v>
      </c>
      <c r="L509" t="b">
        <f>INDEX(zero!C$3:C$389,MATCH($J509,zero!$A$3:$A$389,FALSE),1)</f>
        <v>0</v>
      </c>
      <c r="M509" t="b">
        <f>INDEX(zero!D$3:D$389,MATCH($J509,zero!$A$3:$A$389,FALSE),1)</f>
        <v>0</v>
      </c>
      <c r="N509">
        <v>720</v>
      </c>
    </row>
    <row r="510" spans="1:14" x14ac:dyDescent="0.25">
      <c r="A510">
        <v>9745</v>
      </c>
      <c r="B510">
        <v>116</v>
      </c>
      <c r="C510">
        <v>6217</v>
      </c>
      <c r="D510" s="63" t="s">
        <v>7</v>
      </c>
      <c r="E510" s="63" t="s">
        <v>78</v>
      </c>
      <c r="F510" s="1">
        <v>32227</v>
      </c>
      <c r="G510" s="1">
        <v>1702</v>
      </c>
      <c r="H510">
        <v>11231</v>
      </c>
      <c r="I510" t="s">
        <v>19</v>
      </c>
      <c r="J510" s="63">
        <v>1000000846</v>
      </c>
      <c r="K510">
        <v>1572</v>
      </c>
      <c r="L510" t="b">
        <f>INDEX(zero!C$3:C$389,MATCH($J510,zero!$A$3:$A$389,FALSE),1)</f>
        <v>0</v>
      </c>
      <c r="M510" t="b">
        <f>INDEX(zero!D$3:D$389,MATCH($J510,zero!$A$3:$A$389,FALSE),1)</f>
        <v>0</v>
      </c>
      <c r="N510">
        <v>721</v>
      </c>
    </row>
    <row r="511" spans="1:14" x14ac:dyDescent="0.25">
      <c r="A511">
        <v>9745</v>
      </c>
      <c r="B511">
        <v>362</v>
      </c>
      <c r="C511">
        <v>6217</v>
      </c>
      <c r="D511" s="63" t="s">
        <v>7</v>
      </c>
      <c r="E511" s="63" t="s">
        <v>268</v>
      </c>
      <c r="F511" s="1">
        <v>0</v>
      </c>
      <c r="G511" s="1">
        <v>182138</v>
      </c>
      <c r="H511">
        <v>11231</v>
      </c>
      <c r="I511" t="s">
        <v>19</v>
      </c>
      <c r="J511" s="63">
        <v>1000000931</v>
      </c>
      <c r="K511">
        <v>1573</v>
      </c>
      <c r="L511" t="b">
        <f>INDEX(zero!C$3:C$389,MATCH($J511,zero!$A$3:$A$389,FALSE),1)</f>
        <v>0</v>
      </c>
      <c r="M511" t="b">
        <f>INDEX(zero!D$3:D$389,MATCH($J511,zero!$A$3:$A$389,FALSE),1)</f>
        <v>0</v>
      </c>
      <c r="N511">
        <v>722</v>
      </c>
    </row>
    <row r="512" spans="1:14" x14ac:dyDescent="0.25">
      <c r="A512">
        <v>9745</v>
      </c>
      <c r="B512">
        <v>362</v>
      </c>
      <c r="C512">
        <v>6217</v>
      </c>
      <c r="D512" s="63" t="s">
        <v>7</v>
      </c>
      <c r="E512" s="63" t="s">
        <v>268</v>
      </c>
      <c r="F512" s="1">
        <v>302004</v>
      </c>
      <c r="G512" s="1">
        <v>-174874</v>
      </c>
      <c r="H512">
        <v>11231</v>
      </c>
      <c r="I512" t="s">
        <v>19</v>
      </c>
      <c r="J512" s="63">
        <v>1000000931</v>
      </c>
      <c r="K512">
        <v>1574</v>
      </c>
      <c r="L512" t="b">
        <f>INDEX(zero!C$3:C$389,MATCH($J512,zero!$A$3:$A$389,FALSE),1)</f>
        <v>0</v>
      </c>
      <c r="M512" t="b">
        <f>INDEX(zero!D$3:D$389,MATCH($J512,zero!$A$3:$A$389,FALSE),1)</f>
        <v>0</v>
      </c>
      <c r="N512">
        <v>723</v>
      </c>
    </row>
    <row r="513" spans="1:14" x14ac:dyDescent="0.25">
      <c r="A513">
        <v>9745</v>
      </c>
      <c r="B513">
        <v>354</v>
      </c>
      <c r="C513">
        <v>6217</v>
      </c>
      <c r="D513" s="63" t="s">
        <v>7</v>
      </c>
      <c r="E513" s="63" t="s">
        <v>244</v>
      </c>
      <c r="F513" s="1">
        <v>231883</v>
      </c>
      <c r="G513" s="1">
        <v>379937</v>
      </c>
      <c r="H513">
        <v>11231</v>
      </c>
      <c r="I513" t="s">
        <v>19</v>
      </c>
      <c r="J513" s="63">
        <v>1000000985</v>
      </c>
      <c r="K513">
        <v>1575</v>
      </c>
      <c r="L513" t="b">
        <f>INDEX(zero!C$3:C$389,MATCH($J513,zero!$A$3:$A$389,FALSE),1)</f>
        <v>0</v>
      </c>
      <c r="M513" t="b">
        <f>INDEX(zero!D$3:D$389,MATCH($J513,zero!$A$3:$A$389,FALSE),1)</f>
        <v>1</v>
      </c>
      <c r="N513">
        <v>724</v>
      </c>
    </row>
    <row r="514" spans="1:14" x14ac:dyDescent="0.25">
      <c r="A514">
        <v>9745</v>
      </c>
      <c r="B514">
        <v>140</v>
      </c>
      <c r="C514">
        <v>6217</v>
      </c>
      <c r="D514" s="63" t="s">
        <v>7</v>
      </c>
      <c r="E514" s="63" t="s">
        <v>139</v>
      </c>
      <c r="F514" s="1">
        <v>114828</v>
      </c>
      <c r="G514" s="1">
        <v>53623</v>
      </c>
      <c r="H514">
        <v>11231</v>
      </c>
      <c r="I514" t="s">
        <v>19</v>
      </c>
      <c r="J514" s="63">
        <v>1000000996</v>
      </c>
      <c r="K514">
        <v>1576</v>
      </c>
      <c r="L514" t="b">
        <f>INDEX(zero!C$3:C$389,MATCH($J514,zero!$A$3:$A$389,FALSE),1)</f>
        <v>0</v>
      </c>
      <c r="M514" t="b">
        <f>INDEX(zero!D$3:D$389,MATCH($J514,zero!$A$3:$A$389,FALSE),1)</f>
        <v>1</v>
      </c>
      <c r="N514">
        <v>725</v>
      </c>
    </row>
    <row r="515" spans="1:14" x14ac:dyDescent="0.25">
      <c r="A515">
        <v>9748</v>
      </c>
      <c r="B515">
        <v>669</v>
      </c>
      <c r="C515">
        <v>6207</v>
      </c>
      <c r="D515" s="63" t="s">
        <v>23</v>
      </c>
      <c r="E515" s="63" t="s">
        <v>337</v>
      </c>
      <c r="F515" s="1">
        <v>0</v>
      </c>
      <c r="G515" s="1">
        <v>38914</v>
      </c>
      <c r="H515">
        <v>11231</v>
      </c>
      <c r="I515" t="s">
        <v>19</v>
      </c>
      <c r="J515" s="63">
        <v>1000001278</v>
      </c>
      <c r="K515">
        <v>1577</v>
      </c>
      <c r="L515" t="b">
        <f>INDEX(zero!C$3:C$389,MATCH($J515,zero!$A$3:$A$389,FALSE),1)</f>
        <v>0</v>
      </c>
      <c r="M515" t="b">
        <f>INDEX(zero!D$3:D$389,MATCH($J515,zero!$A$3:$A$389,FALSE),1)</f>
        <v>0</v>
      </c>
      <c r="N515">
        <v>726</v>
      </c>
    </row>
    <row r="516" spans="1:14" x14ac:dyDescent="0.25">
      <c r="A516">
        <v>9745</v>
      </c>
      <c r="B516">
        <v>212</v>
      </c>
      <c r="C516">
        <v>6217</v>
      </c>
      <c r="D516" s="63" t="s">
        <v>7</v>
      </c>
      <c r="E516" s="63" t="s">
        <v>216</v>
      </c>
      <c r="F516" s="1">
        <v>68759</v>
      </c>
      <c r="G516" s="1">
        <v>100354</v>
      </c>
      <c r="H516">
        <v>11231</v>
      </c>
      <c r="I516" t="s">
        <v>19</v>
      </c>
      <c r="J516" s="63">
        <v>1000001322</v>
      </c>
      <c r="K516">
        <v>1578</v>
      </c>
      <c r="L516" t="b">
        <f>INDEX(zero!C$3:C$389,MATCH($J516,zero!$A$3:$A$389,FALSE),1)</f>
        <v>0</v>
      </c>
      <c r="M516" t="b">
        <f>INDEX(zero!D$3:D$389,MATCH($J516,zero!$A$3:$A$389,FALSE),1)</f>
        <v>1</v>
      </c>
      <c r="N516">
        <v>727</v>
      </c>
    </row>
    <row r="517" spans="1:14" x14ac:dyDescent="0.25">
      <c r="A517">
        <v>9745</v>
      </c>
      <c r="B517">
        <v>360</v>
      </c>
      <c r="C517">
        <v>6217</v>
      </c>
      <c r="D517" s="63" t="s">
        <v>7</v>
      </c>
      <c r="E517" s="63" t="s">
        <v>263</v>
      </c>
      <c r="F517" s="1">
        <v>48781</v>
      </c>
      <c r="G517" s="1">
        <v>263041</v>
      </c>
      <c r="H517">
        <v>11231</v>
      </c>
      <c r="I517" t="s">
        <v>19</v>
      </c>
      <c r="J517" s="63">
        <v>1000001327</v>
      </c>
      <c r="K517">
        <v>1579</v>
      </c>
      <c r="L517" t="b">
        <f>INDEX(zero!C$3:C$389,MATCH($J517,zero!$A$3:$A$389,FALSE),1)</f>
        <v>0</v>
      </c>
      <c r="M517" t="b">
        <f>INDEX(zero!D$3:D$389,MATCH($J517,zero!$A$3:$A$389,FALSE),1)</f>
        <v>1</v>
      </c>
      <c r="N517">
        <v>728</v>
      </c>
    </row>
    <row r="518" spans="1:14" x14ac:dyDescent="0.25">
      <c r="A518">
        <v>9745</v>
      </c>
      <c r="B518">
        <v>144</v>
      </c>
      <c r="C518">
        <v>6207</v>
      </c>
      <c r="D518" s="63" t="s">
        <v>23</v>
      </c>
      <c r="E518" s="63" t="s">
        <v>151</v>
      </c>
      <c r="F518" s="1">
        <v>0</v>
      </c>
      <c r="G518" s="1">
        <v>37992</v>
      </c>
      <c r="H518">
        <v>11231</v>
      </c>
      <c r="I518" t="s">
        <v>19</v>
      </c>
      <c r="J518" s="63">
        <v>1000001347</v>
      </c>
      <c r="K518">
        <v>1580</v>
      </c>
      <c r="L518" t="b">
        <f>INDEX(zero!C$3:C$389,MATCH($J518,zero!$A$3:$A$389,FALSE),1)</f>
        <v>0</v>
      </c>
      <c r="M518" t="b">
        <f>INDEX(zero!D$3:D$389,MATCH($J518,zero!$A$3:$A$389,FALSE),1)</f>
        <v>0</v>
      </c>
      <c r="N518">
        <v>729</v>
      </c>
    </row>
    <row r="519" spans="1:14" x14ac:dyDescent="0.25">
      <c r="A519">
        <v>9745</v>
      </c>
      <c r="B519">
        <v>144</v>
      </c>
      <c r="C519">
        <v>6207</v>
      </c>
      <c r="D519" s="63" t="s">
        <v>23</v>
      </c>
      <c r="E519" s="63" t="s">
        <v>151</v>
      </c>
      <c r="F519" s="1">
        <v>27003.46</v>
      </c>
      <c r="G519" s="1">
        <v>10700.54</v>
      </c>
      <c r="H519">
        <v>11231</v>
      </c>
      <c r="I519" t="s">
        <v>19</v>
      </c>
      <c r="J519" s="63">
        <v>1000001347</v>
      </c>
      <c r="K519">
        <v>1581</v>
      </c>
      <c r="L519" t="b">
        <f>INDEX(zero!C$3:C$389,MATCH($J519,zero!$A$3:$A$389,FALSE),1)</f>
        <v>0</v>
      </c>
      <c r="M519" t="b">
        <f>INDEX(zero!D$3:D$389,MATCH($J519,zero!$A$3:$A$389,FALSE),1)</f>
        <v>0</v>
      </c>
      <c r="N519">
        <v>730</v>
      </c>
    </row>
    <row r="520" spans="1:14" x14ac:dyDescent="0.25">
      <c r="A520">
        <v>9745</v>
      </c>
      <c r="B520">
        <v>362</v>
      </c>
      <c r="C520">
        <v>6217</v>
      </c>
      <c r="D520" s="63" t="s">
        <v>7</v>
      </c>
      <c r="E520" s="63" t="s">
        <v>270</v>
      </c>
      <c r="F520" s="1">
        <v>7334</v>
      </c>
      <c r="G520" s="1">
        <v>292535</v>
      </c>
      <c r="H520">
        <v>11231</v>
      </c>
      <c r="I520" t="s">
        <v>19</v>
      </c>
      <c r="J520" s="63">
        <v>1000001350</v>
      </c>
      <c r="K520">
        <v>1582</v>
      </c>
      <c r="L520" t="b">
        <f>INDEX(zero!C$3:C$389,MATCH($J520,zero!$A$3:$A$389,FALSE),1)</f>
        <v>0</v>
      </c>
      <c r="M520" t="b">
        <f>INDEX(zero!D$3:D$389,MATCH($J520,zero!$A$3:$A$389,FALSE),1)</f>
        <v>1</v>
      </c>
      <c r="N520">
        <v>731</v>
      </c>
    </row>
    <row r="521" spans="1:14" x14ac:dyDescent="0.25">
      <c r="A521">
        <v>9745</v>
      </c>
      <c r="B521">
        <v>115</v>
      </c>
      <c r="C521">
        <v>6217</v>
      </c>
      <c r="D521" s="63" t="s">
        <v>7</v>
      </c>
      <c r="E521" s="63" t="s">
        <v>73</v>
      </c>
      <c r="F521" s="1">
        <v>5246</v>
      </c>
      <c r="G521" s="1">
        <v>35385</v>
      </c>
      <c r="H521">
        <v>11231</v>
      </c>
      <c r="I521" t="s">
        <v>19</v>
      </c>
      <c r="J521" s="63">
        <v>1000001376</v>
      </c>
      <c r="K521">
        <v>1583</v>
      </c>
      <c r="L521" t="b">
        <f>INDEX(zero!C$3:C$389,MATCH($J521,zero!$A$3:$A$389,FALSE),1)</f>
        <v>0</v>
      </c>
      <c r="M521" t="b">
        <f>INDEX(zero!D$3:D$389,MATCH($J521,zero!$A$3:$A$389,FALSE),1)</f>
        <v>0</v>
      </c>
      <c r="N521">
        <v>732</v>
      </c>
    </row>
    <row r="522" spans="1:14" x14ac:dyDescent="0.25">
      <c r="A522">
        <v>9745</v>
      </c>
      <c r="B522">
        <v>162</v>
      </c>
      <c r="C522">
        <v>6217</v>
      </c>
      <c r="D522" s="63" t="s">
        <v>7</v>
      </c>
      <c r="E522" s="63" t="s">
        <v>190</v>
      </c>
      <c r="F522" s="1">
        <v>10047</v>
      </c>
      <c r="G522" s="1">
        <v>20654</v>
      </c>
      <c r="H522">
        <v>11231</v>
      </c>
      <c r="I522" t="s">
        <v>19</v>
      </c>
      <c r="J522" s="63">
        <v>1000001377</v>
      </c>
      <c r="K522">
        <v>1584</v>
      </c>
      <c r="L522" t="b">
        <f>INDEX(zero!C$3:C$389,MATCH($J522,zero!$A$3:$A$389,FALSE),1)</f>
        <v>0</v>
      </c>
      <c r="M522" t="b">
        <f>INDEX(zero!D$3:D$389,MATCH($J522,zero!$A$3:$A$389,FALSE),1)</f>
        <v>0</v>
      </c>
      <c r="N522">
        <v>733</v>
      </c>
    </row>
    <row r="523" spans="1:14" x14ac:dyDescent="0.25">
      <c r="A523">
        <v>9745</v>
      </c>
      <c r="B523">
        <v>160</v>
      </c>
      <c r="C523">
        <v>6207</v>
      </c>
      <c r="D523" s="63" t="s">
        <v>23</v>
      </c>
      <c r="E523" s="63" t="s">
        <v>186</v>
      </c>
      <c r="F523" s="1">
        <v>0</v>
      </c>
      <c r="G523" s="1">
        <v>24859</v>
      </c>
      <c r="H523">
        <v>11231</v>
      </c>
      <c r="I523" t="s">
        <v>19</v>
      </c>
      <c r="J523" s="63">
        <v>1000001454</v>
      </c>
      <c r="K523">
        <v>1585</v>
      </c>
      <c r="L523" t="b">
        <f>INDEX(zero!C$3:C$389,MATCH($J523,zero!$A$3:$A$389,FALSE),1)</f>
        <v>0</v>
      </c>
      <c r="M523" t="b">
        <f>INDEX(zero!D$3:D$389,MATCH($J523,zero!$A$3:$A$389,FALSE),1)</f>
        <v>1</v>
      </c>
      <c r="N523">
        <v>734</v>
      </c>
    </row>
    <row r="524" spans="1:14" x14ac:dyDescent="0.25">
      <c r="A524">
        <v>9745</v>
      </c>
      <c r="B524">
        <v>352</v>
      </c>
      <c r="C524">
        <v>6207</v>
      </c>
      <c r="D524" s="63" t="s">
        <v>23</v>
      </c>
      <c r="E524" s="63" t="s">
        <v>238</v>
      </c>
      <c r="F524" s="1">
        <v>0</v>
      </c>
      <c r="G524" s="1">
        <v>18929</v>
      </c>
      <c r="H524">
        <v>11231</v>
      </c>
      <c r="I524" t="s">
        <v>19</v>
      </c>
      <c r="J524" s="63">
        <v>1000001454</v>
      </c>
      <c r="K524">
        <v>1586</v>
      </c>
      <c r="L524" t="b">
        <f>INDEX(zero!C$3:C$389,MATCH($J524,zero!$A$3:$A$389,FALSE),1)</f>
        <v>0</v>
      </c>
      <c r="M524" t="b">
        <f>INDEX(zero!D$3:D$389,MATCH($J524,zero!$A$3:$A$389,FALSE),1)</f>
        <v>1</v>
      </c>
      <c r="N524">
        <v>735</v>
      </c>
    </row>
    <row r="525" spans="1:14" x14ac:dyDescent="0.25">
      <c r="A525">
        <v>9745</v>
      </c>
      <c r="B525">
        <v>362</v>
      </c>
      <c r="C525">
        <v>6207</v>
      </c>
      <c r="D525" s="63" t="s">
        <v>23</v>
      </c>
      <c r="E525" s="63" t="s">
        <v>270</v>
      </c>
      <c r="F525" s="1">
        <v>0</v>
      </c>
      <c r="G525" s="1">
        <v>12065</v>
      </c>
      <c r="H525">
        <v>11231</v>
      </c>
      <c r="I525" t="s">
        <v>19</v>
      </c>
      <c r="J525" s="63">
        <v>1000001454</v>
      </c>
      <c r="K525">
        <v>1587</v>
      </c>
      <c r="L525" t="b">
        <f>INDEX(zero!C$3:C$389,MATCH($J525,zero!$A$3:$A$389,FALSE),1)</f>
        <v>0</v>
      </c>
      <c r="M525" t="b">
        <f>INDEX(zero!D$3:D$389,MATCH($J525,zero!$A$3:$A$389,FALSE),1)</f>
        <v>1</v>
      </c>
      <c r="N525">
        <v>736</v>
      </c>
    </row>
    <row r="526" spans="1:14" x14ac:dyDescent="0.25">
      <c r="A526">
        <v>9745</v>
      </c>
      <c r="B526">
        <v>364</v>
      </c>
      <c r="C526">
        <v>6207</v>
      </c>
      <c r="D526" s="63" t="s">
        <v>23</v>
      </c>
      <c r="E526" s="63" t="s">
        <v>282</v>
      </c>
      <c r="F526" s="1">
        <v>0</v>
      </c>
      <c r="G526" s="1">
        <v>44825</v>
      </c>
      <c r="H526">
        <v>11231</v>
      </c>
      <c r="I526" t="s">
        <v>19</v>
      </c>
      <c r="J526" s="63">
        <v>1000001454</v>
      </c>
      <c r="K526">
        <v>1588</v>
      </c>
      <c r="L526" t="b">
        <f>INDEX(zero!C$3:C$389,MATCH($J526,zero!$A$3:$A$389,FALSE),1)</f>
        <v>0</v>
      </c>
      <c r="M526" t="b">
        <f>INDEX(zero!D$3:D$389,MATCH($J526,zero!$A$3:$A$389,FALSE),1)</f>
        <v>1</v>
      </c>
      <c r="N526">
        <v>737</v>
      </c>
    </row>
    <row r="527" spans="1:14" x14ac:dyDescent="0.25">
      <c r="A527">
        <v>9745</v>
      </c>
      <c r="B527">
        <v>364</v>
      </c>
      <c r="C527">
        <v>6207</v>
      </c>
      <c r="D527" s="63" t="s">
        <v>23</v>
      </c>
      <c r="E527" s="63" t="s">
        <v>283</v>
      </c>
      <c r="F527" s="1">
        <v>0</v>
      </c>
      <c r="G527" s="1">
        <v>34217</v>
      </c>
      <c r="H527">
        <v>11231</v>
      </c>
      <c r="I527" t="s">
        <v>19</v>
      </c>
      <c r="J527" s="63">
        <v>1000001454</v>
      </c>
      <c r="K527">
        <v>1589</v>
      </c>
      <c r="L527" t="b">
        <f>INDEX(zero!C$3:C$389,MATCH($J527,zero!$A$3:$A$389,FALSE),1)</f>
        <v>0</v>
      </c>
      <c r="M527" t="b">
        <f>INDEX(zero!D$3:D$389,MATCH($J527,zero!$A$3:$A$389,FALSE),1)</f>
        <v>1</v>
      </c>
      <c r="N527">
        <v>738</v>
      </c>
    </row>
    <row r="528" spans="1:14" x14ac:dyDescent="0.25">
      <c r="A528">
        <v>9748</v>
      </c>
      <c r="B528">
        <v>669</v>
      </c>
      <c r="C528">
        <v>6207</v>
      </c>
      <c r="D528" s="63" t="s">
        <v>23</v>
      </c>
      <c r="E528" s="63" t="s">
        <v>337</v>
      </c>
      <c r="F528" s="1">
        <v>0</v>
      </c>
      <c r="G528" s="1">
        <v>40769</v>
      </c>
      <c r="H528">
        <v>11231</v>
      </c>
      <c r="I528" t="s">
        <v>19</v>
      </c>
      <c r="J528" s="63">
        <v>1000001454</v>
      </c>
      <c r="K528">
        <v>1590</v>
      </c>
      <c r="L528" t="b">
        <f>INDEX(zero!C$3:C$389,MATCH($J528,zero!$A$3:$A$389,FALSE),1)</f>
        <v>0</v>
      </c>
      <c r="M528" t="b">
        <f>INDEX(zero!D$3:D$389,MATCH($J528,zero!$A$3:$A$389,FALSE),1)</f>
        <v>1</v>
      </c>
      <c r="N528">
        <v>739</v>
      </c>
    </row>
    <row r="529" spans="1:14" x14ac:dyDescent="0.25">
      <c r="A529">
        <v>9746</v>
      </c>
      <c r="B529">
        <v>358</v>
      </c>
      <c r="C529">
        <v>5890</v>
      </c>
      <c r="D529" s="63" t="s">
        <v>11</v>
      </c>
      <c r="E529" s="63" t="s">
        <v>250</v>
      </c>
      <c r="F529" s="1">
        <v>0</v>
      </c>
      <c r="G529" s="1">
        <v>85100</v>
      </c>
      <c r="H529">
        <v>10223</v>
      </c>
      <c r="I529" t="s">
        <v>199</v>
      </c>
      <c r="J529" s="63">
        <v>1000000503</v>
      </c>
      <c r="K529">
        <v>1594</v>
      </c>
      <c r="L529" t="b">
        <f>INDEX(zero!C$3:C$389,MATCH($J529,zero!$A$3:$A$389,FALSE),1)</f>
        <v>0</v>
      </c>
      <c r="M529" t="b">
        <f>INDEX(zero!D$3:D$389,MATCH($J529,zero!$A$3:$A$389,FALSE),1)</f>
        <v>0</v>
      </c>
      <c r="N529">
        <v>740</v>
      </c>
    </row>
    <row r="530" spans="1:14" x14ac:dyDescent="0.25">
      <c r="A530">
        <v>9746</v>
      </c>
      <c r="B530">
        <v>358</v>
      </c>
      <c r="C530">
        <v>5890</v>
      </c>
      <c r="D530" s="63" t="s">
        <v>11</v>
      </c>
      <c r="E530" s="63" t="s">
        <v>250</v>
      </c>
      <c r="F530" s="1">
        <v>88400</v>
      </c>
      <c r="G530" s="1">
        <v>-62450</v>
      </c>
      <c r="H530">
        <v>10223</v>
      </c>
      <c r="I530" t="s">
        <v>199</v>
      </c>
      <c r="J530" s="63">
        <v>1000000503</v>
      </c>
      <c r="K530">
        <v>1595</v>
      </c>
      <c r="L530" t="b">
        <f>INDEX(zero!C$3:C$389,MATCH($J530,zero!$A$3:$A$389,FALSE),1)</f>
        <v>0</v>
      </c>
      <c r="M530" t="b">
        <f>INDEX(zero!D$3:D$389,MATCH($J530,zero!$A$3:$A$389,FALSE),1)</f>
        <v>0</v>
      </c>
      <c r="N530">
        <v>741</v>
      </c>
    </row>
    <row r="531" spans="1:14" x14ac:dyDescent="0.25">
      <c r="A531">
        <v>9745</v>
      </c>
      <c r="B531">
        <v>362</v>
      </c>
      <c r="C531">
        <v>5890</v>
      </c>
      <c r="D531" s="63" t="s">
        <v>11</v>
      </c>
      <c r="E531" s="63" t="s">
        <v>275</v>
      </c>
      <c r="F531" s="1">
        <v>0</v>
      </c>
      <c r="G531" s="1">
        <v>401700</v>
      </c>
      <c r="H531">
        <v>10223</v>
      </c>
      <c r="I531" t="s">
        <v>199</v>
      </c>
      <c r="J531" s="63">
        <v>1000000879</v>
      </c>
      <c r="K531">
        <v>1596</v>
      </c>
      <c r="L531" t="b">
        <f>INDEX(zero!C$3:C$389,MATCH($J531,zero!$A$3:$A$389,FALSE),1)</f>
        <v>0</v>
      </c>
      <c r="M531" t="b">
        <f>INDEX(zero!D$3:D$389,MATCH($J531,zero!$A$3:$A$389,FALSE),1)</f>
        <v>1</v>
      </c>
      <c r="N531">
        <v>742</v>
      </c>
    </row>
    <row r="532" spans="1:14" x14ac:dyDescent="0.25">
      <c r="A532">
        <v>9745</v>
      </c>
      <c r="B532">
        <v>362</v>
      </c>
      <c r="C532">
        <v>5890</v>
      </c>
      <c r="D532" s="63" t="s">
        <v>11</v>
      </c>
      <c r="E532" s="63" t="s">
        <v>275</v>
      </c>
      <c r="F532" s="1">
        <v>243010</v>
      </c>
      <c r="G532" s="1">
        <v>-219510</v>
      </c>
      <c r="H532">
        <v>10223</v>
      </c>
      <c r="I532" t="s">
        <v>199</v>
      </c>
      <c r="J532" s="63">
        <v>1000000879</v>
      </c>
      <c r="K532">
        <v>1597</v>
      </c>
      <c r="L532" t="b">
        <f>INDEX(zero!C$3:C$389,MATCH($J532,zero!$A$3:$A$389,FALSE),1)</f>
        <v>0</v>
      </c>
      <c r="M532" t="b">
        <f>INDEX(zero!D$3:D$389,MATCH($J532,zero!$A$3:$A$389,FALSE),1)</f>
        <v>1</v>
      </c>
      <c r="N532">
        <v>743</v>
      </c>
    </row>
    <row r="533" spans="1:14" x14ac:dyDescent="0.25">
      <c r="A533">
        <v>9745</v>
      </c>
      <c r="B533">
        <v>146</v>
      </c>
      <c r="C533">
        <v>6211</v>
      </c>
      <c r="D533" s="63" t="s">
        <v>10</v>
      </c>
      <c r="E533" s="63" t="s">
        <v>166</v>
      </c>
      <c r="F533" s="1">
        <v>160651</v>
      </c>
      <c r="G533" s="1">
        <v>1203349</v>
      </c>
      <c r="H533">
        <v>10156</v>
      </c>
      <c r="I533" t="s">
        <v>34</v>
      </c>
      <c r="J533" s="63">
        <v>1000001375</v>
      </c>
      <c r="K533">
        <v>1608</v>
      </c>
      <c r="L533" t="b">
        <f>INDEX(zero!C$3:C$389,MATCH($J533,zero!$A$3:$A$389,FALSE),1)</f>
        <v>0</v>
      </c>
      <c r="M533" t="b">
        <f>INDEX(zero!D$3:D$389,MATCH($J533,zero!$A$3:$A$389,FALSE),1)</f>
        <v>1</v>
      </c>
      <c r="N533">
        <v>744</v>
      </c>
    </row>
    <row r="534" spans="1:14" x14ac:dyDescent="0.25">
      <c r="A534">
        <v>9745</v>
      </c>
      <c r="B534">
        <v>125</v>
      </c>
      <c r="C534">
        <v>5620</v>
      </c>
      <c r="D534" s="63" t="s">
        <v>56</v>
      </c>
      <c r="E534" s="63" t="s">
        <v>105</v>
      </c>
      <c r="F534" s="1">
        <v>11766.2</v>
      </c>
      <c r="G534" s="1">
        <v>31647.8</v>
      </c>
      <c r="H534">
        <v>10290</v>
      </c>
      <c r="I534" t="s">
        <v>60</v>
      </c>
      <c r="J534" s="63">
        <v>1000000848</v>
      </c>
      <c r="K534">
        <v>1617</v>
      </c>
      <c r="L534" t="b">
        <f>INDEX(zero!C$3:C$389,MATCH($J534,zero!$A$3:$A$389,FALSE),1)</f>
        <v>0</v>
      </c>
      <c r="M534" t="b">
        <f>INDEX(zero!D$3:D$389,MATCH($J534,zero!$A$3:$A$389,FALSE),1)</f>
        <v>0</v>
      </c>
      <c r="N534">
        <v>745</v>
      </c>
    </row>
    <row r="535" spans="1:14" x14ac:dyDescent="0.25">
      <c r="A535">
        <v>9745</v>
      </c>
      <c r="B535">
        <v>115</v>
      </c>
      <c r="C535">
        <v>6211</v>
      </c>
      <c r="D535" s="63" t="s">
        <v>10</v>
      </c>
      <c r="E535" s="63" t="s">
        <v>72</v>
      </c>
      <c r="F535" s="1">
        <v>0</v>
      </c>
      <c r="G535" s="1">
        <v>-21993</v>
      </c>
      <c r="H535">
        <v>13365</v>
      </c>
      <c r="I535" t="s">
        <v>65</v>
      </c>
      <c r="J535" s="63">
        <v>1000000899</v>
      </c>
      <c r="K535">
        <v>1623</v>
      </c>
      <c r="L535" t="b">
        <f>INDEX(zero!C$3:C$389,MATCH($J535,zero!$A$3:$A$389,FALSE),1)</f>
        <v>0</v>
      </c>
      <c r="M535" t="b">
        <f>INDEX(zero!D$3:D$389,MATCH($J535,zero!$A$3:$A$389,FALSE),1)</f>
        <v>0</v>
      </c>
      <c r="N535">
        <v>747</v>
      </c>
    </row>
    <row r="536" spans="1:14" x14ac:dyDescent="0.25">
      <c r="A536">
        <v>9745</v>
      </c>
      <c r="B536">
        <v>115</v>
      </c>
      <c r="C536">
        <v>6211</v>
      </c>
      <c r="D536" s="63" t="s">
        <v>10</v>
      </c>
      <c r="E536" s="63" t="s">
        <v>72</v>
      </c>
      <c r="F536" s="1">
        <v>78495</v>
      </c>
      <c r="G536" s="1">
        <v>57180</v>
      </c>
      <c r="H536">
        <v>13365</v>
      </c>
      <c r="I536" t="s">
        <v>65</v>
      </c>
      <c r="J536" s="63">
        <v>1000000899</v>
      </c>
      <c r="K536">
        <v>1624</v>
      </c>
      <c r="L536" t="b">
        <f>INDEX(zero!C$3:C$389,MATCH($J536,zero!$A$3:$A$389,FALSE),1)</f>
        <v>0</v>
      </c>
      <c r="M536" t="b">
        <f>INDEX(zero!D$3:D$389,MATCH($J536,zero!$A$3:$A$389,FALSE),1)</f>
        <v>0</v>
      </c>
      <c r="N536">
        <v>748</v>
      </c>
    </row>
    <row r="537" spans="1:14" x14ac:dyDescent="0.25">
      <c r="A537">
        <v>9745</v>
      </c>
      <c r="B537">
        <v>354</v>
      </c>
      <c r="C537">
        <v>5860</v>
      </c>
      <c r="D537" s="63" t="s">
        <v>8</v>
      </c>
      <c r="E537" s="63" t="s">
        <v>244</v>
      </c>
      <c r="F537" s="1">
        <v>7620</v>
      </c>
      <c r="G537" s="1">
        <v>6030</v>
      </c>
      <c r="H537">
        <v>14715</v>
      </c>
      <c r="I537" t="s">
        <v>363</v>
      </c>
      <c r="J537" s="63">
        <v>1000001403</v>
      </c>
      <c r="K537">
        <v>1625</v>
      </c>
      <c r="L537" t="b">
        <f>INDEX(zero!C$3:C$389,MATCH($J537,zero!$A$3:$A$389,FALSE),1)</f>
        <v>0</v>
      </c>
      <c r="M537" t="b">
        <f>INDEX(zero!D$3:D$389,MATCH($J537,zero!$A$3:$A$389,FALSE),1)</f>
        <v>0</v>
      </c>
      <c r="N537">
        <v>749</v>
      </c>
    </row>
    <row r="538" spans="1:14" x14ac:dyDescent="0.25">
      <c r="A538">
        <v>9745</v>
      </c>
      <c r="B538">
        <v>362</v>
      </c>
      <c r="C538">
        <v>5860</v>
      </c>
      <c r="D538" s="63" t="s">
        <v>8</v>
      </c>
      <c r="E538" s="63" t="s">
        <v>277</v>
      </c>
      <c r="F538" s="1">
        <v>3575</v>
      </c>
      <c r="G538" s="1">
        <v>175</v>
      </c>
      <c r="H538">
        <v>10897</v>
      </c>
      <c r="I538" t="s">
        <v>278</v>
      </c>
      <c r="J538" s="63">
        <v>1000000565</v>
      </c>
      <c r="K538">
        <v>1627</v>
      </c>
      <c r="L538" t="b">
        <f>INDEX(zero!C$3:C$389,MATCH($J538,zero!$A$3:$A$389,FALSE),1)</f>
        <v>0</v>
      </c>
      <c r="M538" t="b">
        <f>INDEX(zero!D$3:D$389,MATCH($J538,zero!$A$3:$A$389,FALSE),1)</f>
        <v>0</v>
      </c>
      <c r="N538">
        <v>750</v>
      </c>
    </row>
    <row r="539" spans="1:14" x14ac:dyDescent="0.25">
      <c r="A539">
        <v>9745</v>
      </c>
      <c r="B539">
        <v>360</v>
      </c>
      <c r="C539">
        <v>6219</v>
      </c>
      <c r="D539" s="63" t="s">
        <v>41</v>
      </c>
      <c r="E539" s="63" t="s">
        <v>255</v>
      </c>
      <c r="F539" s="1">
        <v>0</v>
      </c>
      <c r="G539" s="1">
        <v>3500</v>
      </c>
      <c r="H539">
        <v>14081</v>
      </c>
      <c r="I539" t="s">
        <v>256</v>
      </c>
      <c r="J539" s="63">
        <v>1000000912</v>
      </c>
      <c r="K539">
        <v>1630</v>
      </c>
      <c r="L539" t="b">
        <f>INDEX(zero!C$3:C$389,MATCH($J539,zero!$A$3:$A$389,FALSE),1)</f>
        <v>0</v>
      </c>
      <c r="M539" t="b">
        <f>INDEX(zero!D$3:D$389,MATCH($J539,zero!$A$3:$A$389,FALSE),1)</f>
        <v>0</v>
      </c>
      <c r="N539">
        <v>751</v>
      </c>
    </row>
    <row r="540" spans="1:14" x14ac:dyDescent="0.25">
      <c r="A540">
        <v>9748</v>
      </c>
      <c r="B540">
        <v>150</v>
      </c>
      <c r="C540">
        <v>5860</v>
      </c>
      <c r="D540" s="63" t="s">
        <v>8</v>
      </c>
      <c r="E540" s="63" t="s">
        <v>174</v>
      </c>
      <c r="F540" s="1">
        <v>4385</v>
      </c>
      <c r="G540" s="1">
        <v>2600</v>
      </c>
      <c r="H540">
        <v>13447</v>
      </c>
      <c r="I540" t="s">
        <v>173</v>
      </c>
      <c r="J540" s="63">
        <v>1000000900</v>
      </c>
      <c r="K540">
        <v>1632</v>
      </c>
      <c r="L540" t="b">
        <f>INDEX(zero!C$3:C$389,MATCH($J540,zero!$A$3:$A$389,FALSE),1)</f>
        <v>0</v>
      </c>
      <c r="M540" t="b">
        <f>INDEX(zero!D$3:D$389,MATCH($J540,zero!$A$3:$A$389,FALSE),1)</f>
        <v>0</v>
      </c>
      <c r="N540">
        <v>752</v>
      </c>
    </row>
    <row r="541" spans="1:14" x14ac:dyDescent="0.25">
      <c r="A541">
        <v>9745</v>
      </c>
      <c r="B541">
        <v>140</v>
      </c>
      <c r="C541">
        <v>6211</v>
      </c>
      <c r="D541" s="63" t="s">
        <v>10</v>
      </c>
      <c r="E541" s="63" t="s">
        <v>139</v>
      </c>
      <c r="F541" s="1">
        <v>0</v>
      </c>
      <c r="G541" s="1">
        <v>8177</v>
      </c>
      <c r="H541">
        <v>14088</v>
      </c>
      <c r="I541" t="s">
        <v>141</v>
      </c>
      <c r="J541" s="63">
        <v>1000000965</v>
      </c>
      <c r="K541">
        <v>1633</v>
      </c>
      <c r="L541" t="b">
        <f>INDEX(zero!C$3:C$389,MATCH($J541,zero!$A$3:$A$389,FALSE),1)</f>
        <v>0</v>
      </c>
      <c r="M541" t="b">
        <f>INDEX(zero!D$3:D$389,MATCH($J541,zero!$A$3:$A$389,FALSE),1)</f>
        <v>1</v>
      </c>
      <c r="N541">
        <v>753</v>
      </c>
    </row>
    <row r="542" spans="1:14" x14ac:dyDescent="0.25">
      <c r="A542">
        <v>9745</v>
      </c>
      <c r="B542">
        <v>140</v>
      </c>
      <c r="C542">
        <v>6211</v>
      </c>
      <c r="D542" s="63" t="s">
        <v>10</v>
      </c>
      <c r="E542" s="63" t="s">
        <v>139</v>
      </c>
      <c r="F542" s="1">
        <v>710568.02</v>
      </c>
      <c r="G542" s="1">
        <v>2132431.98</v>
      </c>
      <c r="H542">
        <v>14088</v>
      </c>
      <c r="I542" t="s">
        <v>141</v>
      </c>
      <c r="J542" s="63">
        <v>1000000965</v>
      </c>
      <c r="K542">
        <v>1634</v>
      </c>
      <c r="L542" t="b">
        <f>INDEX(zero!C$3:C$389,MATCH($J542,zero!$A$3:$A$389,FALSE),1)</f>
        <v>0</v>
      </c>
      <c r="M542" t="b">
        <f>INDEX(zero!D$3:D$389,MATCH($J542,zero!$A$3:$A$389,FALSE),1)</f>
        <v>1</v>
      </c>
      <c r="N542">
        <v>754</v>
      </c>
    </row>
    <row r="543" spans="1:14" x14ac:dyDescent="0.25">
      <c r="A543">
        <v>9745</v>
      </c>
      <c r="B543">
        <v>112</v>
      </c>
      <c r="C543">
        <v>6190</v>
      </c>
      <c r="D543" s="63" t="s">
        <v>43</v>
      </c>
      <c r="E543" s="63" t="s">
        <v>42</v>
      </c>
      <c r="F543" s="1">
        <v>0</v>
      </c>
      <c r="G543" s="1">
        <v>-28460</v>
      </c>
      <c r="H543">
        <v>10608</v>
      </c>
      <c r="I543" t="s">
        <v>35</v>
      </c>
      <c r="J543" s="63">
        <v>1000000468</v>
      </c>
      <c r="K543">
        <v>1635</v>
      </c>
      <c r="L543" t="b">
        <f>INDEX(zero!C$3:C$389,MATCH($J543,zero!$A$3:$A$389,FALSE),1)</f>
        <v>0</v>
      </c>
      <c r="M543" t="b">
        <f>INDEX(zero!D$3:D$389,MATCH($J543,zero!$A$3:$A$389,FALSE),1)</f>
        <v>0</v>
      </c>
      <c r="N543">
        <v>755</v>
      </c>
    </row>
    <row r="544" spans="1:14" x14ac:dyDescent="0.25">
      <c r="A544">
        <v>9745</v>
      </c>
      <c r="B544">
        <v>112</v>
      </c>
      <c r="C544">
        <v>6190</v>
      </c>
      <c r="D544" s="63" t="s">
        <v>43</v>
      </c>
      <c r="E544" s="63" t="s">
        <v>42</v>
      </c>
      <c r="F544" s="1">
        <v>0</v>
      </c>
      <c r="G544" s="1">
        <v>40500</v>
      </c>
      <c r="H544">
        <v>10608</v>
      </c>
      <c r="I544" t="s">
        <v>35</v>
      </c>
      <c r="J544" s="63">
        <v>1000000468</v>
      </c>
      <c r="K544">
        <v>1636</v>
      </c>
      <c r="L544" t="b">
        <f>INDEX(zero!C$3:C$389,MATCH($J544,zero!$A$3:$A$389,FALSE),1)</f>
        <v>0</v>
      </c>
      <c r="M544" t="b">
        <f>INDEX(zero!D$3:D$389,MATCH($J544,zero!$A$3:$A$389,FALSE),1)</f>
        <v>0</v>
      </c>
      <c r="N544">
        <v>756</v>
      </c>
    </row>
    <row r="545" spans="1:14" x14ac:dyDescent="0.25">
      <c r="A545">
        <v>9745</v>
      </c>
      <c r="B545">
        <v>112</v>
      </c>
      <c r="C545">
        <v>5860</v>
      </c>
      <c r="D545" s="63" t="s">
        <v>8</v>
      </c>
      <c r="E545" s="63" t="s">
        <v>42</v>
      </c>
      <c r="F545" s="1">
        <v>47981</v>
      </c>
      <c r="G545" s="1">
        <v>9019</v>
      </c>
      <c r="H545">
        <v>10608</v>
      </c>
      <c r="I545" t="s">
        <v>35</v>
      </c>
      <c r="J545" s="63">
        <v>1000000468</v>
      </c>
      <c r="K545">
        <v>1637</v>
      </c>
      <c r="L545" t="b">
        <f>INDEX(zero!C$3:C$389,MATCH($J545,zero!$A$3:$A$389,FALSE),1)</f>
        <v>0</v>
      </c>
      <c r="M545" t="b">
        <f>INDEX(zero!D$3:D$389,MATCH($J545,zero!$A$3:$A$389,FALSE),1)</f>
        <v>0</v>
      </c>
      <c r="N545">
        <v>757</v>
      </c>
    </row>
    <row r="546" spans="1:14" x14ac:dyDescent="0.25">
      <c r="A546">
        <v>9745</v>
      </c>
      <c r="B546">
        <v>352</v>
      </c>
      <c r="C546">
        <v>6190</v>
      </c>
      <c r="D546" s="63" t="s">
        <v>43</v>
      </c>
      <c r="E546" s="63" t="s">
        <v>234</v>
      </c>
      <c r="F546" s="1">
        <v>66380</v>
      </c>
      <c r="G546" s="1">
        <v>220</v>
      </c>
      <c r="H546">
        <v>10608</v>
      </c>
      <c r="I546" t="s">
        <v>35</v>
      </c>
      <c r="J546" s="63">
        <v>1000000501</v>
      </c>
      <c r="K546">
        <v>1638</v>
      </c>
      <c r="L546" t="b">
        <f>INDEX(zero!C$3:C$389,MATCH($J546,zero!$A$3:$A$389,FALSE),1)</f>
        <v>0</v>
      </c>
      <c r="M546" t="b">
        <f>INDEX(zero!D$3:D$389,MATCH($J546,zero!$A$3:$A$389,FALSE),1)</f>
        <v>0</v>
      </c>
      <c r="N546">
        <v>758</v>
      </c>
    </row>
    <row r="547" spans="1:14" x14ac:dyDescent="0.25">
      <c r="A547">
        <v>9745</v>
      </c>
      <c r="B547">
        <v>615</v>
      </c>
      <c r="C547">
        <v>6207</v>
      </c>
      <c r="D547" s="63" t="s">
        <v>326</v>
      </c>
      <c r="E547" s="63" t="s">
        <v>328</v>
      </c>
      <c r="F547" s="1">
        <v>20961.349999999999</v>
      </c>
      <c r="G547" s="1">
        <v>9038.65</v>
      </c>
      <c r="H547">
        <v>12641</v>
      </c>
      <c r="I547" t="s">
        <v>330</v>
      </c>
      <c r="J547" s="63">
        <v>1000000867</v>
      </c>
      <c r="K547">
        <v>1642</v>
      </c>
      <c r="L547" t="b">
        <f>INDEX(zero!C$3:C$389,MATCH($J547,zero!$A$3:$A$389,FALSE),1)</f>
        <v>0</v>
      </c>
      <c r="M547" t="b">
        <f>INDEX(zero!D$3:D$389,MATCH($J547,zero!$A$3:$A$389,FALSE),1)</f>
        <v>0</v>
      </c>
      <c r="N547">
        <v>759</v>
      </c>
    </row>
    <row r="548" spans="1:14" x14ac:dyDescent="0.25">
      <c r="A548">
        <v>9745</v>
      </c>
      <c r="B548">
        <v>669</v>
      </c>
      <c r="C548">
        <v>5860</v>
      </c>
      <c r="D548" s="63" t="s">
        <v>333</v>
      </c>
      <c r="E548" s="63" t="s">
        <v>334</v>
      </c>
      <c r="F548" s="1">
        <v>10200</v>
      </c>
      <c r="G548" s="1">
        <v>4800</v>
      </c>
      <c r="H548">
        <v>12827</v>
      </c>
      <c r="I548" t="s">
        <v>287</v>
      </c>
      <c r="J548" s="63">
        <v>1000000513</v>
      </c>
      <c r="K548">
        <v>1648</v>
      </c>
      <c r="L548" t="b">
        <f>INDEX(zero!C$3:C$389,MATCH($J548,zero!$A$3:$A$389,FALSE),1)</f>
        <v>0</v>
      </c>
      <c r="M548" t="b">
        <f>INDEX(zero!D$3:D$389,MATCH($J548,zero!$A$3:$A$389,FALSE),1)</f>
        <v>0</v>
      </c>
      <c r="N548">
        <v>760</v>
      </c>
    </row>
    <row r="549" spans="1:14" x14ac:dyDescent="0.25">
      <c r="A549">
        <v>9745</v>
      </c>
      <c r="B549">
        <v>364</v>
      </c>
      <c r="C549">
        <v>5860</v>
      </c>
      <c r="D549" s="63" t="s">
        <v>8</v>
      </c>
      <c r="E549" s="63" t="s">
        <v>286</v>
      </c>
      <c r="F549" s="1">
        <v>0</v>
      </c>
      <c r="G549" s="1">
        <v>90000</v>
      </c>
      <c r="H549">
        <v>12827</v>
      </c>
      <c r="I549" t="s">
        <v>287</v>
      </c>
      <c r="J549" s="63">
        <v>1000001365</v>
      </c>
      <c r="K549">
        <v>1649</v>
      </c>
      <c r="L549" t="b">
        <f>INDEX(zero!C$3:C$389,MATCH($J549,zero!$A$3:$A$389,FALSE),1)</f>
        <v>0</v>
      </c>
      <c r="M549" t="b">
        <f>INDEX(zero!D$3:D$389,MATCH($J549,zero!$A$3:$A$389,FALSE),1)</f>
        <v>1</v>
      </c>
      <c r="N549">
        <v>761</v>
      </c>
    </row>
    <row r="550" spans="1:14" x14ac:dyDescent="0.25">
      <c r="A550">
        <v>9745</v>
      </c>
      <c r="B550">
        <v>210</v>
      </c>
      <c r="C550">
        <v>6214</v>
      </c>
      <c r="D550" s="63" t="s">
        <v>50</v>
      </c>
      <c r="E550" s="63" t="s">
        <v>211</v>
      </c>
      <c r="F550" s="1">
        <v>68097</v>
      </c>
      <c r="G550" s="1">
        <v>14734</v>
      </c>
      <c r="H550">
        <v>10318</v>
      </c>
      <c r="I550" t="s">
        <v>200</v>
      </c>
      <c r="J550" s="63">
        <v>1000000844</v>
      </c>
      <c r="K550">
        <v>1652</v>
      </c>
      <c r="L550" t="b">
        <f>INDEX(zero!C$3:C$389,MATCH($J550,zero!$A$3:$A$389,FALSE),1)</f>
        <v>0</v>
      </c>
      <c r="M550" t="b">
        <f>INDEX(zero!D$3:D$389,MATCH($J550,zero!$A$3:$A$389,FALSE),1)</f>
        <v>0</v>
      </c>
      <c r="N550">
        <v>762</v>
      </c>
    </row>
    <row r="551" spans="1:14" x14ac:dyDescent="0.25">
      <c r="A551">
        <v>9745</v>
      </c>
      <c r="B551">
        <v>142</v>
      </c>
      <c r="C551">
        <v>6217</v>
      </c>
      <c r="D551" s="63" t="s">
        <v>7</v>
      </c>
      <c r="E551" s="63" t="s">
        <v>142</v>
      </c>
      <c r="F551" s="1">
        <v>2972.64</v>
      </c>
      <c r="G551" s="1">
        <v>9782.36</v>
      </c>
      <c r="H551">
        <v>11428</v>
      </c>
      <c r="I551" t="s">
        <v>4</v>
      </c>
      <c r="J551" s="63">
        <v>1000001389</v>
      </c>
      <c r="K551">
        <v>1667</v>
      </c>
      <c r="L551" t="b">
        <f>INDEX(zero!C$3:C$389,MATCH($J551,zero!$A$3:$A$389,FALSE),1)</f>
        <v>0</v>
      </c>
      <c r="M551" t="b">
        <f>INDEX(zero!D$3:D$389,MATCH($J551,zero!$A$3:$A$389,FALSE),1)</f>
        <v>0</v>
      </c>
      <c r="N551">
        <v>763</v>
      </c>
    </row>
    <row r="552" spans="1:14" x14ac:dyDescent="0.25">
      <c r="A552">
        <v>9745</v>
      </c>
      <c r="B552">
        <v>145</v>
      </c>
      <c r="C552">
        <v>6217</v>
      </c>
      <c r="D552" s="63" t="s">
        <v>7</v>
      </c>
      <c r="E552" s="63" t="s">
        <v>157</v>
      </c>
      <c r="F552" s="1">
        <v>7803.18</v>
      </c>
      <c r="G552" s="1">
        <v>8985.82</v>
      </c>
      <c r="H552">
        <v>11428</v>
      </c>
      <c r="I552" t="s">
        <v>4</v>
      </c>
      <c r="J552" s="63">
        <v>1000001392</v>
      </c>
      <c r="K552">
        <v>1668</v>
      </c>
      <c r="L552" t="b">
        <f>INDEX(zero!C$3:C$389,MATCH($J552,zero!$A$3:$A$389,FALSE),1)</f>
        <v>0</v>
      </c>
      <c r="M552" t="b">
        <f>INDEX(zero!D$3:D$389,MATCH($J552,zero!$A$3:$A$389,FALSE),1)</f>
        <v>0</v>
      </c>
      <c r="N552">
        <v>764</v>
      </c>
    </row>
    <row r="553" spans="1:14" x14ac:dyDescent="0.25">
      <c r="A553">
        <v>9745</v>
      </c>
      <c r="B553">
        <v>154</v>
      </c>
      <c r="C553">
        <v>6217</v>
      </c>
      <c r="D553" s="63" t="s">
        <v>7</v>
      </c>
      <c r="E553" s="63" t="s">
        <v>176</v>
      </c>
      <c r="F553" s="1">
        <v>7245.81</v>
      </c>
      <c r="G553" s="1">
        <v>9543.19</v>
      </c>
      <c r="H553">
        <v>11428</v>
      </c>
      <c r="I553" t="s">
        <v>4</v>
      </c>
      <c r="J553" s="63">
        <v>1000001392</v>
      </c>
      <c r="K553">
        <v>1669</v>
      </c>
      <c r="L553" t="b">
        <f>INDEX(zero!C$3:C$389,MATCH($J553,zero!$A$3:$A$389,FALSE),1)</f>
        <v>0</v>
      </c>
      <c r="M553" t="b">
        <f>INDEX(zero!D$3:D$389,MATCH($J553,zero!$A$3:$A$389,FALSE),1)</f>
        <v>0</v>
      </c>
      <c r="N553">
        <v>765</v>
      </c>
    </row>
    <row r="554" spans="1:14" x14ac:dyDescent="0.25">
      <c r="A554">
        <v>9745</v>
      </c>
      <c r="B554">
        <v>127</v>
      </c>
      <c r="C554">
        <v>6217</v>
      </c>
      <c r="D554" s="63" t="s">
        <v>7</v>
      </c>
      <c r="E554" s="63" t="s">
        <v>112</v>
      </c>
      <c r="F554" s="1">
        <v>0</v>
      </c>
      <c r="G554" s="1">
        <v>32291</v>
      </c>
      <c r="H554">
        <v>11428</v>
      </c>
      <c r="I554" t="s">
        <v>4</v>
      </c>
      <c r="J554" s="63">
        <v>1000001435</v>
      </c>
      <c r="K554">
        <v>1670</v>
      </c>
      <c r="L554" t="b">
        <f>INDEX(zero!C$3:C$389,MATCH($J554,zero!$A$3:$A$389,FALSE),1)</f>
        <v>0</v>
      </c>
      <c r="M554" t="b">
        <f>INDEX(zero!D$3:D$389,MATCH($J554,zero!$A$3:$A$389,FALSE),1)</f>
        <v>0</v>
      </c>
      <c r="N554">
        <v>766</v>
      </c>
    </row>
    <row r="555" spans="1:14" x14ac:dyDescent="0.25">
      <c r="A555">
        <v>9745</v>
      </c>
      <c r="B555">
        <v>615</v>
      </c>
      <c r="C555">
        <v>6207</v>
      </c>
      <c r="D555" s="63" t="s">
        <v>309</v>
      </c>
      <c r="E555" s="63" t="s">
        <v>315</v>
      </c>
      <c r="F555" s="1">
        <v>98758</v>
      </c>
      <c r="G555" s="1">
        <v>72047</v>
      </c>
      <c r="H555">
        <v>11041</v>
      </c>
      <c r="I555" t="s">
        <v>39</v>
      </c>
      <c r="J555" s="63">
        <v>1000000617</v>
      </c>
      <c r="K555">
        <v>1672</v>
      </c>
      <c r="L555" t="b">
        <f>INDEX(zero!C$3:C$389,MATCH($J555,zero!$A$3:$A$389,FALSE),1)</f>
        <v>0</v>
      </c>
      <c r="M555" t="b">
        <f>INDEX(zero!D$3:D$389,MATCH($J555,zero!$A$3:$A$389,FALSE),1)</f>
        <v>1</v>
      </c>
      <c r="N555">
        <v>767</v>
      </c>
    </row>
    <row r="556" spans="1:14" x14ac:dyDescent="0.25">
      <c r="A556">
        <v>9745</v>
      </c>
      <c r="B556">
        <v>354</v>
      </c>
      <c r="C556">
        <v>6201</v>
      </c>
      <c r="D556" s="63" t="s">
        <v>13</v>
      </c>
      <c r="E556" s="63" t="s">
        <v>243</v>
      </c>
      <c r="F556" s="1">
        <v>0</v>
      </c>
      <c r="G556" s="1">
        <v>378946.27</v>
      </c>
      <c r="H556">
        <v>11041</v>
      </c>
      <c r="I556" t="s">
        <v>39</v>
      </c>
      <c r="J556" s="63">
        <v>1000000688</v>
      </c>
      <c r="K556">
        <v>1673</v>
      </c>
      <c r="L556" t="b">
        <f>INDEX(zero!C$3:C$389,MATCH($J556,zero!$A$3:$A$389,FALSE),1)</f>
        <v>0</v>
      </c>
      <c r="M556" t="b">
        <f>INDEX(zero!D$3:D$389,MATCH($J556,zero!$A$3:$A$389,FALSE),1)</f>
        <v>1</v>
      </c>
      <c r="N556">
        <v>768</v>
      </c>
    </row>
    <row r="557" spans="1:14" x14ac:dyDescent="0.25">
      <c r="A557">
        <v>9745</v>
      </c>
      <c r="B557">
        <v>354</v>
      </c>
      <c r="C557">
        <v>6201</v>
      </c>
      <c r="D557" s="63" t="s">
        <v>13</v>
      </c>
      <c r="E557" s="63" t="s">
        <v>243</v>
      </c>
      <c r="F557" s="1">
        <v>426699.55</v>
      </c>
      <c r="G557" s="1">
        <v>-269694.90000000002</v>
      </c>
      <c r="H557">
        <v>11041</v>
      </c>
      <c r="I557" t="s">
        <v>39</v>
      </c>
      <c r="J557" s="63">
        <v>1000000688</v>
      </c>
      <c r="K557">
        <v>1674</v>
      </c>
      <c r="L557" t="b">
        <f>INDEX(zero!C$3:C$389,MATCH($J557,zero!$A$3:$A$389,FALSE),1)</f>
        <v>0</v>
      </c>
      <c r="M557" t="b">
        <f>INDEX(zero!D$3:D$389,MATCH($J557,zero!$A$3:$A$389,FALSE),1)</f>
        <v>1</v>
      </c>
      <c r="N557">
        <v>769</v>
      </c>
    </row>
    <row r="558" spans="1:14" x14ac:dyDescent="0.25">
      <c r="A558">
        <v>9745</v>
      </c>
      <c r="B558">
        <v>354</v>
      </c>
      <c r="C558">
        <v>6201</v>
      </c>
      <c r="D558" s="63" t="s">
        <v>13</v>
      </c>
      <c r="E558" s="63" t="s">
        <v>245</v>
      </c>
      <c r="F558" s="1">
        <v>16220.11</v>
      </c>
      <c r="G558" s="1">
        <v>9849.89</v>
      </c>
      <c r="H558">
        <v>11041</v>
      </c>
      <c r="I558" t="s">
        <v>39</v>
      </c>
      <c r="J558" s="63">
        <v>1000000688</v>
      </c>
      <c r="K558">
        <v>1675</v>
      </c>
      <c r="L558" t="b">
        <f>INDEX(zero!C$3:C$389,MATCH($J558,zero!$A$3:$A$389,FALSE),1)</f>
        <v>0</v>
      </c>
      <c r="M558" t="b">
        <f>INDEX(zero!D$3:D$389,MATCH($J558,zero!$A$3:$A$389,FALSE),1)</f>
        <v>1</v>
      </c>
      <c r="N558">
        <v>770</v>
      </c>
    </row>
    <row r="559" spans="1:14" x14ac:dyDescent="0.25">
      <c r="A559">
        <v>9745</v>
      </c>
      <c r="B559">
        <v>112</v>
      </c>
      <c r="C559">
        <v>6201</v>
      </c>
      <c r="D559" s="63" t="s">
        <v>13</v>
      </c>
      <c r="E559" s="63" t="s">
        <v>42</v>
      </c>
      <c r="F559" s="1">
        <v>0</v>
      </c>
      <c r="G559" s="1">
        <v>264108</v>
      </c>
      <c r="H559">
        <v>11041</v>
      </c>
      <c r="I559" t="s">
        <v>39</v>
      </c>
      <c r="J559" s="63">
        <v>1000000692</v>
      </c>
      <c r="K559">
        <v>1676</v>
      </c>
      <c r="L559" t="b">
        <f>INDEX(zero!C$3:C$389,MATCH($J559,zero!$A$3:$A$389,FALSE),1)</f>
        <v>0</v>
      </c>
      <c r="M559" t="b">
        <f>INDEX(zero!D$3:D$389,MATCH($J559,zero!$A$3:$A$389,FALSE),1)</f>
        <v>1</v>
      </c>
      <c r="N559">
        <v>771</v>
      </c>
    </row>
    <row r="560" spans="1:14" x14ac:dyDescent="0.25">
      <c r="A560">
        <v>9745</v>
      </c>
      <c r="B560">
        <v>112</v>
      </c>
      <c r="C560">
        <v>6201</v>
      </c>
      <c r="D560" s="63" t="s">
        <v>13</v>
      </c>
      <c r="E560" s="63" t="s">
        <v>42</v>
      </c>
      <c r="F560" s="1">
        <v>173593.75</v>
      </c>
      <c r="G560" s="1">
        <v>-161705.87</v>
      </c>
      <c r="H560">
        <v>11041</v>
      </c>
      <c r="I560" t="s">
        <v>39</v>
      </c>
      <c r="J560" s="63">
        <v>1000000692</v>
      </c>
      <c r="K560">
        <v>1677</v>
      </c>
      <c r="L560" t="b">
        <f>INDEX(zero!C$3:C$389,MATCH($J560,zero!$A$3:$A$389,FALSE),1)</f>
        <v>0</v>
      </c>
      <c r="M560" t="b">
        <f>INDEX(zero!D$3:D$389,MATCH($J560,zero!$A$3:$A$389,FALSE),1)</f>
        <v>1</v>
      </c>
      <c r="N560">
        <v>772</v>
      </c>
    </row>
    <row r="561" spans="1:14" x14ac:dyDescent="0.25">
      <c r="A561">
        <v>9745</v>
      </c>
      <c r="B561">
        <v>362</v>
      </c>
      <c r="C561">
        <v>6201</v>
      </c>
      <c r="D561" s="63" t="s">
        <v>13</v>
      </c>
      <c r="E561" s="63" t="s">
        <v>267</v>
      </c>
      <c r="F561" s="1">
        <v>0</v>
      </c>
      <c r="G561" s="1">
        <v>-191408.52</v>
      </c>
      <c r="H561">
        <v>11041</v>
      </c>
      <c r="I561" t="s">
        <v>39</v>
      </c>
      <c r="J561" s="63">
        <v>1000000716</v>
      </c>
      <c r="K561">
        <v>1678</v>
      </c>
      <c r="L561" t="b">
        <f>INDEX(zero!C$3:C$389,MATCH($J561,zero!$A$3:$A$389,FALSE),1)</f>
        <v>0</v>
      </c>
      <c r="M561" t="b">
        <f>INDEX(zero!D$3:D$389,MATCH($J561,zero!$A$3:$A$389,FALSE),1)</f>
        <v>1</v>
      </c>
      <c r="N561">
        <v>773</v>
      </c>
    </row>
    <row r="562" spans="1:14" x14ac:dyDescent="0.25">
      <c r="A562">
        <v>9745</v>
      </c>
      <c r="B562">
        <v>362</v>
      </c>
      <c r="C562">
        <v>6201</v>
      </c>
      <c r="D562" s="63" t="s">
        <v>13</v>
      </c>
      <c r="E562" s="63" t="s">
        <v>267</v>
      </c>
      <c r="F562" s="1">
        <v>467718.25</v>
      </c>
      <c r="G562" s="1">
        <v>1508204.41</v>
      </c>
      <c r="H562">
        <v>11041</v>
      </c>
      <c r="I562" t="s">
        <v>39</v>
      </c>
      <c r="J562" s="63">
        <v>1000000716</v>
      </c>
      <c r="K562">
        <v>1679</v>
      </c>
      <c r="L562" t="b">
        <f>INDEX(zero!C$3:C$389,MATCH($J562,zero!$A$3:$A$389,FALSE),1)</f>
        <v>0</v>
      </c>
      <c r="M562" t="b">
        <f>INDEX(zero!D$3:D$389,MATCH($J562,zero!$A$3:$A$389,FALSE),1)</f>
        <v>1</v>
      </c>
      <c r="N562">
        <v>774</v>
      </c>
    </row>
    <row r="563" spans="1:14" x14ac:dyDescent="0.25">
      <c r="A563">
        <v>9745</v>
      </c>
      <c r="B563">
        <v>126</v>
      </c>
      <c r="C563">
        <v>6201</v>
      </c>
      <c r="D563" s="63" t="s">
        <v>13</v>
      </c>
      <c r="E563" s="63" t="s">
        <v>107</v>
      </c>
      <c r="F563" s="1">
        <v>0</v>
      </c>
      <c r="G563" s="1">
        <v>217</v>
      </c>
      <c r="H563">
        <v>11041</v>
      </c>
      <c r="I563" t="s">
        <v>39</v>
      </c>
      <c r="J563" s="63">
        <v>1000000972</v>
      </c>
      <c r="K563">
        <v>1680</v>
      </c>
      <c r="L563" t="b">
        <f>INDEX(zero!C$3:C$389,MATCH($J563,zero!$A$3:$A$389,FALSE),1)</f>
        <v>0</v>
      </c>
      <c r="M563" t="b">
        <f>INDEX(zero!D$3:D$389,MATCH($J563,zero!$A$3:$A$389,FALSE),1)</f>
        <v>0</v>
      </c>
      <c r="N563">
        <v>775</v>
      </c>
    </row>
    <row r="564" spans="1:14" x14ac:dyDescent="0.25">
      <c r="A564">
        <v>9745</v>
      </c>
      <c r="B564">
        <v>162</v>
      </c>
      <c r="C564">
        <v>6201</v>
      </c>
      <c r="D564" s="63" t="s">
        <v>13</v>
      </c>
      <c r="E564" s="63" t="s">
        <v>188</v>
      </c>
      <c r="F564" s="1">
        <v>0</v>
      </c>
      <c r="G564" s="1">
        <v>217</v>
      </c>
      <c r="H564">
        <v>11041</v>
      </c>
      <c r="I564" t="s">
        <v>39</v>
      </c>
      <c r="J564" s="63">
        <v>1000000972</v>
      </c>
      <c r="K564">
        <v>1681</v>
      </c>
      <c r="L564" t="b">
        <f>INDEX(zero!C$3:C$389,MATCH($J564,zero!$A$3:$A$389,FALSE),1)</f>
        <v>0</v>
      </c>
      <c r="M564" t="b">
        <f>INDEX(zero!D$3:D$389,MATCH($J564,zero!$A$3:$A$389,FALSE),1)</f>
        <v>0</v>
      </c>
      <c r="N564">
        <v>776</v>
      </c>
    </row>
    <row r="565" spans="1:14" x14ac:dyDescent="0.25">
      <c r="A565">
        <v>9745</v>
      </c>
      <c r="B565">
        <v>354</v>
      </c>
      <c r="C565">
        <v>6211</v>
      </c>
      <c r="D565" s="63" t="s">
        <v>10</v>
      </c>
      <c r="E565" s="63" t="s">
        <v>244</v>
      </c>
      <c r="F565" s="1">
        <v>0</v>
      </c>
      <c r="G565" s="1">
        <v>-9600000</v>
      </c>
      <c r="H565">
        <v>10294</v>
      </c>
      <c r="I565" t="s">
        <v>230</v>
      </c>
      <c r="J565" s="63">
        <v>1000000480</v>
      </c>
      <c r="K565">
        <v>1682</v>
      </c>
      <c r="L565" t="b">
        <f>INDEX(zero!C$3:C$389,MATCH($J565,zero!$A$3:$A$389,FALSE),1)</f>
        <v>0</v>
      </c>
      <c r="M565" t="b">
        <f>INDEX(zero!D$3:D$389,MATCH($J565,zero!$A$3:$A$389,FALSE),1)</f>
        <v>1</v>
      </c>
      <c r="N565">
        <v>777</v>
      </c>
    </row>
    <row r="566" spans="1:14" x14ac:dyDescent="0.25">
      <c r="A566">
        <v>9745</v>
      </c>
      <c r="B566">
        <v>354</v>
      </c>
      <c r="C566">
        <v>6211</v>
      </c>
      <c r="D566" s="63" t="s">
        <v>10</v>
      </c>
      <c r="E566" s="63" t="s">
        <v>244</v>
      </c>
      <c r="F566" s="1">
        <v>1954590</v>
      </c>
      <c r="G566" s="1">
        <v>11463410</v>
      </c>
      <c r="H566">
        <v>10294</v>
      </c>
      <c r="I566" t="s">
        <v>230</v>
      </c>
      <c r="J566" s="63">
        <v>1000000480</v>
      </c>
      <c r="K566">
        <v>1683</v>
      </c>
      <c r="L566" t="b">
        <f>INDEX(zero!C$3:C$389,MATCH($J566,zero!$A$3:$A$389,FALSE),1)</f>
        <v>0</v>
      </c>
      <c r="M566" t="b">
        <f>INDEX(zero!D$3:D$389,MATCH($J566,zero!$A$3:$A$389,FALSE),1)</f>
        <v>1</v>
      </c>
      <c r="N566">
        <v>778</v>
      </c>
    </row>
    <row r="567" spans="1:14" x14ac:dyDescent="0.25">
      <c r="A567">
        <v>9745</v>
      </c>
      <c r="B567">
        <v>352</v>
      </c>
      <c r="C567">
        <v>6211</v>
      </c>
      <c r="D567" s="63" t="s">
        <v>10</v>
      </c>
      <c r="E567" s="63" t="s">
        <v>234</v>
      </c>
      <c r="F567" s="1">
        <v>0</v>
      </c>
      <c r="G567" s="1">
        <v>1719443</v>
      </c>
      <c r="H567">
        <v>10294</v>
      </c>
      <c r="I567" t="s">
        <v>230</v>
      </c>
      <c r="J567" s="63">
        <v>1000000696</v>
      </c>
      <c r="K567">
        <v>1684</v>
      </c>
      <c r="L567" t="b">
        <f>INDEX(zero!C$3:C$389,MATCH($J567,zero!$A$3:$A$389,FALSE),1)</f>
        <v>0</v>
      </c>
      <c r="M567" t="b">
        <f>INDEX(zero!D$3:D$389,MATCH($J567,zero!$A$3:$A$389,FALSE),1)</f>
        <v>1</v>
      </c>
      <c r="N567">
        <v>779</v>
      </c>
    </row>
    <row r="568" spans="1:14" x14ac:dyDescent="0.25">
      <c r="A568">
        <v>9745</v>
      </c>
      <c r="B568">
        <v>352</v>
      </c>
      <c r="C568">
        <v>6211</v>
      </c>
      <c r="D568" s="63" t="s">
        <v>10</v>
      </c>
      <c r="E568" s="63" t="s">
        <v>234</v>
      </c>
      <c r="F568" s="1">
        <v>3443443.4</v>
      </c>
      <c r="G568" s="1">
        <v>-1653913</v>
      </c>
      <c r="H568">
        <v>10294</v>
      </c>
      <c r="I568" t="s">
        <v>230</v>
      </c>
      <c r="J568" s="63">
        <v>1000000696</v>
      </c>
      <c r="K568">
        <v>1685</v>
      </c>
      <c r="L568" t="b">
        <f>INDEX(zero!C$3:C$389,MATCH($J568,zero!$A$3:$A$389,FALSE),1)</f>
        <v>0</v>
      </c>
      <c r="M568" t="b">
        <f>INDEX(zero!D$3:D$389,MATCH($J568,zero!$A$3:$A$389,FALSE),1)</f>
        <v>1</v>
      </c>
      <c r="N568">
        <v>780</v>
      </c>
    </row>
    <row r="569" spans="1:14" x14ac:dyDescent="0.25">
      <c r="A569">
        <v>9745</v>
      </c>
      <c r="B569">
        <v>352</v>
      </c>
      <c r="C569">
        <v>6211</v>
      </c>
      <c r="D569" s="63" t="s">
        <v>10</v>
      </c>
      <c r="E569" s="63" t="s">
        <v>240</v>
      </c>
      <c r="F569" s="1">
        <v>486285.6</v>
      </c>
      <c r="G569" s="1">
        <v>201802.4</v>
      </c>
      <c r="H569">
        <v>10294</v>
      </c>
      <c r="I569" t="s">
        <v>230</v>
      </c>
      <c r="J569" s="63">
        <v>1000000696</v>
      </c>
      <c r="K569">
        <v>1686</v>
      </c>
      <c r="L569" t="b">
        <f>INDEX(zero!C$3:C$389,MATCH($J569,zero!$A$3:$A$389,FALSE),1)</f>
        <v>0</v>
      </c>
      <c r="M569" t="b">
        <f>INDEX(zero!D$3:D$389,MATCH($J569,zero!$A$3:$A$389,FALSE),1)</f>
        <v>1</v>
      </c>
      <c r="N569">
        <v>781</v>
      </c>
    </row>
    <row r="570" spans="1:14" x14ac:dyDescent="0.25">
      <c r="A570">
        <v>9745</v>
      </c>
      <c r="B570">
        <v>146</v>
      </c>
      <c r="C570">
        <v>6211</v>
      </c>
      <c r="D570" s="63" t="s">
        <v>10</v>
      </c>
      <c r="E570" s="63" t="s">
        <v>168</v>
      </c>
      <c r="F570" s="1">
        <v>0</v>
      </c>
      <c r="G570" s="1">
        <v>626685.44999999995</v>
      </c>
      <c r="H570">
        <v>10426</v>
      </c>
      <c r="I570" t="s">
        <v>163</v>
      </c>
      <c r="J570" s="63">
        <v>1000000729</v>
      </c>
      <c r="K570">
        <v>1687</v>
      </c>
      <c r="L570" t="b">
        <f>INDEX(zero!C$3:C$389,MATCH($J570,zero!$A$3:$A$389,FALSE),1)</f>
        <v>0</v>
      </c>
      <c r="M570" t="b">
        <f>INDEX(zero!D$3:D$389,MATCH($J570,zero!$A$3:$A$389,FALSE),1)</f>
        <v>1</v>
      </c>
      <c r="N570">
        <v>782</v>
      </c>
    </row>
    <row r="571" spans="1:14" x14ac:dyDescent="0.25">
      <c r="A571">
        <v>9745</v>
      </c>
      <c r="B571">
        <v>146</v>
      </c>
      <c r="C571">
        <v>6211</v>
      </c>
      <c r="D571" s="63" t="s">
        <v>10</v>
      </c>
      <c r="E571" s="63" t="s">
        <v>168</v>
      </c>
      <c r="F571" s="1">
        <v>5384917.8300000001</v>
      </c>
      <c r="G571" s="1">
        <v>325642.84000000003</v>
      </c>
      <c r="H571">
        <v>10426</v>
      </c>
      <c r="I571" t="s">
        <v>163</v>
      </c>
      <c r="J571" s="63">
        <v>1000000729</v>
      </c>
      <c r="K571">
        <v>1688</v>
      </c>
      <c r="L571" t="b">
        <f>INDEX(zero!C$3:C$389,MATCH($J571,zero!$A$3:$A$389,FALSE),1)</f>
        <v>0</v>
      </c>
      <c r="M571" t="b">
        <f>INDEX(zero!D$3:D$389,MATCH($J571,zero!$A$3:$A$389,FALSE),1)</f>
        <v>1</v>
      </c>
      <c r="N571">
        <v>783</v>
      </c>
    </row>
    <row r="574" spans="1:14" x14ac:dyDescent="0.25">
      <c r="G574" s="1">
        <f>SUM(G2:G573)</f>
        <v>31317199.550000001</v>
      </c>
    </row>
  </sheetData>
  <sortState ref="A2:N573">
    <sortCondition ref="N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D389"/>
  <sheetViews>
    <sheetView workbookViewId="0">
      <pane ySplit="3" topLeftCell="A352" activePane="bottomLeft" state="frozen"/>
      <selection activeCell="C395" sqref="C395"/>
      <selection pane="bottomLeft" activeCell="C395" sqref="C395"/>
    </sheetView>
  </sheetViews>
  <sheetFormatPr defaultRowHeight="13.2" x14ac:dyDescent="0.25"/>
  <cols>
    <col min="1" max="1" width="12.77734375" customWidth="1"/>
    <col min="2" max="2" width="14.77734375" customWidth="1"/>
    <col min="3" max="4" width="7.6640625" customWidth="1"/>
  </cols>
  <sheetData>
    <row r="3" spans="1:4" x14ac:dyDescent="0.2">
      <c r="A3" s="2" t="s">
        <v>369</v>
      </c>
      <c r="B3" t="s">
        <v>371</v>
      </c>
      <c r="C3" s="5" t="s">
        <v>1150</v>
      </c>
      <c r="D3" s="5" t="s">
        <v>865</v>
      </c>
    </row>
    <row r="4" spans="1:4" x14ac:dyDescent="0.2">
      <c r="A4" s="3">
        <v>1000000006</v>
      </c>
      <c r="B4" s="4">
        <v>51.85</v>
      </c>
      <c r="C4" s="4" t="b">
        <f t="shared" ref="C4:C67" si="0">ROUND(B4,0)&lt;2</f>
        <v>0</v>
      </c>
      <c r="D4" t="b">
        <f>B4&gt;50000</f>
        <v>0</v>
      </c>
    </row>
    <row r="5" spans="1:4" x14ac:dyDescent="0.2">
      <c r="A5" s="3">
        <v>1000000025</v>
      </c>
      <c r="B5" s="4">
        <v>19056.050000000003</v>
      </c>
      <c r="C5" s="4" t="b">
        <f t="shared" si="0"/>
        <v>0</v>
      </c>
      <c r="D5" t="b">
        <f t="shared" ref="D5:D68" si="1">B5&gt;50000</f>
        <v>0</v>
      </c>
    </row>
    <row r="6" spans="1:4" x14ac:dyDescent="0.2">
      <c r="A6" s="3">
        <v>1000000031</v>
      </c>
      <c r="B6" s="4">
        <v>42967.5</v>
      </c>
      <c r="C6" s="4" t="b">
        <f t="shared" si="0"/>
        <v>0</v>
      </c>
      <c r="D6" t="b">
        <f t="shared" si="1"/>
        <v>0</v>
      </c>
    </row>
    <row r="7" spans="1:4" x14ac:dyDescent="0.2">
      <c r="A7" s="3">
        <v>1000000032</v>
      </c>
      <c r="B7" s="4">
        <v>82247.48</v>
      </c>
      <c r="C7" s="4" t="b">
        <f t="shared" si="0"/>
        <v>0</v>
      </c>
      <c r="D7" t="b">
        <f t="shared" si="1"/>
        <v>1</v>
      </c>
    </row>
    <row r="8" spans="1:4" x14ac:dyDescent="0.2">
      <c r="A8" s="3">
        <v>1000000033</v>
      </c>
      <c r="B8" s="4">
        <v>9280</v>
      </c>
      <c r="C8" s="4" t="b">
        <f t="shared" si="0"/>
        <v>0</v>
      </c>
      <c r="D8" t="b">
        <f t="shared" si="1"/>
        <v>0</v>
      </c>
    </row>
    <row r="9" spans="1:4" x14ac:dyDescent="0.2">
      <c r="A9" s="3">
        <v>1000000058</v>
      </c>
      <c r="B9" s="4">
        <v>16650</v>
      </c>
      <c r="C9" s="4" t="b">
        <f t="shared" si="0"/>
        <v>0</v>
      </c>
      <c r="D9" t="b">
        <f t="shared" si="1"/>
        <v>0</v>
      </c>
    </row>
    <row r="10" spans="1:4" x14ac:dyDescent="0.2">
      <c r="A10" s="3">
        <v>1000000062</v>
      </c>
      <c r="B10" s="4">
        <v>884.14000000000124</v>
      </c>
      <c r="C10" s="4" t="b">
        <f t="shared" si="0"/>
        <v>0</v>
      </c>
      <c r="D10" t="b">
        <f t="shared" si="1"/>
        <v>0</v>
      </c>
    </row>
    <row r="11" spans="1:4" x14ac:dyDescent="0.2">
      <c r="A11" s="3">
        <v>1000000065</v>
      </c>
      <c r="B11" s="4">
        <v>127.36000000000013</v>
      </c>
      <c r="C11" s="4" t="b">
        <f t="shared" si="0"/>
        <v>0</v>
      </c>
      <c r="D11" t="b">
        <f t="shared" si="1"/>
        <v>0</v>
      </c>
    </row>
    <row r="12" spans="1:4" x14ac:dyDescent="0.2">
      <c r="A12" s="3">
        <v>1000000067</v>
      </c>
      <c r="B12" s="4">
        <v>14049.400000000001</v>
      </c>
      <c r="C12" s="4" t="b">
        <f t="shared" si="0"/>
        <v>0</v>
      </c>
      <c r="D12" t="b">
        <f t="shared" si="1"/>
        <v>0</v>
      </c>
    </row>
    <row r="13" spans="1:4" x14ac:dyDescent="0.2">
      <c r="A13" s="3">
        <v>1000000080</v>
      </c>
      <c r="B13" s="4">
        <v>0</v>
      </c>
      <c r="C13" s="4" t="b">
        <f t="shared" si="0"/>
        <v>1</v>
      </c>
      <c r="D13" t="b">
        <f t="shared" si="1"/>
        <v>0</v>
      </c>
    </row>
    <row r="14" spans="1:4" x14ac:dyDescent="0.2">
      <c r="A14" s="3">
        <v>1000000084</v>
      </c>
      <c r="B14" s="4">
        <v>618.75</v>
      </c>
      <c r="C14" s="4" t="b">
        <f t="shared" si="0"/>
        <v>0</v>
      </c>
      <c r="D14" t="b">
        <f t="shared" si="1"/>
        <v>0</v>
      </c>
    </row>
    <row r="15" spans="1:4" x14ac:dyDescent="0.2">
      <c r="A15" s="3">
        <v>1000000159</v>
      </c>
      <c r="B15" s="4">
        <v>111.88000000000011</v>
      </c>
      <c r="C15" s="4" t="b">
        <f t="shared" si="0"/>
        <v>0</v>
      </c>
      <c r="D15" t="b">
        <f t="shared" si="1"/>
        <v>0</v>
      </c>
    </row>
    <row r="16" spans="1:4" x14ac:dyDescent="0.2">
      <c r="A16" s="3">
        <v>1000000209</v>
      </c>
      <c r="B16" s="4">
        <v>61993.09</v>
      </c>
      <c r="C16" s="4" t="b">
        <f t="shared" si="0"/>
        <v>0</v>
      </c>
      <c r="D16" t="b">
        <f t="shared" si="1"/>
        <v>1</v>
      </c>
    </row>
    <row r="17" spans="1:4" x14ac:dyDescent="0.2">
      <c r="A17" s="3">
        <v>1000000210</v>
      </c>
      <c r="B17" s="4">
        <v>9803.9499999999989</v>
      </c>
      <c r="C17" s="4" t="b">
        <f t="shared" si="0"/>
        <v>0</v>
      </c>
      <c r="D17" t="b">
        <f t="shared" si="1"/>
        <v>0</v>
      </c>
    </row>
    <row r="18" spans="1:4" x14ac:dyDescent="0.2">
      <c r="A18" s="3">
        <v>1000000214</v>
      </c>
      <c r="B18" s="4">
        <v>6740.61</v>
      </c>
      <c r="C18" s="4" t="b">
        <f t="shared" si="0"/>
        <v>0</v>
      </c>
      <c r="D18" t="b">
        <f t="shared" si="1"/>
        <v>0</v>
      </c>
    </row>
    <row r="19" spans="1:4" x14ac:dyDescent="0.2">
      <c r="A19" s="3">
        <v>1000000215</v>
      </c>
      <c r="B19" s="4">
        <v>67391.020000000019</v>
      </c>
      <c r="C19" s="4" t="b">
        <f t="shared" si="0"/>
        <v>0</v>
      </c>
      <c r="D19" t="b">
        <f t="shared" si="1"/>
        <v>1</v>
      </c>
    </row>
    <row r="20" spans="1:4" x14ac:dyDescent="0.2">
      <c r="A20" s="3">
        <v>1000000221</v>
      </c>
      <c r="B20" s="4">
        <v>3433.75</v>
      </c>
      <c r="C20" s="4" t="b">
        <f t="shared" si="0"/>
        <v>0</v>
      </c>
      <c r="D20" t="b">
        <f t="shared" si="1"/>
        <v>0</v>
      </c>
    </row>
    <row r="21" spans="1:4" x14ac:dyDescent="0.2">
      <c r="A21" s="3">
        <v>1000000222</v>
      </c>
      <c r="B21" s="4">
        <v>239.5</v>
      </c>
      <c r="C21" s="4" t="b">
        <f t="shared" si="0"/>
        <v>0</v>
      </c>
      <c r="D21" t="b">
        <f t="shared" si="1"/>
        <v>0</v>
      </c>
    </row>
    <row r="22" spans="1:4" x14ac:dyDescent="0.2">
      <c r="A22" s="3">
        <v>1000000223</v>
      </c>
      <c r="B22" s="4">
        <v>7464.5</v>
      </c>
      <c r="C22" s="4" t="b">
        <f t="shared" si="0"/>
        <v>0</v>
      </c>
      <c r="D22" t="b">
        <f t="shared" si="1"/>
        <v>0</v>
      </c>
    </row>
    <row r="23" spans="1:4" x14ac:dyDescent="0.2">
      <c r="A23" s="3">
        <v>1000000224</v>
      </c>
      <c r="B23" s="4">
        <v>5946.75</v>
      </c>
      <c r="C23" s="4" t="b">
        <f t="shared" si="0"/>
        <v>0</v>
      </c>
      <c r="D23" t="b">
        <f t="shared" si="1"/>
        <v>0</v>
      </c>
    </row>
    <row r="24" spans="1:4" x14ac:dyDescent="0.2">
      <c r="A24" s="3">
        <v>1000000243</v>
      </c>
      <c r="B24" s="4">
        <v>351.79</v>
      </c>
      <c r="C24" s="4" t="b">
        <f t="shared" si="0"/>
        <v>0</v>
      </c>
      <c r="D24" t="b">
        <f t="shared" si="1"/>
        <v>0</v>
      </c>
    </row>
    <row r="25" spans="1:4" x14ac:dyDescent="0.2">
      <c r="A25" s="3">
        <v>1000000244</v>
      </c>
      <c r="B25" s="4">
        <v>12909.119999999999</v>
      </c>
      <c r="C25" s="4" t="b">
        <f t="shared" si="0"/>
        <v>0</v>
      </c>
      <c r="D25" t="b">
        <f t="shared" si="1"/>
        <v>0</v>
      </c>
    </row>
    <row r="26" spans="1:4" x14ac:dyDescent="0.2">
      <c r="A26" s="3">
        <v>1000000261</v>
      </c>
      <c r="B26" s="4">
        <v>30820</v>
      </c>
      <c r="C26" s="4" t="b">
        <f t="shared" si="0"/>
        <v>0</v>
      </c>
      <c r="D26" t="b">
        <f t="shared" si="1"/>
        <v>0</v>
      </c>
    </row>
    <row r="27" spans="1:4" x14ac:dyDescent="0.2">
      <c r="A27" s="3">
        <v>1000000263</v>
      </c>
      <c r="B27" s="4">
        <v>0</v>
      </c>
      <c r="C27" s="4" t="b">
        <f t="shared" si="0"/>
        <v>1</v>
      </c>
      <c r="D27" t="b">
        <f t="shared" si="1"/>
        <v>0</v>
      </c>
    </row>
    <row r="28" spans="1:4" x14ac:dyDescent="0.2">
      <c r="A28" s="3">
        <v>1000000270</v>
      </c>
      <c r="B28" s="4">
        <v>5304.3899999999994</v>
      </c>
      <c r="C28" s="4" t="b">
        <f t="shared" si="0"/>
        <v>0</v>
      </c>
      <c r="D28" t="b">
        <f t="shared" si="1"/>
        <v>0</v>
      </c>
    </row>
    <row r="29" spans="1:4" x14ac:dyDescent="0.2">
      <c r="A29" s="3">
        <v>1000000282</v>
      </c>
      <c r="B29" s="4">
        <v>64800</v>
      </c>
      <c r="C29" s="4" t="b">
        <f t="shared" si="0"/>
        <v>0</v>
      </c>
      <c r="D29" t="b">
        <f t="shared" si="1"/>
        <v>1</v>
      </c>
    </row>
    <row r="30" spans="1:4" x14ac:dyDescent="0.2">
      <c r="A30" s="3">
        <v>1000000287</v>
      </c>
      <c r="B30" s="4">
        <v>20341.899999999994</v>
      </c>
      <c r="C30" s="4" t="b">
        <f t="shared" si="0"/>
        <v>0</v>
      </c>
      <c r="D30" t="b">
        <f t="shared" si="1"/>
        <v>0</v>
      </c>
    </row>
    <row r="31" spans="1:4" x14ac:dyDescent="0.2">
      <c r="A31" s="3">
        <v>1000000303</v>
      </c>
      <c r="B31" s="4">
        <v>69.690000000000055</v>
      </c>
      <c r="C31" s="4" t="b">
        <f t="shared" si="0"/>
        <v>0</v>
      </c>
      <c r="D31" t="b">
        <f t="shared" si="1"/>
        <v>0</v>
      </c>
    </row>
    <row r="32" spans="1:4" x14ac:dyDescent="0.2">
      <c r="A32" s="3">
        <v>1000000348</v>
      </c>
      <c r="B32" s="4">
        <v>4000</v>
      </c>
      <c r="C32" s="4" t="b">
        <f t="shared" si="0"/>
        <v>0</v>
      </c>
      <c r="D32" t="b">
        <f t="shared" si="1"/>
        <v>0</v>
      </c>
    </row>
    <row r="33" spans="1:4" x14ac:dyDescent="0.2">
      <c r="A33" s="3">
        <v>1000000350</v>
      </c>
      <c r="B33" s="4">
        <v>1851.0900000000001</v>
      </c>
      <c r="C33" s="4" t="b">
        <f t="shared" si="0"/>
        <v>0</v>
      </c>
      <c r="D33" t="b">
        <f t="shared" si="1"/>
        <v>0</v>
      </c>
    </row>
    <row r="34" spans="1:4" x14ac:dyDescent="0.2">
      <c r="A34" s="3">
        <v>1000000351</v>
      </c>
      <c r="B34" s="4">
        <v>18251.439999999999</v>
      </c>
      <c r="C34" s="4" t="b">
        <f t="shared" si="0"/>
        <v>0</v>
      </c>
      <c r="D34" t="b">
        <f t="shared" si="1"/>
        <v>0</v>
      </c>
    </row>
    <row r="35" spans="1:4" x14ac:dyDescent="0.2">
      <c r="A35" s="3">
        <v>1000000353</v>
      </c>
      <c r="B35" s="4">
        <v>4183</v>
      </c>
      <c r="C35" s="4" t="b">
        <f t="shared" si="0"/>
        <v>0</v>
      </c>
      <c r="D35" t="b">
        <f t="shared" si="1"/>
        <v>0</v>
      </c>
    </row>
    <row r="36" spans="1:4" x14ac:dyDescent="0.2">
      <c r="A36" s="3">
        <v>1000000357</v>
      </c>
      <c r="B36" s="4">
        <v>59115.719999999972</v>
      </c>
      <c r="C36" s="4" t="b">
        <f t="shared" si="0"/>
        <v>0</v>
      </c>
      <c r="D36" t="b">
        <f t="shared" si="1"/>
        <v>1</v>
      </c>
    </row>
    <row r="37" spans="1:4" x14ac:dyDescent="0.2">
      <c r="A37" s="3">
        <v>1000000372</v>
      </c>
      <c r="B37" s="4">
        <v>1400</v>
      </c>
      <c r="C37" s="4" t="b">
        <f t="shared" si="0"/>
        <v>0</v>
      </c>
      <c r="D37" t="b">
        <f t="shared" si="1"/>
        <v>0</v>
      </c>
    </row>
    <row r="38" spans="1:4" x14ac:dyDescent="0.2">
      <c r="A38" s="3">
        <v>1000000374</v>
      </c>
      <c r="B38" s="4">
        <v>7672</v>
      </c>
      <c r="C38" s="4" t="b">
        <f t="shared" si="0"/>
        <v>0</v>
      </c>
      <c r="D38" t="b">
        <f t="shared" si="1"/>
        <v>0</v>
      </c>
    </row>
    <row r="39" spans="1:4" x14ac:dyDescent="0.2">
      <c r="A39" s="3">
        <v>1000000376</v>
      </c>
      <c r="B39" s="4">
        <v>1742</v>
      </c>
      <c r="C39" s="4" t="b">
        <f t="shared" si="0"/>
        <v>0</v>
      </c>
      <c r="D39" t="b">
        <f t="shared" si="1"/>
        <v>0</v>
      </c>
    </row>
    <row r="40" spans="1:4" x14ac:dyDescent="0.2">
      <c r="A40" s="3">
        <v>1000000378</v>
      </c>
      <c r="B40" s="4">
        <v>1768.6099999999997</v>
      </c>
      <c r="C40" s="4" t="b">
        <f t="shared" si="0"/>
        <v>0</v>
      </c>
      <c r="D40" t="b">
        <f t="shared" si="1"/>
        <v>0</v>
      </c>
    </row>
    <row r="41" spans="1:4" x14ac:dyDescent="0.2">
      <c r="A41" s="3">
        <v>1000000379</v>
      </c>
      <c r="B41" s="4">
        <v>76866.25</v>
      </c>
      <c r="C41" s="4" t="b">
        <f t="shared" si="0"/>
        <v>0</v>
      </c>
      <c r="D41" t="b">
        <f t="shared" si="1"/>
        <v>1</v>
      </c>
    </row>
    <row r="42" spans="1:4" x14ac:dyDescent="0.2">
      <c r="A42" s="3">
        <v>1000000406</v>
      </c>
      <c r="B42" s="4">
        <v>2000000</v>
      </c>
      <c r="C42" s="4" t="b">
        <f t="shared" si="0"/>
        <v>0</v>
      </c>
      <c r="D42" t="b">
        <f t="shared" si="1"/>
        <v>1</v>
      </c>
    </row>
    <row r="43" spans="1:4" x14ac:dyDescent="0.2">
      <c r="A43" s="3">
        <v>1000000412</v>
      </c>
      <c r="B43" s="4">
        <v>42000</v>
      </c>
      <c r="C43" s="4" t="b">
        <f t="shared" si="0"/>
        <v>0</v>
      </c>
      <c r="D43" t="b">
        <f t="shared" si="1"/>
        <v>0</v>
      </c>
    </row>
    <row r="44" spans="1:4" x14ac:dyDescent="0.2">
      <c r="A44" s="3">
        <v>1000000415</v>
      </c>
      <c r="B44" s="4">
        <v>47100</v>
      </c>
      <c r="C44" s="4" t="b">
        <f t="shared" si="0"/>
        <v>0</v>
      </c>
      <c r="D44" t="b">
        <f t="shared" si="1"/>
        <v>0</v>
      </c>
    </row>
    <row r="45" spans="1:4" x14ac:dyDescent="0.2">
      <c r="A45" s="3">
        <v>1000000468</v>
      </c>
      <c r="B45" s="4">
        <v>21059</v>
      </c>
      <c r="C45" s="4" t="b">
        <f t="shared" si="0"/>
        <v>0</v>
      </c>
      <c r="D45" t="b">
        <f t="shared" si="1"/>
        <v>0</v>
      </c>
    </row>
    <row r="46" spans="1:4" x14ac:dyDescent="0.2">
      <c r="A46" s="3">
        <v>1000000470</v>
      </c>
      <c r="B46" s="4">
        <v>2291.8499999999985</v>
      </c>
      <c r="C46" s="4" t="b">
        <f t="shared" si="0"/>
        <v>0</v>
      </c>
      <c r="D46" t="b">
        <f t="shared" si="1"/>
        <v>0</v>
      </c>
    </row>
    <row r="47" spans="1:4" x14ac:dyDescent="0.2">
      <c r="A47" s="3">
        <v>1000000471</v>
      </c>
      <c r="B47" s="4">
        <v>3125</v>
      </c>
      <c r="C47" s="4" t="b">
        <f t="shared" si="0"/>
        <v>0</v>
      </c>
      <c r="D47" t="b">
        <f t="shared" si="1"/>
        <v>0</v>
      </c>
    </row>
    <row r="48" spans="1:4" x14ac:dyDescent="0.2">
      <c r="A48" s="3">
        <v>1000000472</v>
      </c>
      <c r="B48" s="4">
        <v>3766</v>
      </c>
      <c r="C48" s="4" t="b">
        <f t="shared" si="0"/>
        <v>0</v>
      </c>
      <c r="D48" t="b">
        <f t="shared" si="1"/>
        <v>0</v>
      </c>
    </row>
    <row r="49" spans="1:4" x14ac:dyDescent="0.2">
      <c r="A49" s="3">
        <v>1000000480</v>
      </c>
      <c r="B49" s="4">
        <v>1863410</v>
      </c>
      <c r="C49" s="4" t="b">
        <f t="shared" si="0"/>
        <v>0</v>
      </c>
      <c r="D49" t="b">
        <f t="shared" si="1"/>
        <v>1</v>
      </c>
    </row>
    <row r="50" spans="1:4" x14ac:dyDescent="0.2">
      <c r="A50" s="3">
        <v>1000000481</v>
      </c>
      <c r="B50" s="4">
        <v>1000000</v>
      </c>
      <c r="C50" s="4" t="b">
        <f t="shared" si="0"/>
        <v>0</v>
      </c>
      <c r="D50" t="b">
        <f t="shared" si="1"/>
        <v>1</v>
      </c>
    </row>
    <row r="51" spans="1:4" x14ac:dyDescent="0.2">
      <c r="A51" s="3">
        <v>1000000499</v>
      </c>
      <c r="B51" s="4">
        <v>548.49</v>
      </c>
      <c r="C51" s="4" t="b">
        <f t="shared" si="0"/>
        <v>0</v>
      </c>
      <c r="D51" t="b">
        <f t="shared" si="1"/>
        <v>0</v>
      </c>
    </row>
    <row r="52" spans="1:4" x14ac:dyDescent="0.2">
      <c r="A52" s="3">
        <v>1000000501</v>
      </c>
      <c r="B52" s="4">
        <v>220</v>
      </c>
      <c r="C52" s="4" t="b">
        <f t="shared" si="0"/>
        <v>0</v>
      </c>
      <c r="D52" t="b">
        <f t="shared" si="1"/>
        <v>0</v>
      </c>
    </row>
    <row r="53" spans="1:4" x14ac:dyDescent="0.2">
      <c r="A53" s="3">
        <v>1000000502</v>
      </c>
      <c r="B53" s="4">
        <v>3997</v>
      </c>
      <c r="C53" s="4" t="b">
        <f t="shared" si="0"/>
        <v>0</v>
      </c>
      <c r="D53" t="b">
        <f t="shared" si="1"/>
        <v>0</v>
      </c>
    </row>
    <row r="54" spans="1:4" x14ac:dyDescent="0.2">
      <c r="A54" s="3">
        <v>1000000503</v>
      </c>
      <c r="B54" s="4">
        <v>22650</v>
      </c>
      <c r="C54" s="4" t="b">
        <f t="shared" si="0"/>
        <v>0</v>
      </c>
      <c r="D54" t="b">
        <f t="shared" si="1"/>
        <v>0</v>
      </c>
    </row>
    <row r="55" spans="1:4" x14ac:dyDescent="0.2">
      <c r="A55" s="3">
        <v>1000000504</v>
      </c>
      <c r="B55" s="4">
        <v>1210</v>
      </c>
      <c r="C55" s="4" t="b">
        <f t="shared" si="0"/>
        <v>0</v>
      </c>
      <c r="D55" t="b">
        <f t="shared" si="1"/>
        <v>0</v>
      </c>
    </row>
    <row r="56" spans="1:4" x14ac:dyDescent="0.2">
      <c r="A56" s="3">
        <v>1000000507</v>
      </c>
      <c r="B56" s="4">
        <v>13770</v>
      </c>
      <c r="C56" s="4" t="b">
        <f t="shared" si="0"/>
        <v>0</v>
      </c>
      <c r="D56" t="b">
        <f t="shared" si="1"/>
        <v>0</v>
      </c>
    </row>
    <row r="57" spans="1:4" x14ac:dyDescent="0.2">
      <c r="A57" s="3">
        <v>1000000509</v>
      </c>
      <c r="B57" s="4">
        <v>9900</v>
      </c>
      <c r="C57" s="4" t="b">
        <f t="shared" si="0"/>
        <v>0</v>
      </c>
      <c r="D57" t="b">
        <f t="shared" si="1"/>
        <v>0</v>
      </c>
    </row>
    <row r="58" spans="1:4" x14ac:dyDescent="0.2">
      <c r="A58" s="3">
        <v>1000000512</v>
      </c>
      <c r="B58" s="4">
        <v>12100</v>
      </c>
      <c r="C58" s="4" t="b">
        <f t="shared" si="0"/>
        <v>0</v>
      </c>
      <c r="D58" t="b">
        <f t="shared" si="1"/>
        <v>0</v>
      </c>
    </row>
    <row r="59" spans="1:4" x14ac:dyDescent="0.2">
      <c r="A59" s="3">
        <v>1000000513</v>
      </c>
      <c r="B59" s="4">
        <v>4800</v>
      </c>
      <c r="C59" s="4" t="b">
        <f t="shared" si="0"/>
        <v>0</v>
      </c>
      <c r="D59" t="b">
        <f t="shared" si="1"/>
        <v>0</v>
      </c>
    </row>
    <row r="60" spans="1:4" x14ac:dyDescent="0.2">
      <c r="A60" s="3">
        <v>1000000518</v>
      </c>
      <c r="B60" s="4">
        <v>362120.19</v>
      </c>
      <c r="C60" s="4" t="b">
        <f t="shared" si="0"/>
        <v>0</v>
      </c>
      <c r="D60" t="b">
        <f t="shared" si="1"/>
        <v>1</v>
      </c>
    </row>
    <row r="61" spans="1:4" x14ac:dyDescent="0.2">
      <c r="A61" s="3">
        <v>1000000524</v>
      </c>
      <c r="B61" s="4">
        <v>1599.9999999999998</v>
      </c>
      <c r="C61" s="4" t="b">
        <f t="shared" si="0"/>
        <v>0</v>
      </c>
      <c r="D61" t="b">
        <f t="shared" si="1"/>
        <v>0</v>
      </c>
    </row>
    <row r="62" spans="1:4" x14ac:dyDescent="0.2">
      <c r="A62" s="3">
        <v>1000000535</v>
      </c>
      <c r="B62" s="4">
        <v>9850</v>
      </c>
      <c r="C62" s="4" t="b">
        <f t="shared" si="0"/>
        <v>0</v>
      </c>
      <c r="D62" t="b">
        <f t="shared" si="1"/>
        <v>0</v>
      </c>
    </row>
    <row r="63" spans="1:4" x14ac:dyDescent="0.2">
      <c r="A63" s="3">
        <v>1000000540</v>
      </c>
      <c r="B63" s="4">
        <v>1</v>
      </c>
      <c r="C63" s="4" t="b">
        <f t="shared" si="0"/>
        <v>1</v>
      </c>
      <c r="D63" t="b">
        <f t="shared" si="1"/>
        <v>0</v>
      </c>
    </row>
    <row r="64" spans="1:4" x14ac:dyDescent="0.2">
      <c r="A64" s="3">
        <v>1000000551</v>
      </c>
      <c r="B64" s="4">
        <v>187.63</v>
      </c>
      <c r="C64" s="4" t="b">
        <f t="shared" si="0"/>
        <v>0</v>
      </c>
      <c r="D64" t="b">
        <f t="shared" si="1"/>
        <v>0</v>
      </c>
    </row>
    <row r="65" spans="1:4" x14ac:dyDescent="0.2">
      <c r="A65" s="3">
        <v>1000000560</v>
      </c>
      <c r="B65" s="4">
        <v>108710</v>
      </c>
      <c r="C65" s="4" t="b">
        <f t="shared" si="0"/>
        <v>0</v>
      </c>
      <c r="D65" t="b">
        <f t="shared" si="1"/>
        <v>1</v>
      </c>
    </row>
    <row r="66" spans="1:4" x14ac:dyDescent="0.2">
      <c r="A66" s="3">
        <v>1000000561</v>
      </c>
      <c r="B66" s="4">
        <v>2125.5099999999984</v>
      </c>
      <c r="C66" s="4" t="b">
        <f t="shared" si="0"/>
        <v>0</v>
      </c>
      <c r="D66" t="b">
        <f t="shared" si="1"/>
        <v>0</v>
      </c>
    </row>
    <row r="67" spans="1:4" x14ac:dyDescent="0.2">
      <c r="A67" s="3">
        <v>1000000562</v>
      </c>
      <c r="B67" s="4">
        <v>11886</v>
      </c>
      <c r="C67" s="4" t="b">
        <f t="shared" si="0"/>
        <v>0</v>
      </c>
      <c r="D67" t="b">
        <f t="shared" si="1"/>
        <v>0</v>
      </c>
    </row>
    <row r="68" spans="1:4" x14ac:dyDescent="0.2">
      <c r="A68" s="3">
        <v>1000000563</v>
      </c>
      <c r="B68" s="4">
        <v>200</v>
      </c>
      <c r="C68" s="4" t="b">
        <f t="shared" ref="C68:C131" si="2">ROUND(B68,0)&lt;2</f>
        <v>0</v>
      </c>
      <c r="D68" t="b">
        <f t="shared" si="1"/>
        <v>0</v>
      </c>
    </row>
    <row r="69" spans="1:4" x14ac:dyDescent="0.2">
      <c r="A69" s="3">
        <v>1000000565</v>
      </c>
      <c r="B69" s="4">
        <v>175</v>
      </c>
      <c r="C69" s="4" t="b">
        <f t="shared" si="2"/>
        <v>0</v>
      </c>
      <c r="D69" t="b">
        <f t="shared" ref="D69:D132" si="3">B69&gt;50000</f>
        <v>0</v>
      </c>
    </row>
    <row r="70" spans="1:4" x14ac:dyDescent="0.2">
      <c r="A70" s="3">
        <v>1000000566</v>
      </c>
      <c r="B70" s="4">
        <v>237703.07</v>
      </c>
      <c r="C70" s="4" t="b">
        <f t="shared" si="2"/>
        <v>0</v>
      </c>
      <c r="D70" t="b">
        <f t="shared" si="3"/>
        <v>1</v>
      </c>
    </row>
    <row r="71" spans="1:4" x14ac:dyDescent="0.2">
      <c r="A71" s="3">
        <v>1000000568</v>
      </c>
      <c r="B71" s="4">
        <v>1999.63</v>
      </c>
      <c r="C71" s="4" t="b">
        <f t="shared" si="2"/>
        <v>0</v>
      </c>
      <c r="D71" t="b">
        <f t="shared" si="3"/>
        <v>0</v>
      </c>
    </row>
    <row r="72" spans="1:4" x14ac:dyDescent="0.2">
      <c r="A72" s="3">
        <v>1000000569</v>
      </c>
      <c r="B72" s="4">
        <v>965</v>
      </c>
      <c r="C72" s="4" t="b">
        <f t="shared" si="2"/>
        <v>0</v>
      </c>
      <c r="D72" t="b">
        <f t="shared" si="3"/>
        <v>0</v>
      </c>
    </row>
    <row r="73" spans="1:4" x14ac:dyDescent="0.2">
      <c r="A73" s="3">
        <v>1000000570</v>
      </c>
      <c r="B73" s="4">
        <v>93946.199999999983</v>
      </c>
      <c r="C73" s="4" t="b">
        <f t="shared" si="2"/>
        <v>0</v>
      </c>
      <c r="D73" t="b">
        <f t="shared" si="3"/>
        <v>1</v>
      </c>
    </row>
    <row r="74" spans="1:4" x14ac:dyDescent="0.2">
      <c r="A74" s="3">
        <v>1000000576</v>
      </c>
      <c r="B74" s="4">
        <v>13821.880000000001</v>
      </c>
      <c r="C74" s="4" t="b">
        <f t="shared" si="2"/>
        <v>0</v>
      </c>
      <c r="D74" t="b">
        <f t="shared" si="3"/>
        <v>0</v>
      </c>
    </row>
    <row r="75" spans="1:4" x14ac:dyDescent="0.2">
      <c r="A75" s="3">
        <v>1000000581</v>
      </c>
      <c r="B75" s="4">
        <v>181795.36</v>
      </c>
      <c r="C75" s="4" t="b">
        <f t="shared" si="2"/>
        <v>0</v>
      </c>
      <c r="D75" t="b">
        <f t="shared" si="3"/>
        <v>1</v>
      </c>
    </row>
    <row r="76" spans="1:4" x14ac:dyDescent="0.2">
      <c r="A76" s="3">
        <v>1000000582</v>
      </c>
      <c r="B76" s="4">
        <v>1287364.3600000001</v>
      </c>
      <c r="C76" s="4" t="b">
        <f t="shared" si="2"/>
        <v>0</v>
      </c>
      <c r="D76" t="b">
        <f t="shared" si="3"/>
        <v>1</v>
      </c>
    </row>
    <row r="77" spans="1:4" x14ac:dyDescent="0.2">
      <c r="A77" s="3">
        <v>1000000583</v>
      </c>
      <c r="B77" s="4">
        <v>30789</v>
      </c>
      <c r="C77" s="4" t="b">
        <f t="shared" si="2"/>
        <v>0</v>
      </c>
      <c r="D77" t="b">
        <f t="shared" si="3"/>
        <v>0</v>
      </c>
    </row>
    <row r="78" spans="1:4" x14ac:dyDescent="0.2">
      <c r="A78" s="3">
        <v>1000000584</v>
      </c>
      <c r="B78" s="4">
        <v>55077.259999999995</v>
      </c>
      <c r="C78" s="4" t="b">
        <f t="shared" si="2"/>
        <v>0</v>
      </c>
      <c r="D78" t="b">
        <f t="shared" si="3"/>
        <v>1</v>
      </c>
    </row>
    <row r="79" spans="1:4" x14ac:dyDescent="0.2">
      <c r="A79" s="3">
        <v>1000000585</v>
      </c>
      <c r="B79" s="4">
        <v>44951.100000000006</v>
      </c>
      <c r="C79" s="4" t="b">
        <f t="shared" si="2"/>
        <v>0</v>
      </c>
      <c r="D79" t="b">
        <f t="shared" si="3"/>
        <v>0</v>
      </c>
    </row>
    <row r="80" spans="1:4" x14ac:dyDescent="0.2">
      <c r="A80" s="3">
        <v>1000000590</v>
      </c>
      <c r="B80" s="4">
        <v>34025</v>
      </c>
      <c r="C80" s="4" t="b">
        <f t="shared" si="2"/>
        <v>0</v>
      </c>
      <c r="D80" t="b">
        <f t="shared" si="3"/>
        <v>0</v>
      </c>
    </row>
    <row r="81" spans="1:4" x14ac:dyDescent="0.2">
      <c r="A81" s="3">
        <v>1000000597</v>
      </c>
      <c r="B81" s="4">
        <v>1762</v>
      </c>
      <c r="C81" s="4" t="b">
        <f t="shared" si="2"/>
        <v>0</v>
      </c>
      <c r="D81" t="b">
        <f t="shared" si="3"/>
        <v>0</v>
      </c>
    </row>
    <row r="82" spans="1:4" x14ac:dyDescent="0.2">
      <c r="A82" s="3">
        <v>1000000602</v>
      </c>
      <c r="B82" s="4">
        <v>733.75</v>
      </c>
      <c r="C82" s="4" t="b">
        <f t="shared" si="2"/>
        <v>0</v>
      </c>
      <c r="D82" t="b">
        <f t="shared" si="3"/>
        <v>0</v>
      </c>
    </row>
    <row r="83" spans="1:4" x14ac:dyDescent="0.2">
      <c r="A83" s="3">
        <v>1000000611</v>
      </c>
      <c r="B83" s="4">
        <v>538</v>
      </c>
      <c r="C83" s="4" t="b">
        <f t="shared" si="2"/>
        <v>0</v>
      </c>
      <c r="D83" t="b">
        <f t="shared" si="3"/>
        <v>0</v>
      </c>
    </row>
    <row r="84" spans="1:4" x14ac:dyDescent="0.2">
      <c r="A84" s="3">
        <v>1000000612</v>
      </c>
      <c r="B84" s="4">
        <v>88909</v>
      </c>
      <c r="C84" s="4" t="b">
        <f t="shared" si="2"/>
        <v>0</v>
      </c>
      <c r="D84" t="b">
        <f t="shared" si="3"/>
        <v>1</v>
      </c>
    </row>
    <row r="85" spans="1:4" x14ac:dyDescent="0.2">
      <c r="A85" s="3">
        <v>1000000614</v>
      </c>
      <c r="B85" s="4">
        <v>166080</v>
      </c>
      <c r="C85" s="4" t="b">
        <f t="shared" si="2"/>
        <v>0</v>
      </c>
      <c r="D85" t="b">
        <f t="shared" si="3"/>
        <v>1</v>
      </c>
    </row>
    <row r="86" spans="1:4" x14ac:dyDescent="0.2">
      <c r="A86" s="3">
        <v>1000000617</v>
      </c>
      <c r="B86" s="4">
        <v>72047</v>
      </c>
      <c r="C86" s="4" t="b">
        <f t="shared" si="2"/>
        <v>0</v>
      </c>
      <c r="D86" t="b">
        <f t="shared" si="3"/>
        <v>1</v>
      </c>
    </row>
    <row r="87" spans="1:4" x14ac:dyDescent="0.2">
      <c r="A87" s="3">
        <v>1000000623</v>
      </c>
      <c r="B87" s="4">
        <v>5240</v>
      </c>
      <c r="C87" s="4" t="b">
        <f t="shared" si="2"/>
        <v>0</v>
      </c>
      <c r="D87" t="b">
        <f t="shared" si="3"/>
        <v>0</v>
      </c>
    </row>
    <row r="88" spans="1:4" x14ac:dyDescent="0.2">
      <c r="A88" s="3">
        <v>1000000624</v>
      </c>
      <c r="B88" s="4">
        <v>8928</v>
      </c>
      <c r="C88" s="4" t="b">
        <f t="shared" si="2"/>
        <v>0</v>
      </c>
      <c r="D88" t="b">
        <f t="shared" si="3"/>
        <v>0</v>
      </c>
    </row>
    <row r="89" spans="1:4" x14ac:dyDescent="0.2">
      <c r="A89" s="3">
        <v>1000000625</v>
      </c>
      <c r="B89" s="4">
        <v>2329</v>
      </c>
      <c r="C89" s="4" t="b">
        <f t="shared" si="2"/>
        <v>0</v>
      </c>
      <c r="D89" t="b">
        <f t="shared" si="3"/>
        <v>0</v>
      </c>
    </row>
    <row r="90" spans="1:4" x14ac:dyDescent="0.2">
      <c r="A90" s="3">
        <v>1000000626</v>
      </c>
      <c r="B90" s="4">
        <v>837.31</v>
      </c>
      <c r="C90" s="4" t="b">
        <f t="shared" si="2"/>
        <v>0</v>
      </c>
      <c r="D90" t="b">
        <f t="shared" si="3"/>
        <v>0</v>
      </c>
    </row>
    <row r="91" spans="1:4" x14ac:dyDescent="0.2">
      <c r="A91" s="3">
        <v>1000000630</v>
      </c>
      <c r="B91" s="4">
        <v>437799.22</v>
      </c>
      <c r="C91" s="4" t="b">
        <f t="shared" si="2"/>
        <v>0</v>
      </c>
      <c r="D91" t="b">
        <f t="shared" si="3"/>
        <v>1</v>
      </c>
    </row>
    <row r="92" spans="1:4" x14ac:dyDescent="0.2">
      <c r="A92" s="3">
        <v>1000000632</v>
      </c>
      <c r="B92" s="4">
        <v>138470.45999999996</v>
      </c>
      <c r="C92" s="4" t="b">
        <f t="shared" si="2"/>
        <v>0</v>
      </c>
      <c r="D92" t="b">
        <f t="shared" si="3"/>
        <v>1</v>
      </c>
    </row>
    <row r="93" spans="1:4" x14ac:dyDescent="0.2">
      <c r="A93" s="3">
        <v>1000000634</v>
      </c>
      <c r="B93" s="4">
        <v>8969.5699999998324</v>
      </c>
      <c r="C93" s="4" t="b">
        <f t="shared" si="2"/>
        <v>0</v>
      </c>
      <c r="D93" t="b">
        <f t="shared" si="3"/>
        <v>0</v>
      </c>
    </row>
    <row r="94" spans="1:4" x14ac:dyDescent="0.2">
      <c r="A94" s="3">
        <v>1000000643</v>
      </c>
      <c r="B94" s="4">
        <v>50277.75</v>
      </c>
      <c r="C94" s="4" t="b">
        <f t="shared" si="2"/>
        <v>0</v>
      </c>
      <c r="D94" t="b">
        <f t="shared" si="3"/>
        <v>1</v>
      </c>
    </row>
    <row r="95" spans="1:4" x14ac:dyDescent="0.2">
      <c r="A95" s="3">
        <v>1000000655</v>
      </c>
      <c r="B95" s="4">
        <v>235</v>
      </c>
      <c r="C95" s="4" t="b">
        <f t="shared" si="2"/>
        <v>0</v>
      </c>
      <c r="D95" t="b">
        <f t="shared" si="3"/>
        <v>0</v>
      </c>
    </row>
    <row r="96" spans="1:4" x14ac:dyDescent="0.2">
      <c r="A96" s="3">
        <v>1000000659</v>
      </c>
      <c r="B96" s="4">
        <v>714152</v>
      </c>
      <c r="C96" s="4" t="b">
        <f t="shared" si="2"/>
        <v>0</v>
      </c>
      <c r="D96" t="b">
        <f t="shared" si="3"/>
        <v>1</v>
      </c>
    </row>
    <row r="97" spans="1:4" x14ac:dyDescent="0.2">
      <c r="A97" s="3">
        <v>1000000662</v>
      </c>
      <c r="B97" s="4">
        <v>185821</v>
      </c>
      <c r="C97" s="4" t="b">
        <f t="shared" si="2"/>
        <v>0</v>
      </c>
      <c r="D97" t="b">
        <f t="shared" si="3"/>
        <v>1</v>
      </c>
    </row>
    <row r="98" spans="1:4" x14ac:dyDescent="0.2">
      <c r="A98" s="3">
        <v>1000000663</v>
      </c>
      <c r="B98" s="4">
        <v>2700</v>
      </c>
      <c r="C98" s="4" t="b">
        <f t="shared" si="2"/>
        <v>0</v>
      </c>
      <c r="D98" t="b">
        <f t="shared" si="3"/>
        <v>0</v>
      </c>
    </row>
    <row r="99" spans="1:4" x14ac:dyDescent="0.2">
      <c r="A99" s="3">
        <v>1000000672</v>
      </c>
      <c r="B99" s="4">
        <v>184136</v>
      </c>
      <c r="C99" s="4" t="b">
        <f t="shared" si="2"/>
        <v>0</v>
      </c>
      <c r="D99" t="b">
        <f t="shared" si="3"/>
        <v>1</v>
      </c>
    </row>
    <row r="100" spans="1:4" x14ac:dyDescent="0.2">
      <c r="A100" s="3">
        <v>1000000673</v>
      </c>
      <c r="B100" s="4">
        <v>140799.1</v>
      </c>
      <c r="C100" s="4" t="b">
        <f t="shared" si="2"/>
        <v>0</v>
      </c>
      <c r="D100" t="b">
        <f t="shared" si="3"/>
        <v>1</v>
      </c>
    </row>
    <row r="101" spans="1:4" x14ac:dyDescent="0.2">
      <c r="A101" s="3">
        <v>1000000674</v>
      </c>
      <c r="B101" s="4">
        <v>663709.91</v>
      </c>
      <c r="C101" s="4" t="b">
        <f t="shared" si="2"/>
        <v>0</v>
      </c>
      <c r="D101" t="b">
        <f t="shared" si="3"/>
        <v>1</v>
      </c>
    </row>
    <row r="102" spans="1:4" x14ac:dyDescent="0.2">
      <c r="A102" s="3">
        <v>1000000678</v>
      </c>
      <c r="B102" s="4">
        <v>7127</v>
      </c>
      <c r="C102" s="4" t="b">
        <f t="shared" si="2"/>
        <v>0</v>
      </c>
      <c r="D102" t="b">
        <f t="shared" si="3"/>
        <v>0</v>
      </c>
    </row>
    <row r="103" spans="1:4" x14ac:dyDescent="0.2">
      <c r="A103" s="3">
        <v>1000000679</v>
      </c>
      <c r="B103" s="4">
        <v>513762</v>
      </c>
      <c r="C103" s="4" t="b">
        <f t="shared" si="2"/>
        <v>0</v>
      </c>
      <c r="D103" t="b">
        <f t="shared" si="3"/>
        <v>1</v>
      </c>
    </row>
    <row r="104" spans="1:4" x14ac:dyDescent="0.2">
      <c r="A104" s="3">
        <v>1000000682</v>
      </c>
      <c r="B104" s="4">
        <v>810.5</v>
      </c>
      <c r="C104" s="4" t="b">
        <f t="shared" si="2"/>
        <v>0</v>
      </c>
      <c r="D104" t="b">
        <f t="shared" si="3"/>
        <v>0</v>
      </c>
    </row>
    <row r="105" spans="1:4" x14ac:dyDescent="0.2">
      <c r="A105" s="3">
        <v>1000000684</v>
      </c>
      <c r="B105" s="4">
        <v>408305.31</v>
      </c>
      <c r="C105" s="4" t="b">
        <f t="shared" si="2"/>
        <v>0</v>
      </c>
      <c r="D105" t="b">
        <f t="shared" si="3"/>
        <v>1</v>
      </c>
    </row>
    <row r="106" spans="1:4" x14ac:dyDescent="0.2">
      <c r="A106" s="3">
        <v>1000000685</v>
      </c>
      <c r="B106" s="4">
        <v>4100.93</v>
      </c>
      <c r="C106" s="4" t="b">
        <f t="shared" si="2"/>
        <v>0</v>
      </c>
      <c r="D106" t="b">
        <f t="shared" si="3"/>
        <v>0</v>
      </c>
    </row>
    <row r="107" spans="1:4" x14ac:dyDescent="0.2">
      <c r="A107" s="3">
        <v>1000000687</v>
      </c>
      <c r="B107" s="4">
        <v>20317.39</v>
      </c>
      <c r="C107" s="4" t="b">
        <f t="shared" si="2"/>
        <v>0</v>
      </c>
      <c r="D107" t="b">
        <f t="shared" si="3"/>
        <v>0</v>
      </c>
    </row>
    <row r="108" spans="1:4" x14ac:dyDescent="0.2">
      <c r="A108" s="3">
        <v>1000000688</v>
      </c>
      <c r="B108" s="4">
        <v>119101.26</v>
      </c>
      <c r="C108" s="4" t="b">
        <f t="shared" si="2"/>
        <v>0</v>
      </c>
      <c r="D108" t="b">
        <f t="shared" si="3"/>
        <v>1</v>
      </c>
    </row>
    <row r="109" spans="1:4" x14ac:dyDescent="0.2">
      <c r="A109" s="3">
        <v>1000000691</v>
      </c>
      <c r="B109" s="4">
        <v>102142.81</v>
      </c>
      <c r="C109" s="4" t="b">
        <f t="shared" si="2"/>
        <v>0</v>
      </c>
      <c r="D109" t="b">
        <f t="shared" si="3"/>
        <v>1</v>
      </c>
    </row>
    <row r="110" spans="1:4" x14ac:dyDescent="0.2">
      <c r="A110" s="3">
        <v>1000000692</v>
      </c>
      <c r="B110" s="4">
        <v>102402.13</v>
      </c>
      <c r="C110" s="4" t="b">
        <f t="shared" si="2"/>
        <v>0</v>
      </c>
      <c r="D110" t="b">
        <f t="shared" si="3"/>
        <v>1</v>
      </c>
    </row>
    <row r="111" spans="1:4" x14ac:dyDescent="0.2">
      <c r="A111" s="3">
        <v>1000000693</v>
      </c>
      <c r="B111" s="4">
        <v>7465.9800000000396</v>
      </c>
      <c r="C111" s="4" t="b">
        <f t="shared" si="2"/>
        <v>0</v>
      </c>
      <c r="D111" t="b">
        <f t="shared" si="3"/>
        <v>0</v>
      </c>
    </row>
    <row r="112" spans="1:4" x14ac:dyDescent="0.2">
      <c r="A112" s="3">
        <v>1000000696</v>
      </c>
      <c r="B112" s="4">
        <v>267332.40000000002</v>
      </c>
      <c r="C112" s="4" t="b">
        <f t="shared" si="2"/>
        <v>0</v>
      </c>
      <c r="D112" t="b">
        <f t="shared" si="3"/>
        <v>1</v>
      </c>
    </row>
    <row r="113" spans="1:4" x14ac:dyDescent="0.2">
      <c r="A113" s="3">
        <v>1000000697</v>
      </c>
      <c r="B113" s="4">
        <v>593024.16</v>
      </c>
      <c r="C113" s="4" t="b">
        <f t="shared" si="2"/>
        <v>0</v>
      </c>
      <c r="D113" t="b">
        <f t="shared" si="3"/>
        <v>1</v>
      </c>
    </row>
    <row r="114" spans="1:4" x14ac:dyDescent="0.2">
      <c r="A114" s="3">
        <v>1000000700</v>
      </c>
      <c r="B114" s="4">
        <v>37429.15</v>
      </c>
      <c r="C114" s="4" t="b">
        <f t="shared" si="2"/>
        <v>0</v>
      </c>
      <c r="D114" t="b">
        <f t="shared" si="3"/>
        <v>0</v>
      </c>
    </row>
    <row r="115" spans="1:4" x14ac:dyDescent="0.2">
      <c r="A115" s="3">
        <v>1000000701</v>
      </c>
      <c r="B115" s="4">
        <v>44624.59</v>
      </c>
      <c r="C115" s="4" t="b">
        <f t="shared" si="2"/>
        <v>0</v>
      </c>
      <c r="D115" t="b">
        <f t="shared" si="3"/>
        <v>0</v>
      </c>
    </row>
    <row r="116" spans="1:4" x14ac:dyDescent="0.2">
      <c r="A116" s="3">
        <v>1000000702</v>
      </c>
      <c r="B116" s="4">
        <v>55726</v>
      </c>
      <c r="C116" s="4" t="b">
        <f t="shared" si="2"/>
        <v>0</v>
      </c>
      <c r="D116" t="b">
        <f t="shared" si="3"/>
        <v>1</v>
      </c>
    </row>
    <row r="117" spans="1:4" x14ac:dyDescent="0.2">
      <c r="A117" s="3">
        <v>1000000703</v>
      </c>
      <c r="B117" s="4">
        <v>7818.91</v>
      </c>
      <c r="C117" s="4" t="b">
        <f t="shared" si="2"/>
        <v>0</v>
      </c>
      <c r="D117" t="b">
        <f t="shared" si="3"/>
        <v>0</v>
      </c>
    </row>
    <row r="118" spans="1:4" x14ac:dyDescent="0.2">
      <c r="A118" s="3">
        <v>1000000704</v>
      </c>
      <c r="B118" s="4">
        <v>10000</v>
      </c>
      <c r="C118" s="4" t="b">
        <f t="shared" si="2"/>
        <v>0</v>
      </c>
      <c r="D118" t="b">
        <f t="shared" si="3"/>
        <v>0</v>
      </c>
    </row>
    <row r="119" spans="1:4" x14ac:dyDescent="0.2">
      <c r="A119" s="3">
        <v>1000000705</v>
      </c>
      <c r="B119" s="4">
        <v>19615.13</v>
      </c>
      <c r="C119" s="4" t="b">
        <f t="shared" si="2"/>
        <v>0</v>
      </c>
      <c r="D119" t="b">
        <f t="shared" si="3"/>
        <v>0</v>
      </c>
    </row>
    <row r="120" spans="1:4" x14ac:dyDescent="0.2">
      <c r="A120" s="3">
        <v>1000000707</v>
      </c>
      <c r="B120" s="4">
        <v>279922</v>
      </c>
      <c r="C120" s="4" t="b">
        <f t="shared" si="2"/>
        <v>0</v>
      </c>
      <c r="D120" t="b">
        <f t="shared" si="3"/>
        <v>1</v>
      </c>
    </row>
    <row r="121" spans="1:4" x14ac:dyDescent="0.2">
      <c r="A121" s="3">
        <v>1000000709</v>
      </c>
      <c r="B121" s="4">
        <v>34967.5</v>
      </c>
      <c r="C121" s="4" t="b">
        <f t="shared" si="2"/>
        <v>0</v>
      </c>
      <c r="D121" t="b">
        <f t="shared" si="3"/>
        <v>0</v>
      </c>
    </row>
    <row r="122" spans="1:4" x14ac:dyDescent="0.2">
      <c r="A122" s="3">
        <v>1000000710</v>
      </c>
      <c r="B122" s="4">
        <v>39969</v>
      </c>
      <c r="C122" s="4" t="b">
        <f t="shared" si="2"/>
        <v>0</v>
      </c>
      <c r="D122" t="b">
        <f t="shared" si="3"/>
        <v>0</v>
      </c>
    </row>
    <row r="123" spans="1:4" x14ac:dyDescent="0.2">
      <c r="A123" s="3">
        <v>1000000711</v>
      </c>
      <c r="B123" s="4">
        <v>14843.71</v>
      </c>
      <c r="C123" s="4" t="b">
        <f t="shared" si="2"/>
        <v>0</v>
      </c>
      <c r="D123" t="b">
        <f t="shared" si="3"/>
        <v>0</v>
      </c>
    </row>
    <row r="124" spans="1:4" x14ac:dyDescent="0.2">
      <c r="A124" s="3">
        <v>1000000713</v>
      </c>
      <c r="B124" s="4">
        <v>2995.53</v>
      </c>
      <c r="C124" s="4" t="b">
        <f t="shared" si="2"/>
        <v>0</v>
      </c>
      <c r="D124" t="b">
        <f t="shared" si="3"/>
        <v>0</v>
      </c>
    </row>
    <row r="125" spans="1:4" x14ac:dyDescent="0.2">
      <c r="A125" s="3">
        <v>1000000714</v>
      </c>
      <c r="B125" s="4">
        <v>6157.06</v>
      </c>
      <c r="C125" s="4" t="b">
        <f t="shared" si="2"/>
        <v>0</v>
      </c>
      <c r="D125" t="b">
        <f t="shared" si="3"/>
        <v>0</v>
      </c>
    </row>
    <row r="126" spans="1:4" x14ac:dyDescent="0.2">
      <c r="A126" s="3">
        <v>1000000716</v>
      </c>
      <c r="B126" s="4">
        <v>1316795.8899999999</v>
      </c>
      <c r="C126" s="4" t="b">
        <f t="shared" si="2"/>
        <v>0</v>
      </c>
      <c r="D126" t="b">
        <f t="shared" si="3"/>
        <v>1</v>
      </c>
    </row>
    <row r="127" spans="1:4" x14ac:dyDescent="0.2">
      <c r="A127" s="3">
        <v>1000000717</v>
      </c>
      <c r="B127" s="4">
        <v>8078.06</v>
      </c>
      <c r="C127" s="4" t="b">
        <f t="shared" si="2"/>
        <v>0</v>
      </c>
      <c r="D127" t="b">
        <f t="shared" si="3"/>
        <v>0</v>
      </c>
    </row>
    <row r="128" spans="1:4" x14ac:dyDescent="0.2">
      <c r="A128" s="3">
        <v>1000000718</v>
      </c>
      <c r="B128" s="4">
        <v>67191.94</v>
      </c>
      <c r="C128" s="4" t="b">
        <f t="shared" si="2"/>
        <v>0</v>
      </c>
      <c r="D128" t="b">
        <f t="shared" si="3"/>
        <v>1</v>
      </c>
    </row>
    <row r="129" spans="1:4" x14ac:dyDescent="0.2">
      <c r="A129" s="3">
        <v>1000000719</v>
      </c>
      <c r="B129" s="4">
        <v>5794</v>
      </c>
      <c r="C129" s="4" t="b">
        <f t="shared" si="2"/>
        <v>0</v>
      </c>
      <c r="D129" t="b">
        <f t="shared" si="3"/>
        <v>0</v>
      </c>
    </row>
    <row r="130" spans="1:4" x14ac:dyDescent="0.2">
      <c r="A130" s="3">
        <v>1000000720</v>
      </c>
      <c r="B130" s="4">
        <v>34295.129999999997</v>
      </c>
      <c r="C130" s="4" t="b">
        <f t="shared" si="2"/>
        <v>0</v>
      </c>
      <c r="D130" t="b">
        <f t="shared" si="3"/>
        <v>0</v>
      </c>
    </row>
    <row r="131" spans="1:4" x14ac:dyDescent="0.2">
      <c r="A131" s="3">
        <v>1000000723</v>
      </c>
      <c r="B131" s="4">
        <v>11231.35</v>
      </c>
      <c r="C131" s="4" t="b">
        <f t="shared" si="2"/>
        <v>0</v>
      </c>
      <c r="D131" t="b">
        <f t="shared" si="3"/>
        <v>0</v>
      </c>
    </row>
    <row r="132" spans="1:4" x14ac:dyDescent="0.2">
      <c r="A132" s="3">
        <v>1000000724</v>
      </c>
      <c r="B132" s="4">
        <v>1752.25</v>
      </c>
      <c r="C132" s="4" t="b">
        <f t="shared" ref="C132:C195" si="4">ROUND(B132,0)&lt;2</f>
        <v>0</v>
      </c>
      <c r="D132" t="b">
        <f t="shared" si="3"/>
        <v>0</v>
      </c>
    </row>
    <row r="133" spans="1:4" x14ac:dyDescent="0.2">
      <c r="A133" s="3">
        <v>1000000725</v>
      </c>
      <c r="B133" s="4">
        <v>66705.049999999988</v>
      </c>
      <c r="C133" s="4" t="b">
        <f t="shared" si="4"/>
        <v>0</v>
      </c>
      <c r="D133" t="b">
        <f t="shared" ref="D133:D196" si="5">B133&gt;50000</f>
        <v>1</v>
      </c>
    </row>
    <row r="134" spans="1:4" x14ac:dyDescent="0.2">
      <c r="A134" s="3">
        <v>1000000726</v>
      </c>
      <c r="B134" s="4">
        <v>109193</v>
      </c>
      <c r="C134" s="4" t="b">
        <f t="shared" si="4"/>
        <v>0</v>
      </c>
      <c r="D134" t="b">
        <f t="shared" si="5"/>
        <v>1</v>
      </c>
    </row>
    <row r="135" spans="1:4" x14ac:dyDescent="0.2">
      <c r="A135" s="3">
        <v>1000000728</v>
      </c>
      <c r="B135" s="4">
        <v>35016.76</v>
      </c>
      <c r="C135" s="4" t="b">
        <f t="shared" si="4"/>
        <v>0</v>
      </c>
      <c r="D135" t="b">
        <f t="shared" si="5"/>
        <v>0</v>
      </c>
    </row>
    <row r="136" spans="1:4" x14ac:dyDescent="0.2">
      <c r="A136" s="3">
        <v>1000000729</v>
      </c>
      <c r="B136" s="4">
        <v>952328.29</v>
      </c>
      <c r="C136" s="4" t="b">
        <f t="shared" si="4"/>
        <v>0</v>
      </c>
      <c r="D136" t="b">
        <f t="shared" si="5"/>
        <v>1</v>
      </c>
    </row>
    <row r="137" spans="1:4" x14ac:dyDescent="0.2">
      <c r="A137" s="3">
        <v>1000000730</v>
      </c>
      <c r="B137" s="4">
        <v>5800</v>
      </c>
      <c r="C137" s="4" t="b">
        <f t="shared" si="4"/>
        <v>0</v>
      </c>
      <c r="D137" t="b">
        <f t="shared" si="5"/>
        <v>0</v>
      </c>
    </row>
    <row r="138" spans="1:4" x14ac:dyDescent="0.2">
      <c r="A138" s="3">
        <v>1000000732</v>
      </c>
      <c r="B138" s="4">
        <v>307289.04000000004</v>
      </c>
      <c r="C138" s="4" t="b">
        <f t="shared" si="4"/>
        <v>0</v>
      </c>
      <c r="D138" t="b">
        <f t="shared" si="5"/>
        <v>1</v>
      </c>
    </row>
    <row r="139" spans="1:4" x14ac:dyDescent="0.2">
      <c r="A139" s="3">
        <v>1000000734</v>
      </c>
      <c r="B139" s="4">
        <v>84159</v>
      </c>
      <c r="C139" s="4" t="b">
        <f t="shared" si="4"/>
        <v>0</v>
      </c>
      <c r="D139" t="b">
        <f t="shared" si="5"/>
        <v>1</v>
      </c>
    </row>
    <row r="140" spans="1:4" x14ac:dyDescent="0.2">
      <c r="A140" s="3">
        <v>1000000736</v>
      </c>
      <c r="B140" s="4">
        <v>16698.570000000007</v>
      </c>
      <c r="C140" s="4" t="b">
        <f t="shared" si="4"/>
        <v>0</v>
      </c>
      <c r="D140" t="b">
        <f t="shared" si="5"/>
        <v>0</v>
      </c>
    </row>
    <row r="141" spans="1:4" x14ac:dyDescent="0.2">
      <c r="A141" s="3">
        <v>1000000737</v>
      </c>
      <c r="B141" s="4">
        <v>1928.5599999999997</v>
      </c>
      <c r="C141" s="4" t="b">
        <f t="shared" si="4"/>
        <v>0</v>
      </c>
      <c r="D141" t="b">
        <f t="shared" si="5"/>
        <v>0</v>
      </c>
    </row>
    <row r="142" spans="1:4" x14ac:dyDescent="0.2">
      <c r="A142" s="3">
        <v>1000000738</v>
      </c>
      <c r="B142" s="4">
        <v>43160.93</v>
      </c>
      <c r="C142" s="4" t="b">
        <f t="shared" si="4"/>
        <v>0</v>
      </c>
      <c r="D142" t="b">
        <f t="shared" si="5"/>
        <v>0</v>
      </c>
    </row>
    <row r="143" spans="1:4" x14ac:dyDescent="0.2">
      <c r="A143" s="3">
        <v>1000000739</v>
      </c>
      <c r="B143" s="4">
        <v>17632</v>
      </c>
      <c r="C143" s="4" t="b">
        <f t="shared" si="4"/>
        <v>0</v>
      </c>
      <c r="D143" t="b">
        <f t="shared" si="5"/>
        <v>0</v>
      </c>
    </row>
    <row r="144" spans="1:4" x14ac:dyDescent="0.2">
      <c r="A144" s="3">
        <v>1000000740</v>
      </c>
      <c r="B144" s="4">
        <v>3611.0699999999997</v>
      </c>
      <c r="C144" s="4" t="b">
        <f t="shared" si="4"/>
        <v>0</v>
      </c>
      <c r="D144" t="b">
        <f t="shared" si="5"/>
        <v>0</v>
      </c>
    </row>
    <row r="145" spans="1:4" x14ac:dyDescent="0.2">
      <c r="A145" s="3">
        <v>1000000742</v>
      </c>
      <c r="B145" s="4">
        <v>3544.4300000000003</v>
      </c>
      <c r="C145" s="4" t="b">
        <f t="shared" si="4"/>
        <v>0</v>
      </c>
      <c r="D145" t="b">
        <f t="shared" si="5"/>
        <v>0</v>
      </c>
    </row>
    <row r="146" spans="1:4" x14ac:dyDescent="0.2">
      <c r="A146" s="3">
        <v>1000000744</v>
      </c>
      <c r="B146" s="4">
        <v>1240.1800000000003</v>
      </c>
      <c r="C146" s="4" t="b">
        <f t="shared" si="4"/>
        <v>0</v>
      </c>
      <c r="D146" t="b">
        <f t="shared" si="5"/>
        <v>0</v>
      </c>
    </row>
    <row r="147" spans="1:4" x14ac:dyDescent="0.2">
      <c r="A147" s="3">
        <v>1000000745</v>
      </c>
      <c r="B147" s="4">
        <v>46499.68</v>
      </c>
      <c r="C147" s="4" t="b">
        <f t="shared" si="4"/>
        <v>0</v>
      </c>
      <c r="D147" t="b">
        <f t="shared" si="5"/>
        <v>0</v>
      </c>
    </row>
    <row r="148" spans="1:4" x14ac:dyDescent="0.2">
      <c r="A148" s="3">
        <v>1000000746</v>
      </c>
      <c r="B148" s="4">
        <v>1590</v>
      </c>
      <c r="C148" s="4" t="b">
        <f t="shared" si="4"/>
        <v>0</v>
      </c>
      <c r="D148" t="b">
        <f t="shared" si="5"/>
        <v>0</v>
      </c>
    </row>
    <row r="149" spans="1:4" x14ac:dyDescent="0.2">
      <c r="A149" s="3">
        <v>1000000747</v>
      </c>
      <c r="B149" s="4">
        <v>7112.5</v>
      </c>
      <c r="C149" s="4" t="b">
        <f t="shared" si="4"/>
        <v>0</v>
      </c>
      <c r="D149" t="b">
        <f t="shared" si="5"/>
        <v>0</v>
      </c>
    </row>
    <row r="150" spans="1:4" x14ac:dyDescent="0.2">
      <c r="A150" s="3">
        <v>1000000748</v>
      </c>
      <c r="B150" s="4">
        <v>11109.41</v>
      </c>
      <c r="C150" s="4" t="b">
        <f t="shared" si="4"/>
        <v>0</v>
      </c>
      <c r="D150" t="b">
        <f t="shared" si="5"/>
        <v>0</v>
      </c>
    </row>
    <row r="151" spans="1:4" x14ac:dyDescent="0.2">
      <c r="A151" s="3">
        <v>1000000749</v>
      </c>
      <c r="B151" s="4">
        <v>7376.41</v>
      </c>
      <c r="C151" s="4" t="b">
        <f t="shared" si="4"/>
        <v>0</v>
      </c>
      <c r="D151" t="b">
        <f t="shared" si="5"/>
        <v>0</v>
      </c>
    </row>
    <row r="152" spans="1:4" x14ac:dyDescent="0.2">
      <c r="A152" s="3">
        <v>1000000750</v>
      </c>
      <c r="B152" s="4">
        <v>194.93999999999994</v>
      </c>
      <c r="C152" s="4" t="b">
        <f t="shared" si="4"/>
        <v>0</v>
      </c>
      <c r="D152" t="b">
        <f t="shared" si="5"/>
        <v>0</v>
      </c>
    </row>
    <row r="153" spans="1:4" x14ac:dyDescent="0.2">
      <c r="A153" s="3">
        <v>1000000751</v>
      </c>
      <c r="B153" s="4">
        <v>2482.91</v>
      </c>
      <c r="C153" s="4" t="b">
        <f t="shared" si="4"/>
        <v>0</v>
      </c>
      <c r="D153" t="b">
        <f t="shared" si="5"/>
        <v>0</v>
      </c>
    </row>
    <row r="154" spans="1:4" x14ac:dyDescent="0.2">
      <c r="A154" s="3">
        <v>1000000752</v>
      </c>
      <c r="B154" s="4">
        <v>4334</v>
      </c>
      <c r="C154" s="4" t="b">
        <f t="shared" si="4"/>
        <v>0</v>
      </c>
      <c r="D154" t="b">
        <f t="shared" si="5"/>
        <v>0</v>
      </c>
    </row>
    <row r="155" spans="1:4" x14ac:dyDescent="0.2">
      <c r="A155" s="3">
        <v>1000000753</v>
      </c>
      <c r="B155" s="4">
        <v>4196</v>
      </c>
      <c r="C155" s="4" t="b">
        <f t="shared" si="4"/>
        <v>0</v>
      </c>
      <c r="D155" t="b">
        <f t="shared" si="5"/>
        <v>0</v>
      </c>
    </row>
    <row r="156" spans="1:4" x14ac:dyDescent="0.2">
      <c r="A156" s="3">
        <v>1000000754</v>
      </c>
      <c r="B156" s="4">
        <v>5547</v>
      </c>
      <c r="C156" s="4" t="b">
        <f t="shared" si="4"/>
        <v>0</v>
      </c>
      <c r="D156" t="b">
        <f t="shared" si="5"/>
        <v>0</v>
      </c>
    </row>
    <row r="157" spans="1:4" x14ac:dyDescent="0.2">
      <c r="A157" s="3">
        <v>1000000755</v>
      </c>
      <c r="B157" s="4">
        <v>115229</v>
      </c>
      <c r="C157" s="4" t="b">
        <f t="shared" si="4"/>
        <v>0</v>
      </c>
      <c r="D157" t="b">
        <f t="shared" si="5"/>
        <v>1</v>
      </c>
    </row>
    <row r="158" spans="1:4" x14ac:dyDescent="0.2">
      <c r="A158" s="3">
        <v>1000000757</v>
      </c>
      <c r="B158" s="4">
        <v>27520.7</v>
      </c>
      <c r="C158" s="4" t="b">
        <f t="shared" si="4"/>
        <v>0</v>
      </c>
      <c r="D158" t="b">
        <f t="shared" si="5"/>
        <v>0</v>
      </c>
    </row>
    <row r="159" spans="1:4" x14ac:dyDescent="0.2">
      <c r="A159" s="3">
        <v>1000000758</v>
      </c>
      <c r="B159" s="4">
        <v>24945</v>
      </c>
      <c r="C159" s="4" t="b">
        <f t="shared" si="4"/>
        <v>0</v>
      </c>
      <c r="D159" t="b">
        <f t="shared" si="5"/>
        <v>0</v>
      </c>
    </row>
    <row r="160" spans="1:4" x14ac:dyDescent="0.2">
      <c r="A160" s="3">
        <v>1000000759</v>
      </c>
      <c r="B160" s="4">
        <v>617.05000000000018</v>
      </c>
      <c r="C160" s="4" t="b">
        <f t="shared" si="4"/>
        <v>0</v>
      </c>
      <c r="D160" t="b">
        <f t="shared" si="5"/>
        <v>0</v>
      </c>
    </row>
    <row r="161" spans="1:4" x14ac:dyDescent="0.2">
      <c r="A161" s="3">
        <v>1000000766</v>
      </c>
      <c r="B161" s="4">
        <v>3255</v>
      </c>
      <c r="C161" s="4" t="b">
        <f t="shared" si="4"/>
        <v>0</v>
      </c>
      <c r="D161" t="b">
        <f t="shared" si="5"/>
        <v>0</v>
      </c>
    </row>
    <row r="162" spans="1:4" x14ac:dyDescent="0.2">
      <c r="A162" s="3">
        <v>1000000767</v>
      </c>
      <c r="B162" s="4">
        <v>774</v>
      </c>
      <c r="C162" s="4" t="b">
        <f t="shared" si="4"/>
        <v>0</v>
      </c>
      <c r="D162" t="b">
        <f t="shared" si="5"/>
        <v>0</v>
      </c>
    </row>
    <row r="163" spans="1:4" x14ac:dyDescent="0.2">
      <c r="A163" s="3">
        <v>1000000772</v>
      </c>
      <c r="B163" s="4">
        <v>3585</v>
      </c>
      <c r="C163" s="4" t="b">
        <f t="shared" si="4"/>
        <v>0</v>
      </c>
      <c r="D163" t="b">
        <f t="shared" si="5"/>
        <v>0</v>
      </c>
    </row>
    <row r="164" spans="1:4" x14ac:dyDescent="0.2">
      <c r="A164" s="3">
        <v>1000000776</v>
      </c>
      <c r="B164" s="4">
        <v>4004.36</v>
      </c>
      <c r="C164" s="4" t="b">
        <f t="shared" si="4"/>
        <v>0</v>
      </c>
      <c r="D164" t="b">
        <f t="shared" si="5"/>
        <v>0</v>
      </c>
    </row>
    <row r="165" spans="1:4" x14ac:dyDescent="0.2">
      <c r="A165" s="3">
        <v>1000000777</v>
      </c>
      <c r="B165" s="4">
        <v>18118</v>
      </c>
      <c r="C165" s="4" t="b">
        <f t="shared" si="4"/>
        <v>0</v>
      </c>
      <c r="D165" t="b">
        <f t="shared" si="5"/>
        <v>0</v>
      </c>
    </row>
    <row r="166" spans="1:4" x14ac:dyDescent="0.2">
      <c r="A166" s="3">
        <v>1000000779</v>
      </c>
      <c r="B166" s="4">
        <v>91.78</v>
      </c>
      <c r="C166" s="4" t="b">
        <f t="shared" si="4"/>
        <v>0</v>
      </c>
      <c r="D166" t="b">
        <f t="shared" si="5"/>
        <v>0</v>
      </c>
    </row>
    <row r="167" spans="1:4" x14ac:dyDescent="0.2">
      <c r="A167" s="3">
        <v>1000000783</v>
      </c>
      <c r="B167" s="4">
        <v>5400</v>
      </c>
      <c r="C167" s="4" t="b">
        <f t="shared" si="4"/>
        <v>0</v>
      </c>
      <c r="D167" t="b">
        <f t="shared" si="5"/>
        <v>0</v>
      </c>
    </row>
    <row r="168" spans="1:4" x14ac:dyDescent="0.2">
      <c r="A168" s="3">
        <v>1000000786</v>
      </c>
      <c r="B168" s="4">
        <v>936</v>
      </c>
      <c r="C168" s="4" t="b">
        <f t="shared" si="4"/>
        <v>0</v>
      </c>
      <c r="D168" t="b">
        <f t="shared" si="5"/>
        <v>0</v>
      </c>
    </row>
    <row r="169" spans="1:4" x14ac:dyDescent="0.2">
      <c r="A169" s="3">
        <v>1000000791</v>
      </c>
      <c r="B169" s="4">
        <v>9133.24</v>
      </c>
      <c r="C169" s="4" t="b">
        <f t="shared" si="4"/>
        <v>0</v>
      </c>
      <c r="D169" t="b">
        <f t="shared" si="5"/>
        <v>0</v>
      </c>
    </row>
    <row r="170" spans="1:4" x14ac:dyDescent="0.2">
      <c r="A170" s="3">
        <v>1000000792</v>
      </c>
      <c r="B170" s="4">
        <v>6213.1100000000006</v>
      </c>
      <c r="C170" s="4" t="b">
        <f t="shared" si="4"/>
        <v>0</v>
      </c>
      <c r="D170" t="b">
        <f t="shared" si="5"/>
        <v>0</v>
      </c>
    </row>
    <row r="171" spans="1:4" x14ac:dyDescent="0.2">
      <c r="A171" s="3">
        <v>1000000793</v>
      </c>
      <c r="B171" s="4">
        <v>2642.75</v>
      </c>
      <c r="C171" s="4" t="b">
        <f t="shared" si="4"/>
        <v>0</v>
      </c>
      <c r="D171" t="b">
        <f t="shared" si="5"/>
        <v>0</v>
      </c>
    </row>
    <row r="172" spans="1:4" x14ac:dyDescent="0.2">
      <c r="A172" s="3">
        <v>1000000794</v>
      </c>
      <c r="B172" s="4">
        <v>3000</v>
      </c>
      <c r="C172" s="4" t="b">
        <f t="shared" si="4"/>
        <v>0</v>
      </c>
      <c r="D172" t="b">
        <f t="shared" si="5"/>
        <v>0</v>
      </c>
    </row>
    <row r="173" spans="1:4" x14ac:dyDescent="0.2">
      <c r="A173" s="3">
        <v>1000000796</v>
      </c>
      <c r="B173" s="4">
        <v>12750</v>
      </c>
      <c r="C173" s="4" t="b">
        <f t="shared" si="4"/>
        <v>0</v>
      </c>
      <c r="D173" t="b">
        <f t="shared" si="5"/>
        <v>0</v>
      </c>
    </row>
    <row r="174" spans="1:4" x14ac:dyDescent="0.2">
      <c r="A174" s="3">
        <v>1000000797</v>
      </c>
      <c r="B174" s="4">
        <v>3758.96</v>
      </c>
      <c r="C174" s="4" t="b">
        <f t="shared" si="4"/>
        <v>0</v>
      </c>
      <c r="D174" t="b">
        <f t="shared" si="5"/>
        <v>0</v>
      </c>
    </row>
    <row r="175" spans="1:4" x14ac:dyDescent="0.2">
      <c r="A175" s="3">
        <v>1000000798</v>
      </c>
      <c r="B175" s="4">
        <v>9805</v>
      </c>
      <c r="C175" s="4" t="b">
        <f t="shared" si="4"/>
        <v>0</v>
      </c>
      <c r="D175" t="b">
        <f t="shared" si="5"/>
        <v>0</v>
      </c>
    </row>
    <row r="176" spans="1:4" x14ac:dyDescent="0.2">
      <c r="A176" s="3">
        <v>1000000800</v>
      </c>
      <c r="B176" s="4">
        <v>3070</v>
      </c>
      <c r="C176" s="4" t="b">
        <f t="shared" si="4"/>
        <v>0</v>
      </c>
      <c r="D176" t="b">
        <f t="shared" si="5"/>
        <v>0</v>
      </c>
    </row>
    <row r="177" spans="1:4" x14ac:dyDescent="0.2">
      <c r="A177" s="3">
        <v>1000000801</v>
      </c>
      <c r="B177" s="4">
        <v>11670</v>
      </c>
      <c r="C177" s="4" t="b">
        <f t="shared" si="4"/>
        <v>0</v>
      </c>
      <c r="D177" t="b">
        <f t="shared" si="5"/>
        <v>0</v>
      </c>
    </row>
    <row r="178" spans="1:4" x14ac:dyDescent="0.2">
      <c r="A178" s="3">
        <v>1000000802</v>
      </c>
      <c r="B178" s="4">
        <v>27893.760000000002</v>
      </c>
      <c r="C178" s="4" t="b">
        <f t="shared" si="4"/>
        <v>0</v>
      </c>
      <c r="D178" t="b">
        <f t="shared" si="5"/>
        <v>0</v>
      </c>
    </row>
    <row r="179" spans="1:4" x14ac:dyDescent="0.2">
      <c r="A179" s="3">
        <v>1000000811</v>
      </c>
      <c r="B179" s="4">
        <v>19643</v>
      </c>
      <c r="C179" s="4" t="b">
        <f t="shared" si="4"/>
        <v>0</v>
      </c>
      <c r="D179" t="b">
        <f t="shared" si="5"/>
        <v>0</v>
      </c>
    </row>
    <row r="180" spans="1:4" x14ac:dyDescent="0.2">
      <c r="A180" s="3">
        <v>1000000813</v>
      </c>
      <c r="B180" s="4">
        <v>119.14</v>
      </c>
      <c r="C180" s="4" t="b">
        <f t="shared" si="4"/>
        <v>0</v>
      </c>
      <c r="D180" t="b">
        <f t="shared" si="5"/>
        <v>0</v>
      </c>
    </row>
    <row r="181" spans="1:4" x14ac:dyDescent="0.2">
      <c r="A181" s="3">
        <v>1000000814</v>
      </c>
      <c r="B181" s="4">
        <v>11838.67</v>
      </c>
      <c r="C181" s="4" t="b">
        <f t="shared" si="4"/>
        <v>0</v>
      </c>
      <c r="D181" t="b">
        <f t="shared" si="5"/>
        <v>0</v>
      </c>
    </row>
    <row r="182" spans="1:4" x14ac:dyDescent="0.2">
      <c r="A182" s="3">
        <v>1000000816</v>
      </c>
      <c r="B182" s="4">
        <v>33160</v>
      </c>
      <c r="C182" s="4" t="b">
        <f t="shared" si="4"/>
        <v>0</v>
      </c>
      <c r="D182" t="b">
        <f t="shared" si="5"/>
        <v>0</v>
      </c>
    </row>
    <row r="183" spans="1:4" x14ac:dyDescent="0.2">
      <c r="A183" s="3">
        <v>1000000817</v>
      </c>
      <c r="B183" s="4">
        <v>2620</v>
      </c>
      <c r="C183" s="4" t="b">
        <f t="shared" si="4"/>
        <v>0</v>
      </c>
      <c r="D183" t="b">
        <f t="shared" si="5"/>
        <v>0</v>
      </c>
    </row>
    <row r="184" spans="1:4" x14ac:dyDescent="0.2">
      <c r="A184" s="3">
        <v>1000000818</v>
      </c>
      <c r="B184" s="4">
        <v>4856</v>
      </c>
      <c r="C184" s="4" t="b">
        <f t="shared" si="4"/>
        <v>0</v>
      </c>
      <c r="D184" t="b">
        <f t="shared" si="5"/>
        <v>0</v>
      </c>
    </row>
    <row r="185" spans="1:4" x14ac:dyDescent="0.2">
      <c r="A185" s="3">
        <v>1000000819</v>
      </c>
      <c r="B185" s="4">
        <v>2226.25</v>
      </c>
      <c r="C185" s="4" t="b">
        <f t="shared" si="4"/>
        <v>0</v>
      </c>
      <c r="D185" t="b">
        <f t="shared" si="5"/>
        <v>0</v>
      </c>
    </row>
    <row r="186" spans="1:4" x14ac:dyDescent="0.2">
      <c r="A186" s="3">
        <v>1000000823</v>
      </c>
      <c r="B186" s="4">
        <v>1013.17</v>
      </c>
      <c r="C186" s="4" t="b">
        <f t="shared" si="4"/>
        <v>0</v>
      </c>
      <c r="D186" t="b">
        <f t="shared" si="5"/>
        <v>0</v>
      </c>
    </row>
    <row r="187" spans="1:4" x14ac:dyDescent="0.2">
      <c r="A187" s="3">
        <v>1000000825</v>
      </c>
      <c r="B187" s="4">
        <v>2725.25</v>
      </c>
      <c r="C187" s="4" t="b">
        <f t="shared" si="4"/>
        <v>0</v>
      </c>
      <c r="D187" t="b">
        <f t="shared" si="5"/>
        <v>0</v>
      </c>
    </row>
    <row r="188" spans="1:4" x14ac:dyDescent="0.2">
      <c r="A188" s="3">
        <v>1000000826</v>
      </c>
      <c r="B188" s="4">
        <v>17537</v>
      </c>
      <c r="C188" s="4" t="b">
        <f t="shared" si="4"/>
        <v>0</v>
      </c>
      <c r="D188" t="b">
        <f t="shared" si="5"/>
        <v>0</v>
      </c>
    </row>
    <row r="189" spans="1:4" x14ac:dyDescent="0.2">
      <c r="A189" s="3">
        <v>1000000827</v>
      </c>
      <c r="B189" s="4">
        <v>33457.339999999997</v>
      </c>
      <c r="C189" s="4" t="b">
        <f t="shared" si="4"/>
        <v>0</v>
      </c>
      <c r="D189" t="b">
        <f t="shared" si="5"/>
        <v>0</v>
      </c>
    </row>
    <row r="190" spans="1:4" x14ac:dyDescent="0.2">
      <c r="A190" s="3">
        <v>1000000828</v>
      </c>
      <c r="B190" s="4">
        <v>20</v>
      </c>
      <c r="C190" s="4" t="b">
        <f t="shared" si="4"/>
        <v>0</v>
      </c>
      <c r="D190" t="b">
        <f t="shared" si="5"/>
        <v>0</v>
      </c>
    </row>
    <row r="191" spans="1:4" x14ac:dyDescent="0.2">
      <c r="A191" s="3">
        <v>1000000829</v>
      </c>
      <c r="B191" s="4">
        <v>393272.64</v>
      </c>
      <c r="C191" s="4" t="b">
        <f t="shared" si="4"/>
        <v>0</v>
      </c>
      <c r="D191" t="b">
        <f t="shared" si="5"/>
        <v>1</v>
      </c>
    </row>
    <row r="192" spans="1:4" x14ac:dyDescent="0.2">
      <c r="A192" s="3">
        <v>1000000834</v>
      </c>
      <c r="B192" s="4">
        <v>101485</v>
      </c>
      <c r="C192" s="4" t="b">
        <f t="shared" si="4"/>
        <v>0</v>
      </c>
      <c r="D192" t="b">
        <f t="shared" si="5"/>
        <v>1</v>
      </c>
    </row>
    <row r="193" spans="1:4" x14ac:dyDescent="0.2">
      <c r="A193" s="3">
        <v>1000000837</v>
      </c>
      <c r="B193" s="4">
        <v>25625</v>
      </c>
      <c r="C193" s="4" t="b">
        <f t="shared" si="4"/>
        <v>0</v>
      </c>
      <c r="D193" t="b">
        <f t="shared" si="5"/>
        <v>0</v>
      </c>
    </row>
    <row r="194" spans="1:4" x14ac:dyDescent="0.2">
      <c r="A194" s="3">
        <v>1000000838</v>
      </c>
      <c r="B194" s="4">
        <v>107441</v>
      </c>
      <c r="C194" s="4" t="b">
        <f t="shared" si="4"/>
        <v>0</v>
      </c>
      <c r="D194" t="b">
        <f t="shared" si="5"/>
        <v>1</v>
      </c>
    </row>
    <row r="195" spans="1:4" x14ac:dyDescent="0.2">
      <c r="A195" s="3">
        <v>1000000839</v>
      </c>
      <c r="B195" s="4">
        <v>1206.1800000000003</v>
      </c>
      <c r="C195" s="4" t="b">
        <f t="shared" si="4"/>
        <v>0</v>
      </c>
      <c r="D195" t="b">
        <f t="shared" si="5"/>
        <v>0</v>
      </c>
    </row>
    <row r="196" spans="1:4" x14ac:dyDescent="0.2">
      <c r="A196" s="3">
        <v>1000000842</v>
      </c>
      <c r="B196" s="4">
        <v>9147</v>
      </c>
      <c r="C196" s="4" t="b">
        <f t="shared" ref="C196:C259" si="6">ROUND(B196,0)&lt;2</f>
        <v>0</v>
      </c>
      <c r="D196" t="b">
        <f t="shared" si="5"/>
        <v>0</v>
      </c>
    </row>
    <row r="197" spans="1:4" x14ac:dyDescent="0.2">
      <c r="A197" s="3">
        <v>1000000843</v>
      </c>
      <c r="B197" s="4">
        <v>24382</v>
      </c>
      <c r="C197" s="4" t="b">
        <f t="shared" si="6"/>
        <v>0</v>
      </c>
      <c r="D197" t="b">
        <f t="shared" ref="D197:D260" si="7">B197&gt;50000</f>
        <v>0</v>
      </c>
    </row>
    <row r="198" spans="1:4" x14ac:dyDescent="0.2">
      <c r="A198" s="3">
        <v>1000000844</v>
      </c>
      <c r="B198" s="4">
        <v>14734</v>
      </c>
      <c r="C198" s="4" t="b">
        <f t="shared" si="6"/>
        <v>0</v>
      </c>
      <c r="D198" t="b">
        <f t="shared" si="7"/>
        <v>0</v>
      </c>
    </row>
    <row r="199" spans="1:4" x14ac:dyDescent="0.2">
      <c r="A199" s="3">
        <v>1000000845</v>
      </c>
      <c r="B199" s="4">
        <v>1146</v>
      </c>
      <c r="C199" s="4" t="b">
        <f t="shared" si="6"/>
        <v>0</v>
      </c>
      <c r="D199" t="b">
        <f t="shared" si="7"/>
        <v>0</v>
      </c>
    </row>
    <row r="200" spans="1:4" x14ac:dyDescent="0.2">
      <c r="A200" s="3">
        <v>1000000846</v>
      </c>
      <c r="B200" s="4">
        <v>1702</v>
      </c>
      <c r="C200" s="4" t="b">
        <f t="shared" si="6"/>
        <v>0</v>
      </c>
      <c r="D200" t="b">
        <f t="shared" si="7"/>
        <v>0</v>
      </c>
    </row>
    <row r="201" spans="1:4" x14ac:dyDescent="0.2">
      <c r="A201" s="3">
        <v>1000000847</v>
      </c>
      <c r="B201" s="4">
        <v>400</v>
      </c>
      <c r="C201" s="4" t="b">
        <f t="shared" si="6"/>
        <v>0</v>
      </c>
      <c r="D201" t="b">
        <f t="shared" si="7"/>
        <v>0</v>
      </c>
    </row>
    <row r="202" spans="1:4" x14ac:dyDescent="0.2">
      <c r="A202" s="3">
        <v>1000000848</v>
      </c>
      <c r="B202" s="4">
        <v>31647.8</v>
      </c>
      <c r="C202" s="4" t="b">
        <f t="shared" si="6"/>
        <v>0</v>
      </c>
      <c r="D202" t="b">
        <f t="shared" si="7"/>
        <v>0</v>
      </c>
    </row>
    <row r="203" spans="1:4" x14ac:dyDescent="0.2">
      <c r="A203" s="3">
        <v>1000000849</v>
      </c>
      <c r="B203" s="4">
        <v>11177.79</v>
      </c>
      <c r="C203" s="4" t="b">
        <f t="shared" si="6"/>
        <v>0</v>
      </c>
      <c r="D203" t="b">
        <f t="shared" si="7"/>
        <v>0</v>
      </c>
    </row>
    <row r="204" spans="1:4" x14ac:dyDescent="0.2">
      <c r="A204" s="3">
        <v>1000000850</v>
      </c>
      <c r="B204" s="4">
        <v>12214.36</v>
      </c>
      <c r="C204" s="4" t="b">
        <f t="shared" si="6"/>
        <v>0</v>
      </c>
      <c r="D204" t="b">
        <f t="shared" si="7"/>
        <v>0</v>
      </c>
    </row>
    <row r="205" spans="1:4" x14ac:dyDescent="0.2">
      <c r="A205" s="3">
        <v>1000000852</v>
      </c>
      <c r="B205" s="4">
        <v>11357.5</v>
      </c>
      <c r="C205" s="4" t="b">
        <f t="shared" si="6"/>
        <v>0</v>
      </c>
      <c r="D205" t="b">
        <f t="shared" si="7"/>
        <v>0</v>
      </c>
    </row>
    <row r="206" spans="1:4" x14ac:dyDescent="0.2">
      <c r="A206" s="3">
        <v>1000000859</v>
      </c>
      <c r="B206" s="4">
        <v>2896</v>
      </c>
      <c r="C206" s="4" t="b">
        <f t="shared" si="6"/>
        <v>0</v>
      </c>
      <c r="D206" t="b">
        <f t="shared" si="7"/>
        <v>0</v>
      </c>
    </row>
    <row r="207" spans="1:4" x14ac:dyDescent="0.2">
      <c r="A207" s="3">
        <v>1000000860</v>
      </c>
      <c r="B207" s="4">
        <v>960</v>
      </c>
      <c r="C207" s="4" t="b">
        <f t="shared" si="6"/>
        <v>0</v>
      </c>
      <c r="D207" t="b">
        <f t="shared" si="7"/>
        <v>0</v>
      </c>
    </row>
    <row r="208" spans="1:4" x14ac:dyDescent="0.2">
      <c r="A208" s="3">
        <v>1000000861</v>
      </c>
      <c r="B208" s="4">
        <v>24655</v>
      </c>
      <c r="C208" s="4" t="b">
        <f t="shared" si="6"/>
        <v>0</v>
      </c>
      <c r="D208" t="b">
        <f t="shared" si="7"/>
        <v>0</v>
      </c>
    </row>
    <row r="209" spans="1:4" x14ac:dyDescent="0.2">
      <c r="A209" s="3">
        <v>1000000862</v>
      </c>
      <c r="B209" s="4">
        <v>3675</v>
      </c>
      <c r="C209" s="4" t="b">
        <f t="shared" si="6"/>
        <v>0</v>
      </c>
      <c r="D209" t="b">
        <f t="shared" si="7"/>
        <v>0</v>
      </c>
    </row>
    <row r="210" spans="1:4" x14ac:dyDescent="0.2">
      <c r="A210" s="3">
        <v>1000000867</v>
      </c>
      <c r="B210" s="4">
        <v>9038.65</v>
      </c>
      <c r="C210" s="4" t="b">
        <f t="shared" si="6"/>
        <v>0</v>
      </c>
      <c r="D210" t="b">
        <f t="shared" si="7"/>
        <v>0</v>
      </c>
    </row>
    <row r="211" spans="1:4" x14ac:dyDescent="0.2">
      <c r="A211" s="3">
        <v>1000000872</v>
      </c>
      <c r="B211" s="4">
        <v>56247</v>
      </c>
      <c r="C211" s="4" t="b">
        <f t="shared" si="6"/>
        <v>0</v>
      </c>
      <c r="D211" t="b">
        <f t="shared" si="7"/>
        <v>1</v>
      </c>
    </row>
    <row r="212" spans="1:4" x14ac:dyDescent="0.2">
      <c r="A212" s="3">
        <v>1000000874</v>
      </c>
      <c r="B212" s="4">
        <v>105</v>
      </c>
      <c r="C212" s="4" t="b">
        <f t="shared" si="6"/>
        <v>0</v>
      </c>
      <c r="D212" t="b">
        <f t="shared" si="7"/>
        <v>0</v>
      </c>
    </row>
    <row r="213" spans="1:4" x14ac:dyDescent="0.2">
      <c r="A213" s="3">
        <v>1000000875</v>
      </c>
      <c r="B213" s="4">
        <v>4110</v>
      </c>
      <c r="C213" s="4" t="b">
        <f t="shared" si="6"/>
        <v>0</v>
      </c>
      <c r="D213" t="b">
        <f t="shared" si="7"/>
        <v>0</v>
      </c>
    </row>
    <row r="214" spans="1:4" x14ac:dyDescent="0.2">
      <c r="A214" s="3">
        <v>1000000876</v>
      </c>
      <c r="B214" s="4">
        <v>1500</v>
      </c>
      <c r="C214" s="4" t="b">
        <f t="shared" si="6"/>
        <v>0</v>
      </c>
      <c r="D214" t="b">
        <f t="shared" si="7"/>
        <v>0</v>
      </c>
    </row>
    <row r="215" spans="1:4" x14ac:dyDescent="0.2">
      <c r="A215" s="3">
        <v>1000000878</v>
      </c>
      <c r="B215" s="4">
        <v>13000</v>
      </c>
      <c r="C215" s="4" t="b">
        <f t="shared" si="6"/>
        <v>0</v>
      </c>
      <c r="D215" t="b">
        <f t="shared" si="7"/>
        <v>0</v>
      </c>
    </row>
    <row r="216" spans="1:4" x14ac:dyDescent="0.2">
      <c r="A216" s="3">
        <v>1000000879</v>
      </c>
      <c r="B216" s="4">
        <v>182190</v>
      </c>
      <c r="C216" s="4" t="b">
        <f t="shared" si="6"/>
        <v>0</v>
      </c>
      <c r="D216" t="b">
        <f t="shared" si="7"/>
        <v>1</v>
      </c>
    </row>
    <row r="217" spans="1:4" x14ac:dyDescent="0.2">
      <c r="A217" s="3">
        <v>1000000880</v>
      </c>
      <c r="B217" s="4">
        <v>135500</v>
      </c>
      <c r="C217" s="4" t="b">
        <f t="shared" si="6"/>
        <v>0</v>
      </c>
      <c r="D217" t="b">
        <f t="shared" si="7"/>
        <v>1</v>
      </c>
    </row>
    <row r="218" spans="1:4" x14ac:dyDescent="0.2">
      <c r="A218" s="3">
        <v>1000000883</v>
      </c>
      <c r="B218" s="4">
        <v>17310</v>
      </c>
      <c r="C218" s="4" t="b">
        <f t="shared" si="6"/>
        <v>0</v>
      </c>
      <c r="D218" t="b">
        <f t="shared" si="7"/>
        <v>0</v>
      </c>
    </row>
    <row r="219" spans="1:4" x14ac:dyDescent="0.2">
      <c r="A219" s="3">
        <v>1000000884</v>
      </c>
      <c r="B219" s="4">
        <v>2310</v>
      </c>
      <c r="C219" s="4" t="b">
        <f t="shared" si="6"/>
        <v>0</v>
      </c>
      <c r="D219" t="b">
        <f t="shared" si="7"/>
        <v>0</v>
      </c>
    </row>
    <row r="220" spans="1:4" x14ac:dyDescent="0.2">
      <c r="A220" s="3">
        <v>1000000886</v>
      </c>
      <c r="B220" s="4">
        <v>81600</v>
      </c>
      <c r="C220" s="4" t="b">
        <f t="shared" si="6"/>
        <v>0</v>
      </c>
      <c r="D220" t="b">
        <f t="shared" si="7"/>
        <v>1</v>
      </c>
    </row>
    <row r="221" spans="1:4" x14ac:dyDescent="0.2">
      <c r="A221" s="3">
        <v>1000000889</v>
      </c>
      <c r="B221" s="4">
        <v>3100</v>
      </c>
      <c r="C221" s="4" t="b">
        <f t="shared" si="6"/>
        <v>0</v>
      </c>
      <c r="D221" t="b">
        <f t="shared" si="7"/>
        <v>0</v>
      </c>
    </row>
    <row r="222" spans="1:4" x14ac:dyDescent="0.2">
      <c r="A222" s="3">
        <v>1000000896</v>
      </c>
      <c r="B222" s="4">
        <v>5875</v>
      </c>
      <c r="C222" s="4" t="b">
        <f t="shared" si="6"/>
        <v>0</v>
      </c>
      <c r="D222" t="b">
        <f t="shared" si="7"/>
        <v>0</v>
      </c>
    </row>
    <row r="223" spans="1:4" x14ac:dyDescent="0.2">
      <c r="A223" s="3">
        <v>1000000897</v>
      </c>
      <c r="B223" s="4">
        <v>10506</v>
      </c>
      <c r="C223" s="4" t="b">
        <f t="shared" si="6"/>
        <v>0</v>
      </c>
      <c r="D223" t="b">
        <f t="shared" si="7"/>
        <v>0</v>
      </c>
    </row>
    <row r="224" spans="1:4" x14ac:dyDescent="0.2">
      <c r="A224" s="3">
        <v>1000000898</v>
      </c>
      <c r="B224" s="4">
        <v>185.47</v>
      </c>
      <c r="C224" s="4" t="b">
        <f t="shared" si="6"/>
        <v>0</v>
      </c>
      <c r="D224" t="b">
        <f t="shared" si="7"/>
        <v>0</v>
      </c>
    </row>
    <row r="225" spans="1:4" x14ac:dyDescent="0.2">
      <c r="A225" s="3">
        <v>1000000899</v>
      </c>
      <c r="B225" s="4">
        <v>35187</v>
      </c>
      <c r="C225" s="4" t="b">
        <f t="shared" si="6"/>
        <v>0</v>
      </c>
      <c r="D225" t="b">
        <f t="shared" si="7"/>
        <v>0</v>
      </c>
    </row>
    <row r="226" spans="1:4" x14ac:dyDescent="0.2">
      <c r="A226" s="3">
        <v>1000000900</v>
      </c>
      <c r="B226" s="4">
        <v>2600</v>
      </c>
      <c r="C226" s="4" t="b">
        <f t="shared" si="6"/>
        <v>0</v>
      </c>
      <c r="D226" t="b">
        <f t="shared" si="7"/>
        <v>0</v>
      </c>
    </row>
    <row r="227" spans="1:4" x14ac:dyDescent="0.2">
      <c r="A227" s="3">
        <v>1000000902</v>
      </c>
      <c r="B227" s="4">
        <v>4601.93</v>
      </c>
      <c r="C227" s="4" t="b">
        <f t="shared" si="6"/>
        <v>0</v>
      </c>
      <c r="D227" t="b">
        <f t="shared" si="7"/>
        <v>0</v>
      </c>
    </row>
    <row r="228" spans="1:4" x14ac:dyDescent="0.2">
      <c r="A228" s="3">
        <v>1000000903</v>
      </c>
      <c r="B228" s="4">
        <v>1148.5</v>
      </c>
      <c r="C228" s="4" t="b">
        <f t="shared" si="6"/>
        <v>0</v>
      </c>
      <c r="D228" t="b">
        <f t="shared" si="7"/>
        <v>0</v>
      </c>
    </row>
    <row r="229" spans="1:4" x14ac:dyDescent="0.2">
      <c r="A229" s="3">
        <v>1000000905</v>
      </c>
      <c r="B229" s="4">
        <v>6960</v>
      </c>
      <c r="C229" s="4" t="b">
        <f t="shared" si="6"/>
        <v>0</v>
      </c>
      <c r="D229" t="b">
        <f t="shared" si="7"/>
        <v>0</v>
      </c>
    </row>
    <row r="230" spans="1:4" x14ac:dyDescent="0.2">
      <c r="A230" s="3">
        <v>1000000907</v>
      </c>
      <c r="B230" s="4">
        <v>725</v>
      </c>
      <c r="C230" s="4" t="b">
        <f t="shared" si="6"/>
        <v>0</v>
      </c>
      <c r="D230" t="b">
        <f t="shared" si="7"/>
        <v>0</v>
      </c>
    </row>
    <row r="231" spans="1:4" x14ac:dyDescent="0.2">
      <c r="A231" s="3">
        <v>1000000908</v>
      </c>
      <c r="B231" s="4">
        <v>233053.99</v>
      </c>
      <c r="C231" s="4" t="b">
        <f t="shared" si="6"/>
        <v>0</v>
      </c>
      <c r="D231" t="b">
        <f t="shared" si="7"/>
        <v>1</v>
      </c>
    </row>
    <row r="232" spans="1:4" x14ac:dyDescent="0.2">
      <c r="A232" s="3">
        <v>1000000909</v>
      </c>
      <c r="B232" s="4">
        <v>377494</v>
      </c>
      <c r="C232" s="4" t="b">
        <f t="shared" si="6"/>
        <v>0</v>
      </c>
      <c r="D232" t="b">
        <f t="shared" si="7"/>
        <v>1</v>
      </c>
    </row>
    <row r="233" spans="1:4" x14ac:dyDescent="0.2">
      <c r="A233" s="3">
        <v>1000000912</v>
      </c>
      <c r="B233" s="4">
        <v>3500</v>
      </c>
      <c r="C233" s="4" t="b">
        <f t="shared" si="6"/>
        <v>0</v>
      </c>
      <c r="D233" t="b">
        <f t="shared" si="7"/>
        <v>0</v>
      </c>
    </row>
    <row r="234" spans="1:4" x14ac:dyDescent="0.2">
      <c r="A234" s="3">
        <v>1000000914</v>
      </c>
      <c r="B234" s="4">
        <v>4971</v>
      </c>
      <c r="C234" s="4" t="b">
        <f t="shared" si="6"/>
        <v>0</v>
      </c>
      <c r="D234" t="b">
        <f t="shared" si="7"/>
        <v>0</v>
      </c>
    </row>
    <row r="235" spans="1:4" x14ac:dyDescent="0.2">
      <c r="A235" s="3">
        <v>1000000915</v>
      </c>
      <c r="B235" s="4">
        <v>6810</v>
      </c>
      <c r="C235" s="4" t="b">
        <f t="shared" si="6"/>
        <v>0</v>
      </c>
      <c r="D235" t="b">
        <f t="shared" si="7"/>
        <v>0</v>
      </c>
    </row>
    <row r="236" spans="1:4" x14ac:dyDescent="0.2">
      <c r="A236" s="3">
        <v>1000000918</v>
      </c>
      <c r="B236" s="4">
        <v>15300.1</v>
      </c>
      <c r="C236" s="4" t="b">
        <f t="shared" si="6"/>
        <v>0</v>
      </c>
      <c r="D236" t="b">
        <f t="shared" si="7"/>
        <v>0</v>
      </c>
    </row>
    <row r="237" spans="1:4" x14ac:dyDescent="0.2">
      <c r="A237" s="3">
        <v>1000000919</v>
      </c>
      <c r="B237" s="4">
        <v>128933.5</v>
      </c>
      <c r="C237" s="4" t="b">
        <f t="shared" si="6"/>
        <v>0</v>
      </c>
      <c r="D237" t="b">
        <f t="shared" si="7"/>
        <v>1</v>
      </c>
    </row>
    <row r="238" spans="1:4" x14ac:dyDescent="0.2">
      <c r="A238" s="3">
        <v>1000000920</v>
      </c>
      <c r="B238" s="4">
        <v>5390.75</v>
      </c>
      <c r="C238" s="4" t="b">
        <f t="shared" si="6"/>
        <v>0</v>
      </c>
      <c r="D238" t="b">
        <f t="shared" si="7"/>
        <v>0</v>
      </c>
    </row>
    <row r="239" spans="1:4" x14ac:dyDescent="0.2">
      <c r="A239" s="3">
        <v>1000000921</v>
      </c>
      <c r="B239" s="4">
        <v>1281</v>
      </c>
      <c r="C239" s="4" t="b">
        <f t="shared" si="6"/>
        <v>0</v>
      </c>
      <c r="D239" t="b">
        <f t="shared" si="7"/>
        <v>0</v>
      </c>
    </row>
    <row r="240" spans="1:4" x14ac:dyDescent="0.2">
      <c r="A240" s="3">
        <v>1000000922</v>
      </c>
      <c r="B240" s="4">
        <v>1801.54</v>
      </c>
      <c r="C240" s="4" t="b">
        <f t="shared" si="6"/>
        <v>0</v>
      </c>
      <c r="D240" t="b">
        <f t="shared" si="7"/>
        <v>0</v>
      </c>
    </row>
    <row r="241" spans="1:4" x14ac:dyDescent="0.2">
      <c r="A241" s="3">
        <v>1000000927</v>
      </c>
      <c r="B241" s="4">
        <v>88750</v>
      </c>
      <c r="C241" s="4" t="b">
        <f t="shared" si="6"/>
        <v>0</v>
      </c>
      <c r="D241" t="b">
        <f t="shared" si="7"/>
        <v>1</v>
      </c>
    </row>
    <row r="242" spans="1:4" x14ac:dyDescent="0.2">
      <c r="A242" s="3">
        <v>1000000929</v>
      </c>
      <c r="B242" s="4">
        <v>302.13000000000011</v>
      </c>
      <c r="C242" s="4" t="b">
        <f t="shared" si="6"/>
        <v>0</v>
      </c>
      <c r="D242" t="b">
        <f t="shared" si="7"/>
        <v>0</v>
      </c>
    </row>
    <row r="243" spans="1:4" x14ac:dyDescent="0.2">
      <c r="A243" s="3">
        <v>1000000931</v>
      </c>
      <c r="B243" s="4">
        <v>7264</v>
      </c>
      <c r="C243" s="4" t="b">
        <f t="shared" si="6"/>
        <v>0</v>
      </c>
      <c r="D243" t="b">
        <f t="shared" si="7"/>
        <v>0</v>
      </c>
    </row>
    <row r="244" spans="1:4" x14ac:dyDescent="0.2">
      <c r="A244" s="3">
        <v>1000000932</v>
      </c>
      <c r="B244" s="4">
        <v>2637.38</v>
      </c>
      <c r="C244" s="4" t="b">
        <f t="shared" si="6"/>
        <v>0</v>
      </c>
      <c r="D244" t="b">
        <f t="shared" si="7"/>
        <v>0</v>
      </c>
    </row>
    <row r="245" spans="1:4" x14ac:dyDescent="0.2">
      <c r="A245" s="3">
        <v>1000000933</v>
      </c>
      <c r="B245" s="4">
        <v>1637.38</v>
      </c>
      <c r="C245" s="4" t="b">
        <f t="shared" si="6"/>
        <v>0</v>
      </c>
      <c r="D245" t="b">
        <f t="shared" si="7"/>
        <v>0</v>
      </c>
    </row>
    <row r="246" spans="1:4" x14ac:dyDescent="0.2">
      <c r="A246" s="3">
        <v>1000000934</v>
      </c>
      <c r="B246" s="4">
        <v>756.63</v>
      </c>
      <c r="C246" s="4" t="b">
        <f t="shared" si="6"/>
        <v>0</v>
      </c>
      <c r="D246" t="b">
        <f t="shared" si="7"/>
        <v>0</v>
      </c>
    </row>
    <row r="247" spans="1:4" x14ac:dyDescent="0.2">
      <c r="A247" s="3">
        <v>1000000935</v>
      </c>
      <c r="B247" s="4">
        <v>114117.5</v>
      </c>
      <c r="C247" s="4" t="b">
        <f t="shared" si="6"/>
        <v>0</v>
      </c>
      <c r="D247" t="b">
        <f t="shared" si="7"/>
        <v>1</v>
      </c>
    </row>
    <row r="248" spans="1:4" x14ac:dyDescent="0.2">
      <c r="A248" s="3">
        <v>1000000936</v>
      </c>
      <c r="B248" s="4">
        <v>3800</v>
      </c>
      <c r="C248" s="4" t="b">
        <f t="shared" si="6"/>
        <v>0</v>
      </c>
      <c r="D248" t="b">
        <f t="shared" si="7"/>
        <v>0</v>
      </c>
    </row>
    <row r="249" spans="1:4" x14ac:dyDescent="0.2">
      <c r="A249" s="3">
        <v>1000000937</v>
      </c>
      <c r="B249" s="4">
        <v>672</v>
      </c>
      <c r="C249" s="4" t="b">
        <f t="shared" si="6"/>
        <v>0</v>
      </c>
      <c r="D249" t="b">
        <f t="shared" si="7"/>
        <v>0</v>
      </c>
    </row>
    <row r="250" spans="1:4" x14ac:dyDescent="0.2">
      <c r="A250" s="3">
        <v>1000000938</v>
      </c>
      <c r="B250" s="4">
        <v>4480</v>
      </c>
      <c r="C250" s="4" t="b">
        <f t="shared" si="6"/>
        <v>0</v>
      </c>
      <c r="D250" t="b">
        <f t="shared" si="7"/>
        <v>0</v>
      </c>
    </row>
    <row r="251" spans="1:4" x14ac:dyDescent="0.2">
      <c r="A251" s="3">
        <v>1000000939</v>
      </c>
      <c r="B251" s="4">
        <v>41375.07</v>
      </c>
      <c r="C251" s="4" t="b">
        <f t="shared" si="6"/>
        <v>0</v>
      </c>
      <c r="D251" t="b">
        <f t="shared" si="7"/>
        <v>0</v>
      </c>
    </row>
    <row r="252" spans="1:4" x14ac:dyDescent="0.2">
      <c r="A252" s="3">
        <v>1000000940</v>
      </c>
      <c r="B252" s="4">
        <v>3467.97</v>
      </c>
      <c r="C252" s="4" t="b">
        <f t="shared" si="6"/>
        <v>0</v>
      </c>
      <c r="D252" t="b">
        <f t="shared" si="7"/>
        <v>0</v>
      </c>
    </row>
    <row r="253" spans="1:4" x14ac:dyDescent="0.2">
      <c r="A253" s="3">
        <v>1000000942</v>
      </c>
      <c r="B253" s="4">
        <v>710.17</v>
      </c>
      <c r="C253" s="4" t="b">
        <f t="shared" si="6"/>
        <v>0</v>
      </c>
      <c r="D253" t="b">
        <f t="shared" si="7"/>
        <v>0</v>
      </c>
    </row>
    <row r="254" spans="1:4" x14ac:dyDescent="0.2">
      <c r="A254" s="3">
        <v>1000000943</v>
      </c>
      <c r="B254" s="4">
        <v>386124</v>
      </c>
      <c r="C254" s="4" t="b">
        <f t="shared" si="6"/>
        <v>0</v>
      </c>
      <c r="D254" t="b">
        <f t="shared" si="7"/>
        <v>1</v>
      </c>
    </row>
    <row r="255" spans="1:4" x14ac:dyDescent="0.2">
      <c r="A255" s="3">
        <v>1000000948</v>
      </c>
      <c r="B255" s="4">
        <v>8095</v>
      </c>
      <c r="C255" s="4" t="b">
        <f t="shared" si="6"/>
        <v>0</v>
      </c>
      <c r="D255" t="b">
        <f t="shared" si="7"/>
        <v>0</v>
      </c>
    </row>
    <row r="256" spans="1:4" x14ac:dyDescent="0.2">
      <c r="A256" s="3">
        <v>1000000949</v>
      </c>
      <c r="B256" s="4">
        <v>350</v>
      </c>
      <c r="C256" s="4" t="b">
        <f t="shared" si="6"/>
        <v>0</v>
      </c>
      <c r="D256" t="b">
        <f t="shared" si="7"/>
        <v>0</v>
      </c>
    </row>
    <row r="257" spans="1:4" x14ac:dyDescent="0.2">
      <c r="A257" s="3">
        <v>1000000950</v>
      </c>
      <c r="B257" s="4">
        <v>3694.45</v>
      </c>
      <c r="C257" s="4" t="b">
        <f t="shared" si="6"/>
        <v>0</v>
      </c>
      <c r="D257" t="b">
        <f t="shared" si="7"/>
        <v>0</v>
      </c>
    </row>
    <row r="258" spans="1:4" x14ac:dyDescent="0.2">
      <c r="A258" s="3">
        <v>1000000953</v>
      </c>
      <c r="B258" s="4">
        <v>1525</v>
      </c>
      <c r="C258" s="4" t="b">
        <f t="shared" si="6"/>
        <v>0</v>
      </c>
      <c r="D258" t="b">
        <f t="shared" si="7"/>
        <v>0</v>
      </c>
    </row>
    <row r="259" spans="1:4" x14ac:dyDescent="0.2">
      <c r="A259" s="3">
        <v>1000000954</v>
      </c>
      <c r="B259" s="4">
        <v>5504</v>
      </c>
      <c r="C259" s="4" t="b">
        <f t="shared" si="6"/>
        <v>0</v>
      </c>
      <c r="D259" t="b">
        <f t="shared" si="7"/>
        <v>0</v>
      </c>
    </row>
    <row r="260" spans="1:4" x14ac:dyDescent="0.2">
      <c r="A260" s="3">
        <v>1000000955</v>
      </c>
      <c r="B260" s="4">
        <v>500</v>
      </c>
      <c r="C260" s="4" t="b">
        <f t="shared" ref="C260:C323" si="8">ROUND(B260,0)&lt;2</f>
        <v>0</v>
      </c>
      <c r="D260" t="b">
        <f t="shared" si="7"/>
        <v>0</v>
      </c>
    </row>
    <row r="261" spans="1:4" x14ac:dyDescent="0.2">
      <c r="A261" s="3">
        <v>1000000956</v>
      </c>
      <c r="B261" s="4">
        <v>5510</v>
      </c>
      <c r="C261" s="4" t="b">
        <f t="shared" si="8"/>
        <v>0</v>
      </c>
      <c r="D261" t="b">
        <f t="shared" ref="D261:D324" si="9">B261&gt;50000</f>
        <v>0</v>
      </c>
    </row>
    <row r="262" spans="1:4" x14ac:dyDescent="0.2">
      <c r="A262" s="3">
        <v>1000000957</v>
      </c>
      <c r="B262" s="4">
        <v>9100</v>
      </c>
      <c r="C262" s="4" t="b">
        <f t="shared" si="8"/>
        <v>0</v>
      </c>
      <c r="D262" t="b">
        <f t="shared" si="9"/>
        <v>0</v>
      </c>
    </row>
    <row r="263" spans="1:4" x14ac:dyDescent="0.2">
      <c r="A263" s="3">
        <v>1000000960</v>
      </c>
      <c r="B263" s="4">
        <v>74.199999999999818</v>
      </c>
      <c r="C263" s="4" t="b">
        <f t="shared" si="8"/>
        <v>0</v>
      </c>
      <c r="D263" t="b">
        <f t="shared" si="9"/>
        <v>0</v>
      </c>
    </row>
    <row r="264" spans="1:4" x14ac:dyDescent="0.2">
      <c r="A264" s="3">
        <v>1000000964</v>
      </c>
      <c r="B264" s="4">
        <v>6897.15</v>
      </c>
      <c r="C264" s="4" t="b">
        <f t="shared" si="8"/>
        <v>0</v>
      </c>
      <c r="D264" t="b">
        <f t="shared" si="9"/>
        <v>0</v>
      </c>
    </row>
    <row r="265" spans="1:4" x14ac:dyDescent="0.2">
      <c r="A265" s="3">
        <v>1000000965</v>
      </c>
      <c r="B265" s="4">
        <v>2140608.98</v>
      </c>
      <c r="C265" s="4" t="b">
        <f t="shared" si="8"/>
        <v>0</v>
      </c>
      <c r="D265" t="b">
        <f t="shared" si="9"/>
        <v>1</v>
      </c>
    </row>
    <row r="266" spans="1:4" x14ac:dyDescent="0.2">
      <c r="A266" s="3">
        <v>1000000968</v>
      </c>
      <c r="B266" s="4">
        <v>24126.75</v>
      </c>
      <c r="C266" s="4" t="b">
        <f t="shared" si="8"/>
        <v>0</v>
      </c>
      <c r="D266" t="b">
        <f t="shared" si="9"/>
        <v>0</v>
      </c>
    </row>
    <row r="267" spans="1:4" x14ac:dyDescent="0.2">
      <c r="A267" s="3">
        <v>1000000969</v>
      </c>
      <c r="B267" s="4">
        <v>170</v>
      </c>
      <c r="C267" s="4" t="b">
        <f t="shared" si="8"/>
        <v>0</v>
      </c>
      <c r="D267" t="b">
        <f t="shared" si="9"/>
        <v>0</v>
      </c>
    </row>
    <row r="268" spans="1:4" x14ac:dyDescent="0.2">
      <c r="A268" s="3">
        <v>1000000971</v>
      </c>
      <c r="B268" s="4">
        <v>200</v>
      </c>
      <c r="C268" s="4" t="b">
        <f t="shared" si="8"/>
        <v>0</v>
      </c>
      <c r="D268" t="b">
        <f t="shared" si="9"/>
        <v>0</v>
      </c>
    </row>
    <row r="269" spans="1:4" x14ac:dyDescent="0.2">
      <c r="A269" s="3">
        <v>1000000972</v>
      </c>
      <c r="B269" s="4">
        <v>434</v>
      </c>
      <c r="C269" s="4" t="b">
        <f t="shared" si="8"/>
        <v>0</v>
      </c>
      <c r="D269" t="b">
        <f t="shared" si="9"/>
        <v>0</v>
      </c>
    </row>
    <row r="270" spans="1:4" x14ac:dyDescent="0.2">
      <c r="A270" s="3">
        <v>1000000973</v>
      </c>
      <c r="B270" s="4">
        <v>2002.5</v>
      </c>
      <c r="C270" s="4" t="b">
        <f t="shared" si="8"/>
        <v>0</v>
      </c>
      <c r="D270" t="b">
        <f t="shared" si="9"/>
        <v>0</v>
      </c>
    </row>
    <row r="271" spans="1:4" x14ac:dyDescent="0.2">
      <c r="A271" s="3">
        <v>1000000977</v>
      </c>
      <c r="B271" s="4">
        <v>1233626.9100000001</v>
      </c>
      <c r="C271" s="4" t="b">
        <f t="shared" si="8"/>
        <v>0</v>
      </c>
      <c r="D271" t="b">
        <f t="shared" si="9"/>
        <v>1</v>
      </c>
    </row>
    <row r="272" spans="1:4" x14ac:dyDescent="0.2">
      <c r="A272" s="3">
        <v>1000000979</v>
      </c>
      <c r="B272" s="4">
        <v>4880</v>
      </c>
      <c r="C272" s="4" t="b">
        <f t="shared" si="8"/>
        <v>0</v>
      </c>
      <c r="D272" t="b">
        <f t="shared" si="9"/>
        <v>0</v>
      </c>
    </row>
    <row r="273" spans="1:4" x14ac:dyDescent="0.2">
      <c r="A273" s="3">
        <v>1000000980</v>
      </c>
      <c r="B273" s="4">
        <v>6600</v>
      </c>
      <c r="C273" s="4" t="b">
        <f t="shared" si="8"/>
        <v>0</v>
      </c>
      <c r="D273" t="b">
        <f t="shared" si="9"/>
        <v>0</v>
      </c>
    </row>
    <row r="274" spans="1:4" x14ac:dyDescent="0.2">
      <c r="A274" s="3">
        <v>1000000983</v>
      </c>
      <c r="B274" s="4">
        <v>83778.75</v>
      </c>
      <c r="C274" s="4" t="b">
        <f t="shared" si="8"/>
        <v>0</v>
      </c>
      <c r="D274" t="b">
        <f t="shared" si="9"/>
        <v>1</v>
      </c>
    </row>
    <row r="275" spans="1:4" x14ac:dyDescent="0.2">
      <c r="A275" s="3">
        <v>1000000985</v>
      </c>
      <c r="B275" s="4">
        <v>379937</v>
      </c>
      <c r="C275" s="4" t="b">
        <f t="shared" si="8"/>
        <v>0</v>
      </c>
      <c r="D275" t="b">
        <f t="shared" si="9"/>
        <v>1</v>
      </c>
    </row>
    <row r="276" spans="1:4" x14ac:dyDescent="0.2">
      <c r="A276" s="3">
        <v>1000000987</v>
      </c>
      <c r="B276" s="4">
        <v>2090</v>
      </c>
      <c r="C276" s="4" t="b">
        <f t="shared" si="8"/>
        <v>0</v>
      </c>
      <c r="D276" t="b">
        <f t="shared" si="9"/>
        <v>0</v>
      </c>
    </row>
    <row r="277" spans="1:4" x14ac:dyDescent="0.2">
      <c r="A277" s="3">
        <v>1000000988</v>
      </c>
      <c r="B277" s="4">
        <v>45000</v>
      </c>
      <c r="C277" s="4" t="b">
        <f t="shared" si="8"/>
        <v>0</v>
      </c>
      <c r="D277" t="b">
        <f t="shared" si="9"/>
        <v>0</v>
      </c>
    </row>
    <row r="278" spans="1:4" x14ac:dyDescent="0.2">
      <c r="A278" s="3">
        <v>1000000990</v>
      </c>
      <c r="B278" s="4">
        <v>3222.08</v>
      </c>
      <c r="C278" s="4" t="b">
        <f t="shared" si="8"/>
        <v>0</v>
      </c>
      <c r="D278" t="b">
        <f t="shared" si="9"/>
        <v>0</v>
      </c>
    </row>
    <row r="279" spans="1:4" x14ac:dyDescent="0.2">
      <c r="A279" s="3">
        <v>1000000996</v>
      </c>
      <c r="B279" s="4">
        <v>53623</v>
      </c>
      <c r="C279" s="4" t="b">
        <f t="shared" si="8"/>
        <v>0</v>
      </c>
      <c r="D279" t="b">
        <f t="shared" si="9"/>
        <v>1</v>
      </c>
    </row>
    <row r="280" spans="1:4" x14ac:dyDescent="0.2">
      <c r="A280" s="3">
        <v>1000001071</v>
      </c>
      <c r="B280" s="4">
        <v>6959.99</v>
      </c>
      <c r="C280" s="4" t="b">
        <f t="shared" si="8"/>
        <v>0</v>
      </c>
      <c r="D280" t="b">
        <f t="shared" si="9"/>
        <v>0</v>
      </c>
    </row>
    <row r="281" spans="1:4" x14ac:dyDescent="0.2">
      <c r="A281" s="3">
        <v>1000001272</v>
      </c>
      <c r="B281" s="4">
        <v>40140.5</v>
      </c>
      <c r="C281" s="4" t="b">
        <f t="shared" si="8"/>
        <v>0</v>
      </c>
      <c r="D281" t="b">
        <f t="shared" si="9"/>
        <v>0</v>
      </c>
    </row>
    <row r="282" spans="1:4" x14ac:dyDescent="0.2">
      <c r="A282" s="3">
        <v>1000001274</v>
      </c>
      <c r="B282" s="4">
        <v>5158</v>
      </c>
      <c r="C282" s="4" t="b">
        <f t="shared" si="8"/>
        <v>0</v>
      </c>
      <c r="D282" t="b">
        <f t="shared" si="9"/>
        <v>0</v>
      </c>
    </row>
    <row r="283" spans="1:4" x14ac:dyDescent="0.2">
      <c r="A283" s="3">
        <v>1000001275</v>
      </c>
      <c r="B283" s="4">
        <v>7000</v>
      </c>
      <c r="C283" s="4" t="b">
        <f t="shared" si="8"/>
        <v>0</v>
      </c>
      <c r="D283" t="b">
        <f t="shared" si="9"/>
        <v>0</v>
      </c>
    </row>
    <row r="284" spans="1:4" x14ac:dyDescent="0.2">
      <c r="A284" s="3">
        <v>1000001276</v>
      </c>
      <c r="B284" s="4">
        <v>49920</v>
      </c>
      <c r="C284" s="4" t="b">
        <f t="shared" si="8"/>
        <v>0</v>
      </c>
      <c r="D284" t="b">
        <f t="shared" si="9"/>
        <v>0</v>
      </c>
    </row>
    <row r="285" spans="1:4" x14ac:dyDescent="0.2">
      <c r="A285" s="3">
        <v>1000001277</v>
      </c>
      <c r="B285" s="4">
        <v>5392</v>
      </c>
      <c r="C285" s="4" t="b">
        <f t="shared" si="8"/>
        <v>0</v>
      </c>
      <c r="D285" t="b">
        <f t="shared" si="9"/>
        <v>0</v>
      </c>
    </row>
    <row r="286" spans="1:4" x14ac:dyDescent="0.2">
      <c r="A286" s="3">
        <v>1000001278</v>
      </c>
      <c r="B286" s="4">
        <v>38914</v>
      </c>
      <c r="C286" s="4" t="b">
        <f t="shared" si="8"/>
        <v>0</v>
      </c>
      <c r="D286" t="b">
        <f t="shared" si="9"/>
        <v>0</v>
      </c>
    </row>
    <row r="287" spans="1:4" x14ac:dyDescent="0.2">
      <c r="A287" s="3">
        <v>1000001279</v>
      </c>
      <c r="B287" s="4">
        <v>21000</v>
      </c>
      <c r="C287" s="4" t="b">
        <f t="shared" si="8"/>
        <v>0</v>
      </c>
      <c r="D287" t="b">
        <f t="shared" si="9"/>
        <v>0</v>
      </c>
    </row>
    <row r="288" spans="1:4" x14ac:dyDescent="0.2">
      <c r="A288" s="3">
        <v>1000001280</v>
      </c>
      <c r="B288" s="4">
        <v>6188.75</v>
      </c>
      <c r="C288" s="4" t="b">
        <f t="shared" si="8"/>
        <v>0</v>
      </c>
      <c r="D288" t="b">
        <f t="shared" si="9"/>
        <v>0</v>
      </c>
    </row>
    <row r="289" spans="1:4" x14ac:dyDescent="0.2">
      <c r="A289" s="3">
        <v>1000001281</v>
      </c>
      <c r="B289" s="4">
        <v>108291.52</v>
      </c>
      <c r="C289" s="4" t="b">
        <f t="shared" si="8"/>
        <v>0</v>
      </c>
      <c r="D289" t="b">
        <f t="shared" si="9"/>
        <v>1</v>
      </c>
    </row>
    <row r="290" spans="1:4" x14ac:dyDescent="0.2">
      <c r="A290" s="3">
        <v>1000001282</v>
      </c>
      <c r="B290" s="4">
        <v>35580</v>
      </c>
      <c r="C290" s="4" t="b">
        <f t="shared" si="8"/>
        <v>0</v>
      </c>
      <c r="D290" t="b">
        <f t="shared" si="9"/>
        <v>0</v>
      </c>
    </row>
    <row r="291" spans="1:4" x14ac:dyDescent="0.2">
      <c r="A291" s="3">
        <v>1000001284</v>
      </c>
      <c r="B291" s="4">
        <v>51940</v>
      </c>
      <c r="C291" s="4" t="b">
        <f t="shared" si="8"/>
        <v>0</v>
      </c>
      <c r="D291" t="b">
        <f t="shared" si="9"/>
        <v>1</v>
      </c>
    </row>
    <row r="292" spans="1:4" x14ac:dyDescent="0.2">
      <c r="A292" s="3">
        <v>1000001285</v>
      </c>
      <c r="B292" s="4">
        <v>54377</v>
      </c>
      <c r="C292" s="4" t="b">
        <f t="shared" si="8"/>
        <v>0</v>
      </c>
      <c r="D292" t="b">
        <f t="shared" si="9"/>
        <v>1</v>
      </c>
    </row>
    <row r="293" spans="1:4" x14ac:dyDescent="0.2">
      <c r="A293" s="3">
        <v>1000001290</v>
      </c>
      <c r="B293" s="4">
        <v>25</v>
      </c>
      <c r="C293" s="4" t="b">
        <f t="shared" si="8"/>
        <v>0</v>
      </c>
      <c r="D293" t="b">
        <f t="shared" si="9"/>
        <v>0</v>
      </c>
    </row>
    <row r="294" spans="1:4" x14ac:dyDescent="0.2">
      <c r="A294" s="3">
        <v>1000001296</v>
      </c>
      <c r="B294" s="4">
        <v>2710</v>
      </c>
      <c r="C294" s="4" t="b">
        <f t="shared" si="8"/>
        <v>0</v>
      </c>
      <c r="D294" t="b">
        <f t="shared" si="9"/>
        <v>0</v>
      </c>
    </row>
    <row r="295" spans="1:4" x14ac:dyDescent="0.2">
      <c r="A295" s="3">
        <v>1000001297</v>
      </c>
      <c r="B295" s="4">
        <v>8244.4599999999991</v>
      </c>
      <c r="C295" s="4" t="b">
        <f t="shared" si="8"/>
        <v>0</v>
      </c>
      <c r="D295" t="b">
        <f t="shared" si="9"/>
        <v>0</v>
      </c>
    </row>
    <row r="296" spans="1:4" x14ac:dyDescent="0.2">
      <c r="A296" s="3">
        <v>1000001298</v>
      </c>
      <c r="B296" s="4">
        <v>23643.82</v>
      </c>
      <c r="C296" s="4" t="b">
        <f t="shared" si="8"/>
        <v>0</v>
      </c>
      <c r="D296" t="b">
        <f t="shared" si="9"/>
        <v>0</v>
      </c>
    </row>
    <row r="297" spans="1:4" x14ac:dyDescent="0.2">
      <c r="A297" s="3">
        <v>1000001299</v>
      </c>
      <c r="B297" s="4">
        <v>381771</v>
      </c>
      <c r="C297" s="4" t="b">
        <f t="shared" si="8"/>
        <v>0</v>
      </c>
      <c r="D297" t="b">
        <f t="shared" si="9"/>
        <v>1</v>
      </c>
    </row>
    <row r="298" spans="1:4" x14ac:dyDescent="0.2">
      <c r="A298" s="3">
        <v>1000001300</v>
      </c>
      <c r="B298" s="4">
        <v>35620</v>
      </c>
      <c r="C298" s="4" t="b">
        <f t="shared" si="8"/>
        <v>0</v>
      </c>
      <c r="D298" t="b">
        <f t="shared" si="9"/>
        <v>0</v>
      </c>
    </row>
    <row r="299" spans="1:4" x14ac:dyDescent="0.2">
      <c r="A299" s="3">
        <v>1000001301</v>
      </c>
      <c r="B299" s="4">
        <v>50360</v>
      </c>
      <c r="C299" s="4" t="b">
        <f t="shared" si="8"/>
        <v>0</v>
      </c>
      <c r="D299" t="b">
        <f t="shared" si="9"/>
        <v>1</v>
      </c>
    </row>
    <row r="300" spans="1:4" x14ac:dyDescent="0.2">
      <c r="A300" s="3">
        <v>1000001302</v>
      </c>
      <c r="B300" s="4">
        <v>7932</v>
      </c>
      <c r="C300" s="4" t="b">
        <f t="shared" si="8"/>
        <v>0</v>
      </c>
      <c r="D300" t="b">
        <f t="shared" si="9"/>
        <v>0</v>
      </c>
    </row>
    <row r="301" spans="1:4" x14ac:dyDescent="0.2">
      <c r="A301" s="3">
        <v>1000001303</v>
      </c>
      <c r="B301" s="4">
        <v>36810</v>
      </c>
      <c r="C301" s="4" t="b">
        <f t="shared" si="8"/>
        <v>0</v>
      </c>
      <c r="D301" t="b">
        <f t="shared" si="9"/>
        <v>0</v>
      </c>
    </row>
    <row r="302" spans="1:4" x14ac:dyDescent="0.2">
      <c r="A302" s="3">
        <v>1000001305</v>
      </c>
      <c r="B302" s="4">
        <v>17757.400000000001</v>
      </c>
      <c r="C302" s="4" t="b">
        <f t="shared" si="8"/>
        <v>0</v>
      </c>
      <c r="D302" t="b">
        <f t="shared" si="9"/>
        <v>0</v>
      </c>
    </row>
    <row r="303" spans="1:4" x14ac:dyDescent="0.2">
      <c r="A303" s="3">
        <v>1000001306</v>
      </c>
      <c r="B303" s="4">
        <v>12167.42</v>
      </c>
      <c r="C303" s="4" t="b">
        <f t="shared" si="8"/>
        <v>0</v>
      </c>
      <c r="D303" t="b">
        <f t="shared" si="9"/>
        <v>0</v>
      </c>
    </row>
    <row r="304" spans="1:4" x14ac:dyDescent="0.2">
      <c r="A304" s="3">
        <v>1000001307</v>
      </c>
      <c r="B304" s="4">
        <v>3056.25</v>
      </c>
      <c r="C304" s="4" t="b">
        <f t="shared" si="8"/>
        <v>0</v>
      </c>
      <c r="D304" t="b">
        <f t="shared" si="9"/>
        <v>0</v>
      </c>
    </row>
    <row r="305" spans="1:4" x14ac:dyDescent="0.2">
      <c r="A305" s="3">
        <v>1000001308</v>
      </c>
      <c r="B305" s="4">
        <v>14000</v>
      </c>
      <c r="C305" s="4" t="b">
        <f t="shared" si="8"/>
        <v>0</v>
      </c>
      <c r="D305" t="b">
        <f t="shared" si="9"/>
        <v>0</v>
      </c>
    </row>
    <row r="306" spans="1:4" x14ac:dyDescent="0.2">
      <c r="A306" s="3">
        <v>1000001309</v>
      </c>
      <c r="B306" s="4">
        <v>9780</v>
      </c>
      <c r="C306" s="4" t="b">
        <f t="shared" si="8"/>
        <v>0</v>
      </c>
      <c r="D306" t="b">
        <f t="shared" si="9"/>
        <v>0</v>
      </c>
    </row>
    <row r="307" spans="1:4" x14ac:dyDescent="0.2">
      <c r="A307" s="3">
        <v>1000001310</v>
      </c>
      <c r="B307" s="4">
        <v>19360</v>
      </c>
      <c r="C307" s="4" t="b">
        <f t="shared" si="8"/>
        <v>0</v>
      </c>
      <c r="D307" t="b">
        <f t="shared" si="9"/>
        <v>0</v>
      </c>
    </row>
    <row r="308" spans="1:4" x14ac:dyDescent="0.2">
      <c r="A308" s="3">
        <v>1000001311</v>
      </c>
      <c r="B308" s="4">
        <v>19360</v>
      </c>
      <c r="C308" s="4" t="b">
        <f t="shared" si="8"/>
        <v>0</v>
      </c>
      <c r="D308" t="b">
        <f t="shared" si="9"/>
        <v>0</v>
      </c>
    </row>
    <row r="309" spans="1:4" x14ac:dyDescent="0.2">
      <c r="A309" s="3">
        <v>1000001315</v>
      </c>
      <c r="B309" s="4">
        <v>1000</v>
      </c>
      <c r="C309" s="4" t="b">
        <f t="shared" si="8"/>
        <v>0</v>
      </c>
      <c r="D309" t="b">
        <f t="shared" si="9"/>
        <v>0</v>
      </c>
    </row>
    <row r="310" spans="1:4" x14ac:dyDescent="0.2">
      <c r="A310" s="3">
        <v>1000001319</v>
      </c>
      <c r="B310" s="4">
        <v>57805</v>
      </c>
      <c r="C310" s="4" t="b">
        <f t="shared" si="8"/>
        <v>0</v>
      </c>
      <c r="D310" t="b">
        <f t="shared" si="9"/>
        <v>1</v>
      </c>
    </row>
    <row r="311" spans="1:4" x14ac:dyDescent="0.2">
      <c r="A311" s="3">
        <v>1000001322</v>
      </c>
      <c r="B311" s="4">
        <v>100354</v>
      </c>
      <c r="C311" s="4" t="b">
        <f t="shared" si="8"/>
        <v>0</v>
      </c>
      <c r="D311" t="b">
        <f t="shared" si="9"/>
        <v>1</v>
      </c>
    </row>
    <row r="312" spans="1:4" x14ac:dyDescent="0.2">
      <c r="A312" s="3">
        <v>1000001323</v>
      </c>
      <c r="B312" s="4">
        <v>3014.88</v>
      </c>
      <c r="C312" s="4" t="b">
        <f t="shared" si="8"/>
        <v>0</v>
      </c>
      <c r="D312" t="b">
        <f t="shared" si="9"/>
        <v>0</v>
      </c>
    </row>
    <row r="313" spans="1:4" x14ac:dyDescent="0.2">
      <c r="A313" s="3">
        <v>1000001324</v>
      </c>
      <c r="B313" s="4">
        <v>95645</v>
      </c>
      <c r="C313" s="4" t="b">
        <f t="shared" si="8"/>
        <v>0</v>
      </c>
      <c r="D313" t="b">
        <f t="shared" si="9"/>
        <v>1</v>
      </c>
    </row>
    <row r="314" spans="1:4" x14ac:dyDescent="0.2">
      <c r="A314" s="3">
        <v>1000001325</v>
      </c>
      <c r="B314" s="4">
        <v>30000</v>
      </c>
      <c r="C314" s="4" t="b">
        <f t="shared" si="8"/>
        <v>0</v>
      </c>
      <c r="D314" t="b">
        <f t="shared" si="9"/>
        <v>0</v>
      </c>
    </row>
    <row r="315" spans="1:4" x14ac:dyDescent="0.2">
      <c r="A315" s="3">
        <v>1000001326</v>
      </c>
      <c r="B315" s="4">
        <v>1</v>
      </c>
      <c r="C315" s="4" t="b">
        <f t="shared" si="8"/>
        <v>1</v>
      </c>
      <c r="D315" t="b">
        <f t="shared" si="9"/>
        <v>0</v>
      </c>
    </row>
    <row r="316" spans="1:4" x14ac:dyDescent="0.2">
      <c r="A316" s="3">
        <v>1000001327</v>
      </c>
      <c r="B316" s="4">
        <v>263041</v>
      </c>
      <c r="C316" s="4" t="b">
        <f t="shared" si="8"/>
        <v>0</v>
      </c>
      <c r="D316" t="b">
        <f t="shared" si="9"/>
        <v>1</v>
      </c>
    </row>
    <row r="317" spans="1:4" x14ac:dyDescent="0.2">
      <c r="A317" s="3">
        <v>1000001328</v>
      </c>
      <c r="B317" s="4">
        <v>35680</v>
      </c>
      <c r="C317" s="4" t="b">
        <f t="shared" si="8"/>
        <v>0</v>
      </c>
      <c r="D317" t="b">
        <f t="shared" si="9"/>
        <v>0</v>
      </c>
    </row>
    <row r="318" spans="1:4" x14ac:dyDescent="0.2">
      <c r="A318" s="3">
        <v>1000001329</v>
      </c>
      <c r="B318" s="4">
        <v>35680</v>
      </c>
      <c r="C318" s="4" t="b">
        <f t="shared" si="8"/>
        <v>0</v>
      </c>
      <c r="D318" t="b">
        <f t="shared" si="9"/>
        <v>0</v>
      </c>
    </row>
    <row r="319" spans="1:4" x14ac:dyDescent="0.2">
      <c r="A319" s="3">
        <v>1000001330</v>
      </c>
      <c r="B319" s="4">
        <v>92320</v>
      </c>
      <c r="C319" s="4" t="b">
        <f t="shared" si="8"/>
        <v>0</v>
      </c>
      <c r="D319" t="b">
        <f t="shared" si="9"/>
        <v>1</v>
      </c>
    </row>
    <row r="320" spans="1:4" x14ac:dyDescent="0.2">
      <c r="A320" s="3">
        <v>1000001332</v>
      </c>
      <c r="B320" s="4">
        <v>13800</v>
      </c>
      <c r="C320" s="4" t="b">
        <f t="shared" si="8"/>
        <v>0</v>
      </c>
      <c r="D320" t="b">
        <f t="shared" si="9"/>
        <v>0</v>
      </c>
    </row>
    <row r="321" spans="1:4" x14ac:dyDescent="0.2">
      <c r="A321" s="3">
        <v>1000001334</v>
      </c>
      <c r="B321" s="4">
        <v>98514</v>
      </c>
      <c r="C321" s="4" t="b">
        <f t="shared" si="8"/>
        <v>0</v>
      </c>
      <c r="D321" t="b">
        <f t="shared" si="9"/>
        <v>1</v>
      </c>
    </row>
    <row r="322" spans="1:4" x14ac:dyDescent="0.2">
      <c r="A322" s="3">
        <v>1000001340</v>
      </c>
      <c r="B322" s="4">
        <v>2162.0700000000002</v>
      </c>
      <c r="C322" s="4" t="b">
        <f t="shared" si="8"/>
        <v>0</v>
      </c>
      <c r="D322" t="b">
        <f t="shared" si="9"/>
        <v>0</v>
      </c>
    </row>
    <row r="323" spans="1:4" x14ac:dyDescent="0.2">
      <c r="A323" s="3">
        <v>1000001342</v>
      </c>
      <c r="B323" s="4">
        <v>37184</v>
      </c>
      <c r="C323" s="4" t="b">
        <f t="shared" si="8"/>
        <v>0</v>
      </c>
      <c r="D323" t="b">
        <f t="shared" si="9"/>
        <v>0</v>
      </c>
    </row>
    <row r="324" spans="1:4" x14ac:dyDescent="0.2">
      <c r="A324" s="3">
        <v>1000001343</v>
      </c>
      <c r="B324" s="4">
        <v>316456</v>
      </c>
      <c r="C324" s="4" t="b">
        <f t="shared" ref="C324:C359" si="10">ROUND(B324,0)&lt;2</f>
        <v>0</v>
      </c>
      <c r="D324" t="b">
        <f t="shared" si="9"/>
        <v>1</v>
      </c>
    </row>
    <row r="325" spans="1:4" x14ac:dyDescent="0.2">
      <c r="A325" s="3">
        <v>1000001344</v>
      </c>
      <c r="B325" s="4">
        <v>84845.3</v>
      </c>
      <c r="C325" s="4" t="b">
        <f t="shared" si="10"/>
        <v>0</v>
      </c>
      <c r="D325" t="b">
        <f t="shared" ref="D325:D385" si="11">B325&gt;50000</f>
        <v>1</v>
      </c>
    </row>
    <row r="326" spans="1:4" x14ac:dyDescent="0.2">
      <c r="A326" s="3">
        <v>1000001345</v>
      </c>
      <c r="B326" s="4">
        <v>5890</v>
      </c>
      <c r="C326" s="4" t="b">
        <f t="shared" si="10"/>
        <v>0</v>
      </c>
      <c r="D326" t="b">
        <f t="shared" si="11"/>
        <v>0</v>
      </c>
    </row>
    <row r="327" spans="1:4" x14ac:dyDescent="0.2">
      <c r="A327" s="3">
        <v>1000001346</v>
      </c>
      <c r="B327" s="4">
        <v>2918</v>
      </c>
      <c r="C327" s="4" t="b">
        <f t="shared" si="10"/>
        <v>0</v>
      </c>
      <c r="D327" t="b">
        <f t="shared" si="11"/>
        <v>0</v>
      </c>
    </row>
    <row r="328" spans="1:4" x14ac:dyDescent="0.2">
      <c r="A328" s="3">
        <v>1000001347</v>
      </c>
      <c r="B328" s="4">
        <v>48692.54</v>
      </c>
      <c r="C328" s="4" t="b">
        <f t="shared" si="10"/>
        <v>0</v>
      </c>
      <c r="D328" t="b">
        <f t="shared" si="11"/>
        <v>0</v>
      </c>
    </row>
    <row r="329" spans="1:4" x14ac:dyDescent="0.2">
      <c r="A329" s="3">
        <v>1000001348</v>
      </c>
      <c r="B329" s="4">
        <v>34000</v>
      </c>
      <c r="C329" s="4" t="b">
        <f t="shared" si="10"/>
        <v>0</v>
      </c>
      <c r="D329" t="b">
        <f t="shared" si="11"/>
        <v>0</v>
      </c>
    </row>
    <row r="330" spans="1:4" x14ac:dyDescent="0.2">
      <c r="A330" s="3">
        <v>1000001350</v>
      </c>
      <c r="B330" s="4">
        <v>292535</v>
      </c>
      <c r="C330" s="4" t="b">
        <f t="shared" si="10"/>
        <v>0</v>
      </c>
      <c r="D330" t="b">
        <f t="shared" si="11"/>
        <v>1</v>
      </c>
    </row>
    <row r="331" spans="1:4" x14ac:dyDescent="0.2">
      <c r="A331" s="3">
        <v>1000001351</v>
      </c>
      <c r="B331" s="4">
        <v>61788.92</v>
      </c>
      <c r="C331" s="4" t="b">
        <f t="shared" si="10"/>
        <v>0</v>
      </c>
      <c r="D331" t="b">
        <f t="shared" si="11"/>
        <v>1</v>
      </c>
    </row>
    <row r="332" spans="1:4" x14ac:dyDescent="0.2">
      <c r="A332" s="3">
        <v>1000001352</v>
      </c>
      <c r="B332" s="4">
        <v>26000</v>
      </c>
      <c r="C332" s="4" t="b">
        <f t="shared" si="10"/>
        <v>0</v>
      </c>
      <c r="D332" t="b">
        <f t="shared" si="11"/>
        <v>0</v>
      </c>
    </row>
    <row r="333" spans="1:4" x14ac:dyDescent="0.2">
      <c r="A333" s="3">
        <v>1000001353</v>
      </c>
      <c r="B333" s="4">
        <v>13000</v>
      </c>
      <c r="C333" s="4" t="b">
        <f t="shared" si="10"/>
        <v>0</v>
      </c>
      <c r="D333" t="b">
        <f t="shared" si="11"/>
        <v>0</v>
      </c>
    </row>
    <row r="334" spans="1:4" x14ac:dyDescent="0.2">
      <c r="A334" s="3">
        <v>1000001355</v>
      </c>
      <c r="B334" s="4">
        <v>37500</v>
      </c>
      <c r="C334" s="4" t="b">
        <f t="shared" si="10"/>
        <v>0</v>
      </c>
      <c r="D334" t="b">
        <f t="shared" si="11"/>
        <v>0</v>
      </c>
    </row>
    <row r="335" spans="1:4" x14ac:dyDescent="0.2">
      <c r="A335" s="3">
        <v>1000001357</v>
      </c>
      <c r="B335" s="4">
        <v>56000</v>
      </c>
      <c r="C335" s="4" t="b">
        <f t="shared" si="10"/>
        <v>0</v>
      </c>
      <c r="D335" t="b">
        <f t="shared" si="11"/>
        <v>1</v>
      </c>
    </row>
    <row r="336" spans="1:4" x14ac:dyDescent="0.2">
      <c r="A336" s="3">
        <v>1000001359</v>
      </c>
      <c r="B336" s="4">
        <v>703658</v>
      </c>
      <c r="C336" s="4" t="b">
        <f t="shared" si="10"/>
        <v>0</v>
      </c>
      <c r="D336" t="b">
        <f t="shared" si="11"/>
        <v>1</v>
      </c>
    </row>
    <row r="337" spans="1:4" x14ac:dyDescent="0.2">
      <c r="A337" s="3">
        <v>1000001360</v>
      </c>
      <c r="B337" s="4">
        <v>715000</v>
      </c>
      <c r="C337" s="4" t="b">
        <f t="shared" si="10"/>
        <v>0</v>
      </c>
      <c r="D337" t="b">
        <f t="shared" si="11"/>
        <v>1</v>
      </c>
    </row>
    <row r="338" spans="1:4" x14ac:dyDescent="0.2">
      <c r="A338" s="3">
        <v>1000001362</v>
      </c>
      <c r="B338" s="4">
        <v>10766.32</v>
      </c>
      <c r="C338" s="4" t="b">
        <f t="shared" si="10"/>
        <v>0</v>
      </c>
      <c r="D338" t="b">
        <f t="shared" si="11"/>
        <v>0</v>
      </c>
    </row>
    <row r="339" spans="1:4" x14ac:dyDescent="0.2">
      <c r="A339" s="3">
        <v>1000001363</v>
      </c>
      <c r="B339" s="4">
        <v>9000</v>
      </c>
      <c r="C339" s="4" t="b">
        <f t="shared" si="10"/>
        <v>0</v>
      </c>
      <c r="D339" t="b">
        <f t="shared" si="11"/>
        <v>0</v>
      </c>
    </row>
    <row r="340" spans="1:4" x14ac:dyDescent="0.2">
      <c r="A340" s="3">
        <v>1000001365</v>
      </c>
      <c r="B340" s="4">
        <v>90000</v>
      </c>
      <c r="C340" s="4" t="b">
        <f t="shared" si="10"/>
        <v>0</v>
      </c>
      <c r="D340" t="b">
        <f t="shared" si="11"/>
        <v>1</v>
      </c>
    </row>
    <row r="341" spans="1:4" x14ac:dyDescent="0.2">
      <c r="A341" s="3">
        <v>1000001366</v>
      </c>
      <c r="B341" s="4">
        <v>247500</v>
      </c>
      <c r="C341" s="4" t="b">
        <f t="shared" si="10"/>
        <v>0</v>
      </c>
      <c r="D341" t="b">
        <f t="shared" si="11"/>
        <v>1</v>
      </c>
    </row>
    <row r="342" spans="1:4" x14ac:dyDescent="0.2">
      <c r="A342" s="3">
        <v>1000001367</v>
      </c>
      <c r="B342" s="4">
        <v>184800</v>
      </c>
      <c r="C342" s="4" t="b">
        <f t="shared" si="10"/>
        <v>0</v>
      </c>
      <c r="D342" t="b">
        <f t="shared" si="11"/>
        <v>1</v>
      </c>
    </row>
    <row r="343" spans="1:4" x14ac:dyDescent="0.2">
      <c r="A343" s="3">
        <v>1000001368</v>
      </c>
      <c r="B343" s="4">
        <v>89000</v>
      </c>
      <c r="C343" s="4" t="b">
        <f t="shared" si="10"/>
        <v>0</v>
      </c>
      <c r="D343" t="b">
        <f t="shared" si="11"/>
        <v>1</v>
      </c>
    </row>
    <row r="344" spans="1:4" x14ac:dyDescent="0.2">
      <c r="A344" s="3">
        <v>1000001371</v>
      </c>
      <c r="B344" s="4">
        <v>56800</v>
      </c>
      <c r="C344" s="4" t="b">
        <f t="shared" si="10"/>
        <v>0</v>
      </c>
      <c r="D344" t="b">
        <f t="shared" si="11"/>
        <v>1</v>
      </c>
    </row>
    <row r="345" spans="1:4" x14ac:dyDescent="0.2">
      <c r="A345" s="3">
        <v>1000001372</v>
      </c>
      <c r="B345" s="4">
        <v>600</v>
      </c>
      <c r="C345" s="4" t="b">
        <f t="shared" si="10"/>
        <v>0</v>
      </c>
      <c r="D345" t="b">
        <f t="shared" si="11"/>
        <v>0</v>
      </c>
    </row>
    <row r="346" spans="1:4" x14ac:dyDescent="0.2">
      <c r="A346" s="3">
        <v>1000001373</v>
      </c>
      <c r="B346" s="4">
        <v>14605</v>
      </c>
      <c r="C346" s="4" t="b">
        <f t="shared" si="10"/>
        <v>0</v>
      </c>
      <c r="D346" t="b">
        <f t="shared" si="11"/>
        <v>0</v>
      </c>
    </row>
    <row r="347" spans="1:4" x14ac:dyDescent="0.2">
      <c r="A347" s="3">
        <v>1000001375</v>
      </c>
      <c r="B347" s="4">
        <v>1203349</v>
      </c>
      <c r="C347" s="4" t="b">
        <f t="shared" si="10"/>
        <v>0</v>
      </c>
      <c r="D347" t="b">
        <f t="shared" si="11"/>
        <v>1</v>
      </c>
    </row>
    <row r="348" spans="1:4" x14ac:dyDescent="0.2">
      <c r="A348" s="3">
        <v>1000001376</v>
      </c>
      <c r="B348" s="4">
        <v>35385</v>
      </c>
      <c r="C348" s="4" t="b">
        <f t="shared" si="10"/>
        <v>0</v>
      </c>
      <c r="D348" t="b">
        <f t="shared" si="11"/>
        <v>0</v>
      </c>
    </row>
    <row r="349" spans="1:4" x14ac:dyDescent="0.2">
      <c r="A349" s="3">
        <v>1000001377</v>
      </c>
      <c r="B349" s="4">
        <v>20654</v>
      </c>
      <c r="C349" s="4" t="b">
        <f t="shared" si="10"/>
        <v>0</v>
      </c>
      <c r="D349" t="b">
        <f t="shared" si="11"/>
        <v>0</v>
      </c>
    </row>
    <row r="350" spans="1:4" x14ac:dyDescent="0.2">
      <c r="A350" s="3">
        <v>1000001378</v>
      </c>
      <c r="B350" s="4">
        <v>1</v>
      </c>
      <c r="C350" s="4" t="b">
        <f t="shared" si="10"/>
        <v>1</v>
      </c>
      <c r="D350" t="b">
        <f t="shared" si="11"/>
        <v>0</v>
      </c>
    </row>
    <row r="351" spans="1:4" x14ac:dyDescent="0.2">
      <c r="A351" s="3">
        <v>1000001379</v>
      </c>
      <c r="B351" s="4">
        <v>17500</v>
      </c>
      <c r="C351" s="4" t="b">
        <f t="shared" si="10"/>
        <v>0</v>
      </c>
      <c r="D351" t="b">
        <f t="shared" si="11"/>
        <v>0</v>
      </c>
    </row>
    <row r="352" spans="1:4" x14ac:dyDescent="0.2">
      <c r="A352" s="3">
        <v>1000001380</v>
      </c>
      <c r="B352" s="4">
        <v>8500</v>
      </c>
      <c r="C352" s="4" t="b">
        <f t="shared" si="10"/>
        <v>0</v>
      </c>
      <c r="D352" t="b">
        <f t="shared" si="11"/>
        <v>0</v>
      </c>
    </row>
    <row r="353" spans="1:4" x14ac:dyDescent="0.2">
      <c r="A353" s="3">
        <v>1000001381</v>
      </c>
      <c r="B353" s="4">
        <v>8500</v>
      </c>
      <c r="C353" s="4" t="b">
        <f t="shared" si="10"/>
        <v>0</v>
      </c>
      <c r="D353" t="b">
        <f t="shared" si="11"/>
        <v>0</v>
      </c>
    </row>
    <row r="354" spans="1:4" x14ac:dyDescent="0.2">
      <c r="A354" s="3">
        <v>1000001382</v>
      </c>
      <c r="B354" s="4">
        <v>5000</v>
      </c>
      <c r="C354" s="4" t="b">
        <f t="shared" si="10"/>
        <v>0</v>
      </c>
      <c r="D354" t="b">
        <f t="shared" si="11"/>
        <v>0</v>
      </c>
    </row>
    <row r="355" spans="1:4" x14ac:dyDescent="0.2">
      <c r="A355" s="3">
        <v>1000001383</v>
      </c>
      <c r="B355" s="4">
        <v>8500</v>
      </c>
      <c r="C355" s="4" t="b">
        <f t="shared" si="10"/>
        <v>0</v>
      </c>
      <c r="D355" t="b">
        <f t="shared" si="11"/>
        <v>0</v>
      </c>
    </row>
    <row r="356" spans="1:4" x14ac:dyDescent="0.2">
      <c r="A356" s="3">
        <v>1000001384</v>
      </c>
      <c r="B356" s="4">
        <v>8500</v>
      </c>
      <c r="C356" s="4" t="b">
        <f t="shared" si="10"/>
        <v>0</v>
      </c>
      <c r="D356" t="b">
        <f t="shared" si="11"/>
        <v>0</v>
      </c>
    </row>
    <row r="357" spans="1:4" x14ac:dyDescent="0.2">
      <c r="A357" s="3">
        <v>1000001385</v>
      </c>
      <c r="B357" s="4">
        <v>27000</v>
      </c>
      <c r="C357" s="4" t="b">
        <f t="shared" si="10"/>
        <v>0</v>
      </c>
      <c r="D357" t="b">
        <f t="shared" si="11"/>
        <v>0</v>
      </c>
    </row>
    <row r="358" spans="1:4" x14ac:dyDescent="0.2">
      <c r="A358" s="3">
        <v>1000001386</v>
      </c>
      <c r="B358" s="4">
        <v>13000</v>
      </c>
      <c r="C358" s="4" t="b">
        <f t="shared" si="10"/>
        <v>0</v>
      </c>
      <c r="D358" t="b">
        <f t="shared" si="11"/>
        <v>0</v>
      </c>
    </row>
    <row r="359" spans="1:4" x14ac:dyDescent="0.2">
      <c r="A359" s="3">
        <v>1000001387</v>
      </c>
      <c r="B359" s="4">
        <v>15000</v>
      </c>
      <c r="C359" s="4" t="b">
        <f t="shared" si="10"/>
        <v>0</v>
      </c>
      <c r="D359" t="b">
        <f t="shared" si="11"/>
        <v>0</v>
      </c>
    </row>
    <row r="360" spans="1:4" x14ac:dyDescent="0.2">
      <c r="A360" s="3">
        <v>1000001388</v>
      </c>
      <c r="B360" s="4">
        <v>8000</v>
      </c>
      <c r="C360" s="4" t="b">
        <f t="shared" ref="C360:C388" si="12">ROUND(B360,0)&lt;2</f>
        <v>0</v>
      </c>
      <c r="D360" t="b">
        <f t="shared" si="11"/>
        <v>0</v>
      </c>
    </row>
    <row r="361" spans="1:4" x14ac:dyDescent="0.2">
      <c r="A361" s="3">
        <v>1000001389</v>
      </c>
      <c r="B361" s="4">
        <v>9782.36</v>
      </c>
      <c r="C361" s="4" t="b">
        <f t="shared" si="12"/>
        <v>0</v>
      </c>
      <c r="D361" t="b">
        <f t="shared" si="11"/>
        <v>0</v>
      </c>
    </row>
    <row r="362" spans="1:4" x14ac:dyDescent="0.2">
      <c r="A362" s="3">
        <v>1000001390</v>
      </c>
      <c r="B362" s="4">
        <v>5416.79</v>
      </c>
      <c r="C362" s="4" t="b">
        <f t="shared" si="12"/>
        <v>0</v>
      </c>
      <c r="D362" t="b">
        <f t="shared" si="11"/>
        <v>0</v>
      </c>
    </row>
    <row r="363" spans="1:4" x14ac:dyDescent="0.2">
      <c r="A363" s="3">
        <v>1000001391</v>
      </c>
      <c r="B363" s="4">
        <v>40000</v>
      </c>
      <c r="C363" s="4" t="b">
        <f t="shared" si="12"/>
        <v>0</v>
      </c>
      <c r="D363" t="b">
        <f t="shared" si="11"/>
        <v>0</v>
      </c>
    </row>
    <row r="364" spans="1:4" x14ac:dyDescent="0.2">
      <c r="A364" s="3">
        <v>1000001392</v>
      </c>
      <c r="B364" s="4">
        <v>18529.010000000002</v>
      </c>
      <c r="C364" s="4" t="b">
        <f t="shared" si="12"/>
        <v>0</v>
      </c>
      <c r="D364" t="b">
        <f t="shared" si="11"/>
        <v>0</v>
      </c>
    </row>
    <row r="365" spans="1:4" x14ac:dyDescent="0.2">
      <c r="A365" s="3">
        <v>1000001393</v>
      </c>
      <c r="B365" s="4">
        <v>26607.97</v>
      </c>
      <c r="C365" s="4" t="b">
        <f t="shared" si="12"/>
        <v>0</v>
      </c>
      <c r="D365" t="b">
        <f t="shared" si="11"/>
        <v>0</v>
      </c>
    </row>
    <row r="366" spans="1:4" x14ac:dyDescent="0.2">
      <c r="A366" s="3">
        <v>1000001394</v>
      </c>
      <c r="B366" s="4">
        <v>12322</v>
      </c>
      <c r="C366" s="4" t="b">
        <f t="shared" si="12"/>
        <v>0</v>
      </c>
      <c r="D366" t="b">
        <f t="shared" si="11"/>
        <v>0</v>
      </c>
    </row>
    <row r="367" spans="1:4" x14ac:dyDescent="0.2">
      <c r="A367" s="3">
        <v>1000001395</v>
      </c>
      <c r="B367" s="4">
        <v>4360</v>
      </c>
      <c r="C367" s="4" t="b">
        <f t="shared" si="12"/>
        <v>0</v>
      </c>
      <c r="D367" t="b">
        <f t="shared" si="11"/>
        <v>0</v>
      </c>
    </row>
    <row r="368" spans="1:4" x14ac:dyDescent="0.2">
      <c r="A368" s="3">
        <v>1000001396</v>
      </c>
      <c r="B368" s="4">
        <v>60885</v>
      </c>
      <c r="C368" s="4" t="b">
        <f t="shared" si="12"/>
        <v>0</v>
      </c>
      <c r="D368" t="b">
        <f t="shared" si="11"/>
        <v>1</v>
      </c>
    </row>
    <row r="369" spans="1:4" x14ac:dyDescent="0.2">
      <c r="A369" s="3">
        <v>1000001400</v>
      </c>
      <c r="B369" s="4">
        <v>46000</v>
      </c>
      <c r="C369" s="4" t="b">
        <f t="shared" si="12"/>
        <v>0</v>
      </c>
      <c r="D369" t="b">
        <f t="shared" si="11"/>
        <v>0</v>
      </c>
    </row>
    <row r="370" spans="1:4" x14ac:dyDescent="0.2">
      <c r="A370" s="3">
        <v>1000001401</v>
      </c>
      <c r="B370" s="4">
        <v>18290</v>
      </c>
      <c r="C370" s="4" t="b">
        <f t="shared" si="12"/>
        <v>0</v>
      </c>
      <c r="D370" t="b">
        <f t="shared" si="11"/>
        <v>0</v>
      </c>
    </row>
    <row r="371" spans="1:4" x14ac:dyDescent="0.2">
      <c r="A371" s="3">
        <v>1000001402</v>
      </c>
      <c r="B371" s="4">
        <v>22500</v>
      </c>
      <c r="C371" s="4" t="b">
        <f t="shared" si="12"/>
        <v>0</v>
      </c>
      <c r="D371" t="b">
        <f t="shared" si="11"/>
        <v>0</v>
      </c>
    </row>
    <row r="372" spans="1:4" x14ac:dyDescent="0.2">
      <c r="A372" s="3">
        <v>1000001403</v>
      </c>
      <c r="B372" s="4">
        <v>6030</v>
      </c>
      <c r="C372" s="4" t="b">
        <f t="shared" si="12"/>
        <v>0</v>
      </c>
      <c r="D372" t="b">
        <f t="shared" si="11"/>
        <v>0</v>
      </c>
    </row>
    <row r="373" spans="1:4" x14ac:dyDescent="0.2">
      <c r="A373" s="3">
        <v>1000001404</v>
      </c>
      <c r="B373" s="4">
        <v>38207.75</v>
      </c>
      <c r="C373" s="4" t="b">
        <f t="shared" si="12"/>
        <v>0</v>
      </c>
      <c r="D373" t="b">
        <f t="shared" si="11"/>
        <v>0</v>
      </c>
    </row>
    <row r="374" spans="1:4" x14ac:dyDescent="0.2">
      <c r="A374" s="3">
        <v>1000001405</v>
      </c>
      <c r="B374" s="4">
        <v>47610</v>
      </c>
      <c r="C374" s="4" t="b">
        <f t="shared" si="12"/>
        <v>0</v>
      </c>
      <c r="D374" t="b">
        <f t="shared" si="11"/>
        <v>0</v>
      </c>
    </row>
    <row r="375" spans="1:4" x14ac:dyDescent="0.2">
      <c r="A375" s="3">
        <v>1000001406</v>
      </c>
      <c r="B375" s="4">
        <v>19500</v>
      </c>
      <c r="C375" s="4" t="b">
        <f t="shared" si="12"/>
        <v>0</v>
      </c>
      <c r="D375" t="b">
        <f t="shared" si="11"/>
        <v>0</v>
      </c>
    </row>
    <row r="376" spans="1:4" x14ac:dyDescent="0.2">
      <c r="A376" s="3">
        <v>1000001408</v>
      </c>
      <c r="B376" s="4">
        <v>39500</v>
      </c>
      <c r="C376" s="4" t="b">
        <f t="shared" si="12"/>
        <v>0</v>
      </c>
      <c r="D376" t="b">
        <f t="shared" si="11"/>
        <v>0</v>
      </c>
    </row>
    <row r="377" spans="1:4" x14ac:dyDescent="0.2">
      <c r="A377" s="3">
        <v>1000001409</v>
      </c>
      <c r="B377" s="4">
        <v>17876.75</v>
      </c>
      <c r="C377" s="4" t="b">
        <f t="shared" si="12"/>
        <v>0</v>
      </c>
      <c r="D377" t="b">
        <f t="shared" si="11"/>
        <v>0</v>
      </c>
    </row>
    <row r="378" spans="1:4" x14ac:dyDescent="0.2">
      <c r="A378" s="3">
        <v>1000001410</v>
      </c>
      <c r="B378" s="4">
        <v>539.5</v>
      </c>
      <c r="C378" s="4" t="b">
        <f t="shared" si="12"/>
        <v>0</v>
      </c>
      <c r="D378" t="b">
        <f t="shared" si="11"/>
        <v>0</v>
      </c>
    </row>
    <row r="379" spans="1:4" x14ac:dyDescent="0.2">
      <c r="A379" s="3">
        <v>1000001411</v>
      </c>
      <c r="B379" s="4">
        <v>8750</v>
      </c>
      <c r="C379" s="4" t="b">
        <f t="shared" si="12"/>
        <v>0</v>
      </c>
      <c r="D379" t="b">
        <f t="shared" si="11"/>
        <v>0</v>
      </c>
    </row>
    <row r="380" spans="1:4" x14ac:dyDescent="0.2">
      <c r="A380" s="3">
        <v>1000001412</v>
      </c>
      <c r="B380" s="4">
        <v>1539.01</v>
      </c>
      <c r="C380" s="4" t="b">
        <f t="shared" si="12"/>
        <v>0</v>
      </c>
      <c r="D380" t="b">
        <f t="shared" si="11"/>
        <v>0</v>
      </c>
    </row>
    <row r="381" spans="1:4" x14ac:dyDescent="0.2">
      <c r="A381" s="3">
        <v>1000001413</v>
      </c>
      <c r="B381" s="4">
        <v>1120</v>
      </c>
      <c r="C381" s="4" t="b">
        <f t="shared" si="12"/>
        <v>0</v>
      </c>
      <c r="D381" t="b">
        <f t="shared" si="11"/>
        <v>0</v>
      </c>
    </row>
    <row r="382" spans="1:4" x14ac:dyDescent="0.2">
      <c r="A382" s="3">
        <v>1000001416</v>
      </c>
      <c r="B382" s="4">
        <v>15000</v>
      </c>
      <c r="C382" s="4" t="b">
        <f t="shared" si="12"/>
        <v>0</v>
      </c>
      <c r="D382" t="b">
        <f t="shared" si="11"/>
        <v>0</v>
      </c>
    </row>
    <row r="383" spans="1:4" x14ac:dyDescent="0.2">
      <c r="A383" s="3">
        <v>1000001418</v>
      </c>
      <c r="B383" s="4">
        <v>19300</v>
      </c>
      <c r="C383" s="4" t="b">
        <f t="shared" si="12"/>
        <v>0</v>
      </c>
      <c r="D383" t="b">
        <f t="shared" si="11"/>
        <v>0</v>
      </c>
    </row>
    <row r="384" spans="1:4" x14ac:dyDescent="0.2">
      <c r="A384" s="3">
        <v>1000001421</v>
      </c>
      <c r="B384" s="4">
        <v>874.06</v>
      </c>
      <c r="C384" s="4" t="b">
        <f t="shared" si="12"/>
        <v>0</v>
      </c>
      <c r="D384" t="b">
        <f t="shared" si="11"/>
        <v>0</v>
      </c>
    </row>
    <row r="385" spans="1:4" x14ac:dyDescent="0.2">
      <c r="A385" s="3">
        <v>1000001422</v>
      </c>
      <c r="B385" s="4">
        <v>13000</v>
      </c>
      <c r="C385" s="4" t="b">
        <f t="shared" si="12"/>
        <v>0</v>
      </c>
      <c r="D385" t="b">
        <f t="shared" si="11"/>
        <v>0</v>
      </c>
    </row>
    <row r="386" spans="1:4" x14ac:dyDescent="0.2">
      <c r="A386" s="3">
        <v>1000001423</v>
      </c>
      <c r="B386" s="4">
        <v>13000</v>
      </c>
      <c r="C386" s="4" t="b">
        <f t="shared" si="12"/>
        <v>0</v>
      </c>
      <c r="D386" t="b">
        <f t="shared" ref="D386:D389" si="13">B386&gt;50000</f>
        <v>0</v>
      </c>
    </row>
    <row r="387" spans="1:4" x14ac:dyDescent="0.2">
      <c r="A387" s="3">
        <v>1000001435</v>
      </c>
      <c r="B387" s="4">
        <v>32291</v>
      </c>
      <c r="C387" s="4" t="b">
        <f t="shared" si="12"/>
        <v>0</v>
      </c>
      <c r="D387" t="b">
        <f t="shared" si="13"/>
        <v>0</v>
      </c>
    </row>
    <row r="388" spans="1:4" x14ac:dyDescent="0.2">
      <c r="A388" s="3">
        <v>1000001454</v>
      </c>
      <c r="B388" s="4">
        <v>175664</v>
      </c>
      <c r="C388" s="4" t="b">
        <f t="shared" si="12"/>
        <v>0</v>
      </c>
      <c r="D388" t="b">
        <f t="shared" si="13"/>
        <v>1</v>
      </c>
    </row>
    <row r="389" spans="1:4" x14ac:dyDescent="0.2">
      <c r="A389" s="3" t="s">
        <v>370</v>
      </c>
      <c r="B389" s="4">
        <v>31317199.550000001</v>
      </c>
      <c r="C389" s="4" t="b">
        <f t="shared" ref="C389" si="14">ROUND(B389,0)&lt;2</f>
        <v>0</v>
      </c>
      <c r="D389" t="b">
        <f t="shared" si="13"/>
        <v>1</v>
      </c>
    </row>
  </sheetData>
  <pageMargins left="0.7" right="0.7" top="0.75" bottom="0.75" header="0.3" footer="0.3"/>
  <pageSetup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24"/>
  <sheetViews>
    <sheetView workbookViewId="0">
      <pane ySplit="3" topLeftCell="A380" activePane="bottomLeft" state="frozen"/>
      <selection activeCell="C395" sqref="C395"/>
      <selection pane="bottomLeft" activeCell="C395" sqref="C395"/>
    </sheetView>
  </sheetViews>
  <sheetFormatPr defaultRowHeight="13.2" x14ac:dyDescent="0.25"/>
  <cols>
    <col min="1" max="1" width="53.77734375" customWidth="1"/>
    <col min="2" max="2" width="11.77734375" customWidth="1"/>
    <col min="3" max="3" width="15.109375" customWidth="1"/>
    <col min="4" max="4" width="6.6640625" customWidth="1"/>
    <col min="5" max="5" width="6" customWidth="1"/>
    <col min="6" max="6" width="8.21875" customWidth="1"/>
    <col min="7" max="7" width="13.109375" customWidth="1"/>
    <col min="8" max="8" width="11.33203125" customWidth="1"/>
    <col min="9" max="10" width="14.77734375" customWidth="1"/>
  </cols>
  <sheetData>
    <row r="1" spans="1:9" x14ac:dyDescent="0.25">
      <c r="A1" s="2" t="s">
        <v>1149</v>
      </c>
      <c r="B1" t="s">
        <v>1146</v>
      </c>
    </row>
    <row r="3" spans="1:9" x14ac:dyDescent="0.25">
      <c r="A3" s="2" t="s">
        <v>369</v>
      </c>
      <c r="B3" s="2" t="s">
        <v>1139</v>
      </c>
      <c r="C3" s="2" t="s">
        <v>2</v>
      </c>
      <c r="D3" s="2" t="s">
        <v>1142</v>
      </c>
      <c r="E3" s="2" t="s">
        <v>1143</v>
      </c>
      <c r="F3" s="2" t="s">
        <v>1144</v>
      </c>
      <c r="G3" s="2" t="s">
        <v>1147</v>
      </c>
      <c r="H3" s="2" t="s">
        <v>1148</v>
      </c>
      <c r="I3" t="s">
        <v>371</v>
      </c>
    </row>
    <row r="4" spans="1:9" x14ac:dyDescent="0.25">
      <c r="A4" s="3" t="s">
        <v>52</v>
      </c>
      <c r="B4" s="3">
        <v>10123</v>
      </c>
      <c r="C4" s="3">
        <v>1000000678</v>
      </c>
      <c r="D4" s="3">
        <v>9745</v>
      </c>
      <c r="E4" s="3">
        <v>146</v>
      </c>
      <c r="F4" s="3">
        <v>5890</v>
      </c>
      <c r="G4" s="3" t="s">
        <v>164</v>
      </c>
      <c r="H4" s="3" t="s">
        <v>51</v>
      </c>
      <c r="I4" s="4">
        <v>7127</v>
      </c>
    </row>
    <row r="5" spans="1:9" x14ac:dyDescent="0.25">
      <c r="A5" s="3" t="s">
        <v>52</v>
      </c>
      <c r="B5" s="3">
        <v>10123</v>
      </c>
      <c r="C5" s="3">
        <v>1000000702</v>
      </c>
      <c r="D5" s="3">
        <v>9745</v>
      </c>
      <c r="E5" s="3">
        <v>214</v>
      </c>
      <c r="F5" s="3">
        <v>5890</v>
      </c>
      <c r="G5" s="3" t="s">
        <v>222</v>
      </c>
      <c r="H5" s="3" t="s">
        <v>51</v>
      </c>
      <c r="I5" s="4">
        <v>55726</v>
      </c>
    </row>
    <row r="6" spans="1:9" x14ac:dyDescent="0.25">
      <c r="A6" s="3" t="s">
        <v>52</v>
      </c>
      <c r="B6" s="3">
        <v>10123</v>
      </c>
      <c r="C6" s="3">
        <v>1000000710</v>
      </c>
      <c r="D6" s="3">
        <v>9745</v>
      </c>
      <c r="E6" s="3">
        <v>112</v>
      </c>
      <c r="F6" s="3">
        <v>5890</v>
      </c>
      <c r="G6" s="3" t="s">
        <v>42</v>
      </c>
      <c r="H6" s="3" t="s">
        <v>51</v>
      </c>
      <c r="I6" s="4">
        <v>39969</v>
      </c>
    </row>
    <row r="7" spans="1:9" x14ac:dyDescent="0.25">
      <c r="A7" s="3" t="s">
        <v>89</v>
      </c>
      <c r="B7" s="3">
        <v>10419</v>
      </c>
      <c r="C7" s="3">
        <v>1000000244</v>
      </c>
      <c r="D7" s="3">
        <v>9745</v>
      </c>
      <c r="E7" s="3">
        <v>157</v>
      </c>
      <c r="F7" s="3">
        <v>5890</v>
      </c>
      <c r="G7" s="3" t="s">
        <v>182</v>
      </c>
      <c r="H7" s="3" t="s">
        <v>11</v>
      </c>
      <c r="I7" s="4">
        <v>12909.119999999999</v>
      </c>
    </row>
    <row r="8" spans="1:9" x14ac:dyDescent="0.25">
      <c r="A8" s="3" t="s">
        <v>89</v>
      </c>
      <c r="B8" s="3">
        <v>10419</v>
      </c>
      <c r="C8" s="3">
        <v>1000000852</v>
      </c>
      <c r="D8" s="3">
        <v>9745</v>
      </c>
      <c r="E8" s="3">
        <v>139</v>
      </c>
      <c r="F8" s="3">
        <v>6190</v>
      </c>
      <c r="G8" s="3" t="s">
        <v>133</v>
      </c>
      <c r="H8" s="3" t="s">
        <v>43</v>
      </c>
      <c r="I8" s="4">
        <v>11357.5</v>
      </c>
    </row>
    <row r="9" spans="1:9" x14ac:dyDescent="0.25">
      <c r="A9" s="3" t="s">
        <v>89</v>
      </c>
      <c r="B9" s="3">
        <v>10419</v>
      </c>
      <c r="C9" s="3">
        <v>1000001345</v>
      </c>
      <c r="D9" s="3">
        <v>9745</v>
      </c>
      <c r="E9" s="3">
        <v>123</v>
      </c>
      <c r="F9" s="3">
        <v>6190</v>
      </c>
      <c r="G9" s="3" t="s">
        <v>90</v>
      </c>
      <c r="H9" s="3" t="s">
        <v>43</v>
      </c>
      <c r="I9" s="4">
        <v>5890</v>
      </c>
    </row>
    <row r="10" spans="1:9" x14ac:dyDescent="0.25">
      <c r="A10" s="3" t="s">
        <v>89</v>
      </c>
      <c r="B10" s="3">
        <v>10419</v>
      </c>
      <c r="C10" s="3">
        <v>1000001346</v>
      </c>
      <c r="D10" s="3">
        <v>9745</v>
      </c>
      <c r="E10" s="3">
        <v>122</v>
      </c>
      <c r="F10" s="3">
        <v>6190</v>
      </c>
      <c r="G10" s="3" t="s">
        <v>86</v>
      </c>
      <c r="H10" s="3" t="s">
        <v>43</v>
      </c>
      <c r="I10" s="4">
        <v>2918</v>
      </c>
    </row>
    <row r="11" spans="1:9" x14ac:dyDescent="0.25">
      <c r="A11" s="3" t="s">
        <v>208</v>
      </c>
      <c r="B11" s="3">
        <v>12885</v>
      </c>
      <c r="C11" s="3">
        <v>1000000351</v>
      </c>
      <c r="D11" s="3">
        <v>9745</v>
      </c>
      <c r="E11" s="3">
        <v>210</v>
      </c>
      <c r="F11" s="3">
        <v>5860</v>
      </c>
      <c r="G11" s="3" t="s">
        <v>207</v>
      </c>
      <c r="H11" s="3" t="s">
        <v>8</v>
      </c>
      <c r="I11" s="4">
        <v>18251.439999999999</v>
      </c>
    </row>
    <row r="12" spans="1:9" x14ac:dyDescent="0.25">
      <c r="A12" s="3" t="s">
        <v>20</v>
      </c>
      <c r="B12" s="3">
        <v>12152</v>
      </c>
      <c r="C12" s="3">
        <v>1000000415</v>
      </c>
      <c r="D12" s="3">
        <v>9745</v>
      </c>
      <c r="E12" s="3">
        <v>615</v>
      </c>
      <c r="F12" s="3">
        <v>6201</v>
      </c>
      <c r="G12" s="3" t="s">
        <v>327</v>
      </c>
      <c r="H12" s="3" t="s">
        <v>13</v>
      </c>
      <c r="I12" s="4">
        <v>39960</v>
      </c>
    </row>
    <row r="13" spans="1:9" x14ac:dyDescent="0.25">
      <c r="A13" s="3" t="s">
        <v>20</v>
      </c>
      <c r="B13" s="3">
        <v>12152</v>
      </c>
      <c r="C13" s="3">
        <v>1000000415</v>
      </c>
      <c r="D13" s="3">
        <v>9748</v>
      </c>
      <c r="E13" s="3">
        <v>669</v>
      </c>
      <c r="F13" s="3">
        <v>6201</v>
      </c>
      <c r="G13" s="3" t="s">
        <v>337</v>
      </c>
      <c r="H13" s="3" t="s">
        <v>13</v>
      </c>
      <c r="I13" s="4">
        <v>7140</v>
      </c>
    </row>
    <row r="14" spans="1:9" x14ac:dyDescent="0.25">
      <c r="A14" s="3" t="s">
        <v>20</v>
      </c>
      <c r="B14" s="3">
        <v>12152</v>
      </c>
      <c r="C14" s="3">
        <v>1000000623</v>
      </c>
      <c r="D14" s="3">
        <v>9745</v>
      </c>
      <c r="E14" s="3">
        <v>145</v>
      </c>
      <c r="F14" s="3">
        <v>6201</v>
      </c>
      <c r="G14" s="3" t="s">
        <v>158</v>
      </c>
      <c r="H14" s="3" t="s">
        <v>13</v>
      </c>
      <c r="I14" s="4">
        <v>5240</v>
      </c>
    </row>
    <row r="15" spans="1:9" x14ac:dyDescent="0.25">
      <c r="A15" s="3" t="s">
        <v>20</v>
      </c>
      <c r="B15" s="3">
        <v>12152</v>
      </c>
      <c r="C15" s="3">
        <v>1000000624</v>
      </c>
      <c r="D15" s="3">
        <v>9745</v>
      </c>
      <c r="E15" s="3">
        <v>145</v>
      </c>
      <c r="F15" s="3">
        <v>6201</v>
      </c>
      <c r="G15" s="3" t="s">
        <v>157</v>
      </c>
      <c r="H15" s="3" t="s">
        <v>13</v>
      </c>
      <c r="I15" s="4">
        <v>8928</v>
      </c>
    </row>
    <row r="16" spans="1:9" x14ac:dyDescent="0.25">
      <c r="A16" s="3" t="s">
        <v>20</v>
      </c>
      <c r="B16" s="3">
        <v>12152</v>
      </c>
      <c r="C16" s="3">
        <v>1000000752</v>
      </c>
      <c r="D16" s="3">
        <v>9745</v>
      </c>
      <c r="E16" s="3">
        <v>142</v>
      </c>
      <c r="F16" s="3">
        <v>6201</v>
      </c>
      <c r="G16" s="3" t="s">
        <v>143</v>
      </c>
      <c r="H16" s="3" t="s">
        <v>13</v>
      </c>
      <c r="I16" s="4">
        <v>4334</v>
      </c>
    </row>
    <row r="17" spans="1:9" x14ac:dyDescent="0.25">
      <c r="A17" s="3" t="s">
        <v>20</v>
      </c>
      <c r="B17" s="3">
        <v>12152</v>
      </c>
      <c r="C17" s="3">
        <v>1000000753</v>
      </c>
      <c r="D17" s="3">
        <v>9745</v>
      </c>
      <c r="E17" s="3">
        <v>155</v>
      </c>
      <c r="F17" s="3">
        <v>6201</v>
      </c>
      <c r="G17" s="3" t="s">
        <v>180</v>
      </c>
      <c r="H17" s="3" t="s">
        <v>13</v>
      </c>
      <c r="I17" s="4">
        <v>4196</v>
      </c>
    </row>
    <row r="18" spans="1:9" x14ac:dyDescent="0.25">
      <c r="A18" s="3" t="s">
        <v>20</v>
      </c>
      <c r="B18" s="3">
        <v>12152</v>
      </c>
      <c r="C18" s="3">
        <v>1000000754</v>
      </c>
      <c r="D18" s="3">
        <v>9745</v>
      </c>
      <c r="E18" s="3">
        <v>139</v>
      </c>
      <c r="F18" s="3">
        <v>6201</v>
      </c>
      <c r="G18" s="3" t="s">
        <v>135</v>
      </c>
      <c r="H18" s="3" t="s">
        <v>13</v>
      </c>
      <c r="I18" s="4">
        <v>5547</v>
      </c>
    </row>
    <row r="19" spans="1:9" x14ac:dyDescent="0.25">
      <c r="A19" s="3" t="s">
        <v>20</v>
      </c>
      <c r="B19" s="3">
        <v>12152</v>
      </c>
      <c r="C19" s="3">
        <v>1000000800</v>
      </c>
      <c r="D19" s="3">
        <v>9745</v>
      </c>
      <c r="E19" s="3">
        <v>110</v>
      </c>
      <c r="F19" s="3">
        <v>6201</v>
      </c>
      <c r="G19" s="3" t="s">
        <v>22</v>
      </c>
      <c r="H19" s="3" t="s">
        <v>13</v>
      </c>
      <c r="I19" s="4">
        <v>3070</v>
      </c>
    </row>
    <row r="20" spans="1:9" x14ac:dyDescent="0.25">
      <c r="A20" s="3" t="s">
        <v>20</v>
      </c>
      <c r="B20" s="3">
        <v>12152</v>
      </c>
      <c r="C20" s="3">
        <v>1000000801</v>
      </c>
      <c r="D20" s="3">
        <v>9745</v>
      </c>
      <c r="E20" s="3">
        <v>110</v>
      </c>
      <c r="F20" s="3">
        <v>6201</v>
      </c>
      <c r="G20" s="3" t="s">
        <v>25</v>
      </c>
      <c r="H20" s="3" t="s">
        <v>13</v>
      </c>
      <c r="I20" s="4">
        <v>11670</v>
      </c>
    </row>
    <row r="21" spans="1:9" x14ac:dyDescent="0.25">
      <c r="A21" s="3" t="s">
        <v>20</v>
      </c>
      <c r="B21" s="3">
        <v>12152</v>
      </c>
      <c r="C21" s="3">
        <v>1000000817</v>
      </c>
      <c r="D21" s="3">
        <v>9745</v>
      </c>
      <c r="E21" s="3">
        <v>154</v>
      </c>
      <c r="F21" s="3">
        <v>6201</v>
      </c>
      <c r="G21" s="3" t="s">
        <v>176</v>
      </c>
      <c r="H21" s="3" t="s">
        <v>13</v>
      </c>
      <c r="I21" s="4">
        <v>2620</v>
      </c>
    </row>
    <row r="22" spans="1:9" x14ac:dyDescent="0.25">
      <c r="A22" s="3" t="s">
        <v>20</v>
      </c>
      <c r="B22" s="3">
        <v>12152</v>
      </c>
      <c r="C22" s="3">
        <v>1000000818</v>
      </c>
      <c r="D22" s="3">
        <v>9745</v>
      </c>
      <c r="E22" s="3">
        <v>154</v>
      </c>
      <c r="F22" s="3">
        <v>6201</v>
      </c>
      <c r="G22" s="3" t="s">
        <v>176</v>
      </c>
      <c r="H22" s="3" t="s">
        <v>13</v>
      </c>
      <c r="I22" s="4">
        <v>4856</v>
      </c>
    </row>
    <row r="23" spans="1:9" x14ac:dyDescent="0.25">
      <c r="A23" s="3" t="s">
        <v>322</v>
      </c>
      <c r="B23" s="3">
        <v>10474</v>
      </c>
      <c r="C23" s="3">
        <v>1000000614</v>
      </c>
      <c r="D23" s="3">
        <v>9745</v>
      </c>
      <c r="E23" s="3">
        <v>615</v>
      </c>
      <c r="F23" s="3">
        <v>6207</v>
      </c>
      <c r="G23" s="3" t="s">
        <v>321</v>
      </c>
      <c r="H23" s="3" t="s">
        <v>23</v>
      </c>
      <c r="I23" s="4">
        <v>166080</v>
      </c>
    </row>
    <row r="24" spans="1:9" x14ac:dyDescent="0.25">
      <c r="A24" s="3" t="s">
        <v>170</v>
      </c>
      <c r="B24" s="3">
        <v>10066</v>
      </c>
      <c r="C24" s="3">
        <v>1000000210</v>
      </c>
      <c r="D24" s="3">
        <v>9745</v>
      </c>
      <c r="E24" s="3">
        <v>214</v>
      </c>
      <c r="F24" s="3">
        <v>6190</v>
      </c>
      <c r="G24" s="3" t="s">
        <v>227</v>
      </c>
      <c r="H24" s="3" t="s">
        <v>43</v>
      </c>
      <c r="I24" s="4">
        <v>9803.9499999999989</v>
      </c>
    </row>
    <row r="25" spans="1:9" x14ac:dyDescent="0.25">
      <c r="A25" s="3" t="s">
        <v>170</v>
      </c>
      <c r="B25" s="3">
        <v>10066</v>
      </c>
      <c r="C25" s="3">
        <v>1000000643</v>
      </c>
      <c r="D25" s="3">
        <v>9745</v>
      </c>
      <c r="E25" s="3">
        <v>212</v>
      </c>
      <c r="F25" s="3">
        <v>6190</v>
      </c>
      <c r="G25" s="3" t="s">
        <v>215</v>
      </c>
      <c r="H25" s="3" t="s">
        <v>43</v>
      </c>
      <c r="I25" s="4">
        <v>50277.75</v>
      </c>
    </row>
    <row r="26" spans="1:9" x14ac:dyDescent="0.25">
      <c r="A26" s="3" t="s">
        <v>170</v>
      </c>
      <c r="B26" s="3">
        <v>10066</v>
      </c>
      <c r="C26" s="3">
        <v>1000000738</v>
      </c>
      <c r="D26" s="3">
        <v>9745</v>
      </c>
      <c r="E26" s="3">
        <v>354</v>
      </c>
      <c r="F26" s="3">
        <v>6190</v>
      </c>
      <c r="G26" s="3" t="s">
        <v>244</v>
      </c>
      <c r="H26" s="3" t="s">
        <v>43</v>
      </c>
      <c r="I26" s="4">
        <v>43160.93</v>
      </c>
    </row>
    <row r="27" spans="1:9" x14ac:dyDescent="0.25">
      <c r="A27" s="3" t="s">
        <v>170</v>
      </c>
      <c r="B27" s="3">
        <v>10066</v>
      </c>
      <c r="C27" s="3">
        <v>1000000828</v>
      </c>
      <c r="D27" s="3">
        <v>9745</v>
      </c>
      <c r="E27" s="3">
        <v>210</v>
      </c>
      <c r="F27" s="3">
        <v>6190</v>
      </c>
      <c r="G27" s="3" t="s">
        <v>211</v>
      </c>
      <c r="H27" s="3" t="s">
        <v>43</v>
      </c>
      <c r="I27" s="4">
        <v>20</v>
      </c>
    </row>
    <row r="28" spans="1:9" x14ac:dyDescent="0.25">
      <c r="A28" s="3" t="s">
        <v>170</v>
      </c>
      <c r="B28" s="3">
        <v>10066</v>
      </c>
      <c r="C28" s="3">
        <v>1000000936</v>
      </c>
      <c r="D28" s="3">
        <v>9745</v>
      </c>
      <c r="E28" s="3">
        <v>364</v>
      </c>
      <c r="F28" s="3">
        <v>6190</v>
      </c>
      <c r="G28" s="3" t="s">
        <v>283</v>
      </c>
      <c r="H28" s="3" t="s">
        <v>43</v>
      </c>
      <c r="I28" s="4">
        <v>3800</v>
      </c>
    </row>
    <row r="29" spans="1:9" x14ac:dyDescent="0.25">
      <c r="A29" s="3" t="s">
        <v>170</v>
      </c>
      <c r="B29" s="3">
        <v>10066</v>
      </c>
      <c r="C29" s="3">
        <v>1000001416</v>
      </c>
      <c r="D29" s="3">
        <v>9745</v>
      </c>
      <c r="E29" s="3">
        <v>116</v>
      </c>
      <c r="F29" s="3">
        <v>6190</v>
      </c>
      <c r="G29" s="3" t="s">
        <v>79</v>
      </c>
      <c r="H29" s="3" t="s">
        <v>43</v>
      </c>
      <c r="I29" s="4">
        <v>15000</v>
      </c>
    </row>
    <row r="30" spans="1:9" x14ac:dyDescent="0.25">
      <c r="A30" s="3" t="s">
        <v>147</v>
      </c>
      <c r="B30" s="3">
        <v>10087</v>
      </c>
      <c r="C30" s="3">
        <v>1000000612</v>
      </c>
      <c r="D30" s="3">
        <v>9745</v>
      </c>
      <c r="E30" s="3">
        <v>214</v>
      </c>
      <c r="F30" s="3">
        <v>6211</v>
      </c>
      <c r="G30" s="3" t="s">
        <v>223</v>
      </c>
      <c r="H30" s="3" t="s">
        <v>10</v>
      </c>
      <c r="I30" s="4">
        <v>88909</v>
      </c>
    </row>
    <row r="31" spans="1:9" x14ac:dyDescent="0.25">
      <c r="A31" s="3" t="s">
        <v>3</v>
      </c>
      <c r="B31" s="3">
        <v>10416</v>
      </c>
      <c r="C31" s="3">
        <v>1000000535</v>
      </c>
      <c r="D31" s="3">
        <v>9745</v>
      </c>
      <c r="E31" s="3">
        <v>104</v>
      </c>
      <c r="F31" s="3">
        <v>6211</v>
      </c>
      <c r="G31" s="3" t="s">
        <v>12</v>
      </c>
      <c r="H31" s="3" t="s">
        <v>10</v>
      </c>
      <c r="I31" s="4">
        <v>6997.67</v>
      </c>
    </row>
    <row r="32" spans="1:9" x14ac:dyDescent="0.25">
      <c r="A32" s="3" t="s">
        <v>3</v>
      </c>
      <c r="B32" s="3">
        <v>10416</v>
      </c>
      <c r="C32" s="3">
        <v>1000000535</v>
      </c>
      <c r="D32" s="3">
        <v>9745</v>
      </c>
      <c r="E32" s="3">
        <v>373</v>
      </c>
      <c r="F32" s="3">
        <v>6211</v>
      </c>
      <c r="G32" s="3" t="s">
        <v>289</v>
      </c>
      <c r="H32" s="3" t="s">
        <v>10</v>
      </c>
      <c r="I32" s="4">
        <v>2852.33</v>
      </c>
    </row>
    <row r="33" spans="1:9" x14ac:dyDescent="0.25">
      <c r="A33" s="3" t="s">
        <v>3</v>
      </c>
      <c r="B33" s="3">
        <v>10416</v>
      </c>
      <c r="C33" s="3">
        <v>1000000847</v>
      </c>
      <c r="D33" s="3">
        <v>9745</v>
      </c>
      <c r="E33" s="3">
        <v>352</v>
      </c>
      <c r="F33" s="3">
        <v>6219</v>
      </c>
      <c r="G33" s="3" t="s">
        <v>234</v>
      </c>
      <c r="H33" s="3" t="s">
        <v>41</v>
      </c>
      <c r="I33" s="4">
        <v>400</v>
      </c>
    </row>
    <row r="34" spans="1:9" x14ac:dyDescent="0.25">
      <c r="A34" s="3" t="s">
        <v>3</v>
      </c>
      <c r="B34" s="3">
        <v>10416</v>
      </c>
      <c r="C34" s="3">
        <v>1000000897</v>
      </c>
      <c r="D34" s="3">
        <v>9745</v>
      </c>
      <c r="E34" s="3">
        <v>117</v>
      </c>
      <c r="F34" s="3">
        <v>6219</v>
      </c>
      <c r="G34" s="3" t="s">
        <v>83</v>
      </c>
      <c r="H34" s="3" t="s">
        <v>41</v>
      </c>
      <c r="I34" s="4">
        <v>10506</v>
      </c>
    </row>
    <row r="35" spans="1:9" x14ac:dyDescent="0.25">
      <c r="A35" s="3" t="s">
        <v>323</v>
      </c>
      <c r="B35" s="3">
        <v>14181</v>
      </c>
      <c r="C35" s="3">
        <v>1000001323</v>
      </c>
      <c r="D35" s="3">
        <v>9745</v>
      </c>
      <c r="E35" s="3">
        <v>615</v>
      </c>
      <c r="F35" s="3">
        <v>5610</v>
      </c>
      <c r="G35" s="3" t="s">
        <v>321</v>
      </c>
      <c r="H35" s="3" t="s">
        <v>325</v>
      </c>
      <c r="I35" s="4">
        <v>3014.88</v>
      </c>
    </row>
    <row r="36" spans="1:9" x14ac:dyDescent="0.25">
      <c r="A36" s="3" t="s">
        <v>29</v>
      </c>
      <c r="B36" s="3">
        <v>10514</v>
      </c>
      <c r="C36" s="3">
        <v>1000000067</v>
      </c>
      <c r="D36" s="3">
        <v>9745</v>
      </c>
      <c r="E36" s="3">
        <v>112</v>
      </c>
      <c r="F36" s="3">
        <v>5860</v>
      </c>
      <c r="G36" s="3" t="s">
        <v>42</v>
      </c>
      <c r="H36" s="3" t="s">
        <v>43</v>
      </c>
      <c r="I36" s="4">
        <v>55000</v>
      </c>
    </row>
    <row r="37" spans="1:9" x14ac:dyDescent="0.25">
      <c r="A37" s="3" t="s">
        <v>29</v>
      </c>
      <c r="B37" s="3">
        <v>10514</v>
      </c>
      <c r="C37" s="3">
        <v>1000000067</v>
      </c>
      <c r="D37" s="3">
        <v>9745</v>
      </c>
      <c r="E37" s="3">
        <v>112</v>
      </c>
      <c r="F37" s="3">
        <v>5860</v>
      </c>
      <c r="G37" s="3" t="s">
        <v>42</v>
      </c>
      <c r="H37" s="3" t="s">
        <v>8</v>
      </c>
      <c r="I37" s="4">
        <v>-45103.79</v>
      </c>
    </row>
    <row r="38" spans="1:9" x14ac:dyDescent="0.25">
      <c r="A38" s="3" t="s">
        <v>29</v>
      </c>
      <c r="B38" s="3">
        <v>10514</v>
      </c>
      <c r="C38" s="3">
        <v>1000000067</v>
      </c>
      <c r="D38" s="3">
        <v>9745</v>
      </c>
      <c r="E38" s="3">
        <v>112</v>
      </c>
      <c r="F38" s="3">
        <v>6190</v>
      </c>
      <c r="G38" s="3" t="s">
        <v>42</v>
      </c>
      <c r="H38" s="3" t="s">
        <v>43</v>
      </c>
      <c r="I38" s="4">
        <v>4153.1899999999987</v>
      </c>
    </row>
    <row r="39" spans="1:9" x14ac:dyDescent="0.25">
      <c r="A39" s="3" t="s">
        <v>29</v>
      </c>
      <c r="B39" s="3">
        <v>10514</v>
      </c>
      <c r="C39" s="3">
        <v>1000000499</v>
      </c>
      <c r="D39" s="3">
        <v>9745</v>
      </c>
      <c r="E39" s="3">
        <v>352</v>
      </c>
      <c r="F39" s="3">
        <v>5890</v>
      </c>
      <c r="G39" s="3" t="s">
        <v>234</v>
      </c>
      <c r="H39" s="3" t="s">
        <v>11</v>
      </c>
      <c r="I39" s="4">
        <v>548.49</v>
      </c>
    </row>
    <row r="40" spans="1:9" x14ac:dyDescent="0.25">
      <c r="A40" s="3" t="s">
        <v>253</v>
      </c>
      <c r="B40" s="3">
        <v>10530</v>
      </c>
      <c r="C40" s="3">
        <v>1000000796</v>
      </c>
      <c r="D40" s="3">
        <v>9745</v>
      </c>
      <c r="E40" s="3">
        <v>360</v>
      </c>
      <c r="F40" s="3">
        <v>6201</v>
      </c>
      <c r="G40" s="3" t="s">
        <v>263</v>
      </c>
      <c r="H40" s="3" t="s">
        <v>13</v>
      </c>
      <c r="I40" s="4">
        <v>12750</v>
      </c>
    </row>
    <row r="41" spans="1:9" x14ac:dyDescent="0.25">
      <c r="A41" s="3" t="s">
        <v>219</v>
      </c>
      <c r="B41" s="3">
        <v>12829</v>
      </c>
      <c r="C41" s="3">
        <v>1000000357</v>
      </c>
      <c r="D41" s="3">
        <v>9745</v>
      </c>
      <c r="E41" s="3">
        <v>214</v>
      </c>
      <c r="F41" s="3">
        <v>6211</v>
      </c>
      <c r="G41" s="3" t="s">
        <v>224</v>
      </c>
      <c r="H41" s="3" t="s">
        <v>10</v>
      </c>
      <c r="I41" s="4">
        <v>59115.719999999972</v>
      </c>
    </row>
    <row r="42" spans="1:9" x14ac:dyDescent="0.25">
      <c r="A42" s="3" t="s">
        <v>219</v>
      </c>
      <c r="B42" s="3">
        <v>12829</v>
      </c>
      <c r="C42" s="3">
        <v>1000000406</v>
      </c>
      <c r="D42" s="3">
        <v>9745</v>
      </c>
      <c r="E42" s="3">
        <v>360</v>
      </c>
      <c r="F42" s="3">
        <v>6211</v>
      </c>
      <c r="G42" s="3" t="s">
        <v>263</v>
      </c>
      <c r="H42" s="3" t="s">
        <v>10</v>
      </c>
      <c r="I42" s="4">
        <v>2000000</v>
      </c>
    </row>
    <row r="43" spans="1:9" x14ac:dyDescent="0.25">
      <c r="A43" s="3" t="s">
        <v>70</v>
      </c>
      <c r="B43" s="3">
        <v>10601</v>
      </c>
      <c r="C43" s="3">
        <v>1000001357</v>
      </c>
      <c r="D43" s="3">
        <v>9745</v>
      </c>
      <c r="E43" s="3">
        <v>142</v>
      </c>
      <c r="F43" s="3">
        <v>6211</v>
      </c>
      <c r="G43" s="3" t="s">
        <v>142</v>
      </c>
      <c r="H43" s="3" t="s">
        <v>10</v>
      </c>
      <c r="I43" s="4">
        <v>56000</v>
      </c>
    </row>
    <row r="44" spans="1:9" x14ac:dyDescent="0.25">
      <c r="A44" s="3" t="s">
        <v>209</v>
      </c>
      <c r="B44" s="3">
        <v>12335</v>
      </c>
      <c r="C44" s="3">
        <v>1000000270</v>
      </c>
      <c r="D44" s="3">
        <v>9745</v>
      </c>
      <c r="E44" s="3">
        <v>210</v>
      </c>
      <c r="F44" s="3">
        <v>6207</v>
      </c>
      <c r="G44" s="3" t="s">
        <v>207</v>
      </c>
      <c r="H44" s="3" t="s">
        <v>21</v>
      </c>
      <c r="I44" s="4">
        <v>2936.27</v>
      </c>
    </row>
    <row r="45" spans="1:9" x14ac:dyDescent="0.25">
      <c r="A45" s="3" t="s">
        <v>209</v>
      </c>
      <c r="B45" s="3">
        <v>12335</v>
      </c>
      <c r="C45" s="3">
        <v>1000000270</v>
      </c>
      <c r="D45" s="3">
        <v>9745</v>
      </c>
      <c r="E45" s="3">
        <v>210</v>
      </c>
      <c r="F45" s="3">
        <v>6207</v>
      </c>
      <c r="G45" s="3" t="s">
        <v>211</v>
      </c>
      <c r="H45" s="3" t="s">
        <v>21</v>
      </c>
      <c r="I45" s="4">
        <v>2368.12</v>
      </c>
    </row>
    <row r="46" spans="1:9" x14ac:dyDescent="0.25">
      <c r="A46" s="3" t="s">
        <v>209</v>
      </c>
      <c r="B46" s="3">
        <v>12335</v>
      </c>
      <c r="C46" s="3">
        <v>1000000350</v>
      </c>
      <c r="D46" s="3">
        <v>9745</v>
      </c>
      <c r="E46" s="3">
        <v>360</v>
      </c>
      <c r="F46" s="3">
        <v>6207</v>
      </c>
      <c r="G46" s="3" t="s">
        <v>262</v>
      </c>
      <c r="H46" s="3" t="s">
        <v>21</v>
      </c>
      <c r="I46" s="4">
        <v>1851.0900000000001</v>
      </c>
    </row>
    <row r="47" spans="1:9" x14ac:dyDescent="0.25">
      <c r="A47" s="3" t="s">
        <v>209</v>
      </c>
      <c r="B47" s="3">
        <v>12335</v>
      </c>
      <c r="C47" s="3">
        <v>1000000850</v>
      </c>
      <c r="D47" s="3">
        <v>9745</v>
      </c>
      <c r="E47" s="3">
        <v>360</v>
      </c>
      <c r="F47" s="3">
        <v>6207</v>
      </c>
      <c r="G47" s="3" t="s">
        <v>261</v>
      </c>
      <c r="H47" s="3" t="s">
        <v>21</v>
      </c>
      <c r="I47" s="4">
        <v>12214.36</v>
      </c>
    </row>
    <row r="48" spans="1:9" x14ac:dyDescent="0.25">
      <c r="A48" s="3" t="s">
        <v>209</v>
      </c>
      <c r="B48" s="3">
        <v>12335</v>
      </c>
      <c r="C48" s="3">
        <v>1000000902</v>
      </c>
      <c r="D48" s="3">
        <v>9745</v>
      </c>
      <c r="E48" s="3">
        <v>360</v>
      </c>
      <c r="F48" s="3">
        <v>6207</v>
      </c>
      <c r="G48" s="3" t="s">
        <v>259</v>
      </c>
      <c r="H48" s="3" t="s">
        <v>21</v>
      </c>
      <c r="I48" s="4">
        <v>4601.93</v>
      </c>
    </row>
    <row r="49" spans="1:9" x14ac:dyDescent="0.25">
      <c r="A49" s="3" t="s">
        <v>137</v>
      </c>
      <c r="B49" s="3">
        <v>11310</v>
      </c>
      <c r="C49" s="3">
        <v>1000000687</v>
      </c>
      <c r="D49" s="3">
        <v>9745</v>
      </c>
      <c r="E49" s="3">
        <v>210</v>
      </c>
      <c r="F49" s="3">
        <v>6201</v>
      </c>
      <c r="G49" s="3" t="s">
        <v>202</v>
      </c>
      <c r="H49" s="3" t="s">
        <v>13</v>
      </c>
      <c r="I49" s="4">
        <v>20317.39</v>
      </c>
    </row>
    <row r="50" spans="1:9" x14ac:dyDescent="0.25">
      <c r="A50" s="3" t="s">
        <v>137</v>
      </c>
      <c r="B50" s="3">
        <v>11310</v>
      </c>
      <c r="C50" s="3">
        <v>1000000697</v>
      </c>
      <c r="D50" s="3">
        <v>9745</v>
      </c>
      <c r="E50" s="3">
        <v>364</v>
      </c>
      <c r="F50" s="3">
        <v>6201</v>
      </c>
      <c r="G50" s="3" t="s">
        <v>279</v>
      </c>
      <c r="H50" s="3" t="s">
        <v>13</v>
      </c>
      <c r="I50" s="4">
        <v>593024.16</v>
      </c>
    </row>
    <row r="51" spans="1:9" x14ac:dyDescent="0.25">
      <c r="A51" s="3" t="s">
        <v>137</v>
      </c>
      <c r="B51" s="3">
        <v>11310</v>
      </c>
      <c r="C51" s="3">
        <v>1000000732</v>
      </c>
      <c r="D51" s="3">
        <v>9745</v>
      </c>
      <c r="E51" s="3">
        <v>140</v>
      </c>
      <c r="F51" s="3">
        <v>6201</v>
      </c>
      <c r="G51" s="3" t="s">
        <v>139</v>
      </c>
      <c r="H51" s="3" t="s">
        <v>13</v>
      </c>
      <c r="I51" s="4">
        <v>307289.04000000004</v>
      </c>
    </row>
    <row r="52" spans="1:9" x14ac:dyDescent="0.25">
      <c r="A52" s="3" t="s">
        <v>137</v>
      </c>
      <c r="B52" s="3">
        <v>11310</v>
      </c>
      <c r="C52" s="3">
        <v>1000000736</v>
      </c>
      <c r="D52" s="3">
        <v>9745</v>
      </c>
      <c r="E52" s="3">
        <v>210</v>
      </c>
      <c r="F52" s="3">
        <v>6201</v>
      </c>
      <c r="G52" s="3" t="s">
        <v>207</v>
      </c>
      <c r="H52" s="3" t="s">
        <v>13</v>
      </c>
      <c r="I52" s="4">
        <v>16698.570000000007</v>
      </c>
    </row>
    <row r="53" spans="1:9" x14ac:dyDescent="0.25">
      <c r="A53" s="3" t="s">
        <v>137</v>
      </c>
      <c r="B53" s="3">
        <v>11310</v>
      </c>
      <c r="C53" s="3">
        <v>1000001302</v>
      </c>
      <c r="D53" s="3">
        <v>9745</v>
      </c>
      <c r="E53" s="3">
        <v>210</v>
      </c>
      <c r="F53" s="3">
        <v>6201</v>
      </c>
      <c r="G53" s="3" t="s">
        <v>213</v>
      </c>
      <c r="H53" s="3" t="s">
        <v>13</v>
      </c>
      <c r="I53" s="4">
        <v>7932</v>
      </c>
    </row>
    <row r="54" spans="1:9" x14ac:dyDescent="0.25">
      <c r="A54" s="3" t="s">
        <v>137</v>
      </c>
      <c r="B54" s="3">
        <v>11310</v>
      </c>
      <c r="C54" s="3">
        <v>1000001422</v>
      </c>
      <c r="D54" s="3">
        <v>9745</v>
      </c>
      <c r="E54" s="3">
        <v>105</v>
      </c>
      <c r="F54" s="3">
        <v>6201</v>
      </c>
      <c r="G54" s="3" t="s">
        <v>352</v>
      </c>
      <c r="H54" s="3" t="s">
        <v>13</v>
      </c>
      <c r="I54" s="4">
        <v>13000</v>
      </c>
    </row>
    <row r="55" spans="1:9" x14ac:dyDescent="0.25">
      <c r="A55" s="3" t="s">
        <v>269</v>
      </c>
      <c r="B55" s="3">
        <v>11194</v>
      </c>
      <c r="C55" s="3">
        <v>1000000570</v>
      </c>
      <c r="D55" s="3">
        <v>9745</v>
      </c>
      <c r="E55" s="3">
        <v>362</v>
      </c>
      <c r="F55" s="3">
        <v>6211</v>
      </c>
      <c r="G55" s="3" t="s">
        <v>268</v>
      </c>
      <c r="H55" s="3" t="s">
        <v>10</v>
      </c>
      <c r="I55" s="4">
        <v>93946.199999999983</v>
      </c>
    </row>
    <row r="56" spans="1:9" x14ac:dyDescent="0.25">
      <c r="A56" s="3" t="s">
        <v>242</v>
      </c>
      <c r="B56" s="3">
        <v>12339</v>
      </c>
      <c r="C56" s="3">
        <v>1000000949</v>
      </c>
      <c r="D56" s="3">
        <v>9745</v>
      </c>
      <c r="E56" s="3">
        <v>354</v>
      </c>
      <c r="F56" s="3">
        <v>5890</v>
      </c>
      <c r="G56" s="3" t="s">
        <v>244</v>
      </c>
      <c r="H56" s="3" t="s">
        <v>11</v>
      </c>
      <c r="I56" s="4">
        <v>350</v>
      </c>
    </row>
    <row r="57" spans="1:9" x14ac:dyDescent="0.25">
      <c r="A57" s="3" t="s">
        <v>100</v>
      </c>
      <c r="B57" s="3">
        <v>12955</v>
      </c>
      <c r="C57" s="3">
        <v>1000001343</v>
      </c>
      <c r="D57" s="3">
        <v>9745</v>
      </c>
      <c r="E57" s="3">
        <v>145</v>
      </c>
      <c r="F57" s="3">
        <v>6211</v>
      </c>
      <c r="G57" s="3" t="s">
        <v>157</v>
      </c>
      <c r="H57" s="3" t="s">
        <v>10</v>
      </c>
      <c r="I57" s="4">
        <v>112367</v>
      </c>
    </row>
    <row r="58" spans="1:9" x14ac:dyDescent="0.25">
      <c r="A58" s="3" t="s">
        <v>100</v>
      </c>
      <c r="B58" s="3">
        <v>12955</v>
      </c>
      <c r="C58" s="3">
        <v>1000001343</v>
      </c>
      <c r="D58" s="3">
        <v>9745</v>
      </c>
      <c r="E58" s="3">
        <v>154</v>
      </c>
      <c r="F58" s="3">
        <v>6211</v>
      </c>
      <c r="G58" s="3" t="s">
        <v>176</v>
      </c>
      <c r="H58" s="3" t="s">
        <v>10</v>
      </c>
      <c r="I58" s="4">
        <v>204089</v>
      </c>
    </row>
    <row r="59" spans="1:9" x14ac:dyDescent="0.25">
      <c r="A59" s="3" t="s">
        <v>246</v>
      </c>
      <c r="B59" s="3">
        <v>14364</v>
      </c>
      <c r="C59" s="3">
        <v>1000001334</v>
      </c>
      <c r="D59" s="3">
        <v>9745</v>
      </c>
      <c r="E59" s="3">
        <v>354</v>
      </c>
      <c r="F59" s="3">
        <v>6211</v>
      </c>
      <c r="G59" s="3" t="s">
        <v>245</v>
      </c>
      <c r="H59" s="3" t="s">
        <v>10</v>
      </c>
      <c r="I59" s="4">
        <v>98514</v>
      </c>
    </row>
    <row r="60" spans="1:9" x14ac:dyDescent="0.25">
      <c r="A60" s="3" t="s">
        <v>120</v>
      </c>
      <c r="B60" s="3">
        <v>10641</v>
      </c>
      <c r="C60" s="3">
        <v>1000000898</v>
      </c>
      <c r="D60" s="3">
        <v>9745</v>
      </c>
      <c r="E60" s="3">
        <v>360</v>
      </c>
      <c r="F60" s="3">
        <v>6219</v>
      </c>
      <c r="G60" s="3" t="s">
        <v>265</v>
      </c>
      <c r="H60" s="3" t="s">
        <v>41</v>
      </c>
      <c r="I60" s="4">
        <v>185.47</v>
      </c>
    </row>
    <row r="61" spans="1:9" x14ac:dyDescent="0.25">
      <c r="A61" s="3" t="s">
        <v>120</v>
      </c>
      <c r="B61" s="3">
        <v>10641</v>
      </c>
      <c r="C61" s="3">
        <v>1000001421</v>
      </c>
      <c r="D61" s="3">
        <v>9745</v>
      </c>
      <c r="E61" s="3">
        <v>360</v>
      </c>
      <c r="F61" s="3">
        <v>5890</v>
      </c>
      <c r="G61" s="3" t="s">
        <v>259</v>
      </c>
      <c r="H61" s="3" t="s">
        <v>11</v>
      </c>
      <c r="I61" s="4">
        <v>874.06</v>
      </c>
    </row>
    <row r="62" spans="1:9" x14ac:dyDescent="0.25">
      <c r="A62" s="3" t="s">
        <v>252</v>
      </c>
      <c r="B62" s="3">
        <v>13370</v>
      </c>
      <c r="C62" s="3">
        <v>1000000518</v>
      </c>
      <c r="D62" s="3">
        <v>9745</v>
      </c>
      <c r="E62" s="3">
        <v>360</v>
      </c>
      <c r="F62" s="3">
        <v>6211</v>
      </c>
      <c r="G62" s="3" t="s">
        <v>259</v>
      </c>
      <c r="H62" s="3" t="s">
        <v>10</v>
      </c>
      <c r="I62" s="4">
        <v>362120.19</v>
      </c>
    </row>
    <row r="63" spans="1:9" x14ac:dyDescent="0.25">
      <c r="A63" s="3" t="s">
        <v>366</v>
      </c>
      <c r="B63" s="3">
        <v>14790</v>
      </c>
      <c r="C63" s="3">
        <v>1000001344</v>
      </c>
      <c r="D63" s="3">
        <v>9745</v>
      </c>
      <c r="E63" s="3">
        <v>362</v>
      </c>
      <c r="F63" s="3">
        <v>5890</v>
      </c>
      <c r="G63" s="3" t="s">
        <v>270</v>
      </c>
      <c r="H63" s="3" t="s">
        <v>11</v>
      </c>
      <c r="I63" s="4">
        <v>84845.3</v>
      </c>
    </row>
    <row r="64" spans="1:9" x14ac:dyDescent="0.25">
      <c r="A64" s="3" t="s">
        <v>221</v>
      </c>
      <c r="B64" s="3">
        <v>12890</v>
      </c>
      <c r="C64" s="3">
        <v>1000000725</v>
      </c>
      <c r="D64" s="3">
        <v>9745</v>
      </c>
      <c r="E64" s="3">
        <v>615</v>
      </c>
      <c r="F64" s="3">
        <v>6207</v>
      </c>
      <c r="G64" s="3" t="s">
        <v>321</v>
      </c>
      <c r="H64" s="3" t="s">
        <v>320</v>
      </c>
      <c r="I64" s="4">
        <v>66705.049999999988</v>
      </c>
    </row>
    <row r="65" spans="1:9" x14ac:dyDescent="0.25">
      <c r="A65" s="3" t="s">
        <v>220</v>
      </c>
      <c r="B65" s="3">
        <v>10231</v>
      </c>
      <c r="C65" s="3">
        <v>1000000576</v>
      </c>
      <c r="D65" s="3">
        <v>9745</v>
      </c>
      <c r="E65" s="3">
        <v>214</v>
      </c>
      <c r="F65" s="3">
        <v>5860</v>
      </c>
      <c r="G65" s="3" t="s">
        <v>224</v>
      </c>
      <c r="H65" s="3" t="s">
        <v>8</v>
      </c>
      <c r="I65" s="4">
        <v>13821.880000000001</v>
      </c>
    </row>
    <row r="66" spans="1:9" x14ac:dyDescent="0.25">
      <c r="A66" s="3" t="s">
        <v>220</v>
      </c>
      <c r="B66" s="3">
        <v>10231</v>
      </c>
      <c r="C66" s="3">
        <v>1000001390</v>
      </c>
      <c r="D66" s="3">
        <v>9745</v>
      </c>
      <c r="E66" s="3">
        <v>144</v>
      </c>
      <c r="F66" s="3">
        <v>5860</v>
      </c>
      <c r="G66" s="3" t="s">
        <v>151</v>
      </c>
      <c r="H66" s="3" t="s">
        <v>8</v>
      </c>
      <c r="I66" s="4">
        <v>5416.79</v>
      </c>
    </row>
    <row r="67" spans="1:9" x14ac:dyDescent="0.25">
      <c r="A67" s="3" t="s">
        <v>76</v>
      </c>
      <c r="B67" s="3">
        <v>11427</v>
      </c>
      <c r="C67" s="3">
        <v>1000000740</v>
      </c>
      <c r="D67" s="3">
        <v>9745</v>
      </c>
      <c r="E67" s="3">
        <v>116</v>
      </c>
      <c r="F67" s="3">
        <v>6201</v>
      </c>
      <c r="G67" s="3" t="s">
        <v>77</v>
      </c>
      <c r="H67" s="3" t="s">
        <v>13</v>
      </c>
      <c r="I67" s="4">
        <v>3611.0699999999997</v>
      </c>
    </row>
    <row r="68" spans="1:9" x14ac:dyDescent="0.25">
      <c r="A68" s="3" t="s">
        <v>76</v>
      </c>
      <c r="B68" s="3">
        <v>11427</v>
      </c>
      <c r="C68" s="3">
        <v>1000000758</v>
      </c>
      <c r="D68" s="3">
        <v>9745</v>
      </c>
      <c r="E68" s="3">
        <v>116</v>
      </c>
      <c r="F68" s="3">
        <v>6201</v>
      </c>
      <c r="G68" s="3" t="s">
        <v>79</v>
      </c>
      <c r="H68" s="3" t="s">
        <v>13</v>
      </c>
      <c r="I68" s="4">
        <v>24945</v>
      </c>
    </row>
    <row r="69" spans="1:9" x14ac:dyDescent="0.25">
      <c r="A69" s="3" t="s">
        <v>76</v>
      </c>
      <c r="B69" s="3">
        <v>11427</v>
      </c>
      <c r="C69" s="3">
        <v>1000000798</v>
      </c>
      <c r="D69" s="3">
        <v>9745</v>
      </c>
      <c r="E69" s="3">
        <v>116</v>
      </c>
      <c r="F69" s="3">
        <v>6201</v>
      </c>
      <c r="G69" s="3" t="s">
        <v>79</v>
      </c>
      <c r="H69" s="3" t="s">
        <v>13</v>
      </c>
      <c r="I69" s="4">
        <v>9805</v>
      </c>
    </row>
    <row r="70" spans="1:9" x14ac:dyDescent="0.25">
      <c r="A70" s="3" t="s">
        <v>95</v>
      </c>
      <c r="B70" s="3">
        <v>10323</v>
      </c>
      <c r="C70" s="3">
        <v>1000000569</v>
      </c>
      <c r="D70" s="3">
        <v>9748</v>
      </c>
      <c r="E70" s="3">
        <v>669</v>
      </c>
      <c r="F70" s="3">
        <v>6219</v>
      </c>
      <c r="G70" s="3" t="s">
        <v>337</v>
      </c>
      <c r="H70" s="3" t="s">
        <v>338</v>
      </c>
      <c r="I70" s="4">
        <v>965</v>
      </c>
    </row>
    <row r="71" spans="1:9" x14ac:dyDescent="0.25">
      <c r="A71" s="3" t="s">
        <v>95</v>
      </c>
      <c r="B71" s="3">
        <v>10323</v>
      </c>
      <c r="C71" s="3">
        <v>1000001296</v>
      </c>
      <c r="D71" s="3">
        <v>9745</v>
      </c>
      <c r="E71" s="3">
        <v>352</v>
      </c>
      <c r="F71" s="3">
        <v>6219</v>
      </c>
      <c r="G71" s="3" t="s">
        <v>234</v>
      </c>
      <c r="H71" s="3" t="s">
        <v>41</v>
      </c>
      <c r="I71" s="4">
        <v>2710</v>
      </c>
    </row>
    <row r="72" spans="1:9" x14ac:dyDescent="0.25">
      <c r="A72" s="3" t="s">
        <v>95</v>
      </c>
      <c r="B72" s="3">
        <v>10323</v>
      </c>
      <c r="C72" s="3">
        <v>1000001372</v>
      </c>
      <c r="D72" s="3">
        <v>9745</v>
      </c>
      <c r="E72" s="3">
        <v>214</v>
      </c>
      <c r="F72" s="3">
        <v>5890</v>
      </c>
      <c r="G72" s="3" t="s">
        <v>227</v>
      </c>
      <c r="H72" s="3" t="s">
        <v>11</v>
      </c>
      <c r="I72" s="4">
        <v>600</v>
      </c>
    </row>
    <row r="73" spans="1:9" x14ac:dyDescent="0.25">
      <c r="A73" s="3" t="s">
        <v>95</v>
      </c>
      <c r="B73" s="3">
        <v>10323</v>
      </c>
      <c r="C73" s="3">
        <v>1000001409</v>
      </c>
      <c r="D73" s="3">
        <v>9745</v>
      </c>
      <c r="E73" s="3">
        <v>210</v>
      </c>
      <c r="F73" s="3">
        <v>5890</v>
      </c>
      <c r="G73" s="3" t="s">
        <v>203</v>
      </c>
      <c r="H73" s="3" t="s">
        <v>11</v>
      </c>
      <c r="I73" s="4">
        <v>17876.75</v>
      </c>
    </row>
    <row r="74" spans="1:9" x14ac:dyDescent="0.25">
      <c r="A74" s="3" t="s">
        <v>95</v>
      </c>
      <c r="B74" s="3">
        <v>10323</v>
      </c>
      <c r="C74" s="3">
        <v>1000001410</v>
      </c>
      <c r="D74" s="3">
        <v>9745</v>
      </c>
      <c r="E74" s="3">
        <v>127</v>
      </c>
      <c r="F74" s="3">
        <v>5890</v>
      </c>
      <c r="G74" s="3" t="s">
        <v>112</v>
      </c>
      <c r="H74" s="3" t="s">
        <v>11</v>
      </c>
      <c r="I74" s="4">
        <v>539.5</v>
      </c>
    </row>
    <row r="75" spans="1:9" x14ac:dyDescent="0.25">
      <c r="A75" s="3" t="s">
        <v>95</v>
      </c>
      <c r="B75" s="3">
        <v>10323</v>
      </c>
      <c r="C75" s="3">
        <v>1000001411</v>
      </c>
      <c r="D75" s="3">
        <v>9745</v>
      </c>
      <c r="E75" s="3">
        <v>144</v>
      </c>
      <c r="F75" s="3">
        <v>5890</v>
      </c>
      <c r="G75" s="3" t="s">
        <v>154</v>
      </c>
      <c r="H75" s="3" t="s">
        <v>11</v>
      </c>
      <c r="I75" s="4">
        <v>8750</v>
      </c>
    </row>
    <row r="76" spans="1:9" x14ac:dyDescent="0.25">
      <c r="A76" s="3" t="s">
        <v>95</v>
      </c>
      <c r="B76" s="3">
        <v>10323</v>
      </c>
      <c r="C76" s="3">
        <v>1000001412</v>
      </c>
      <c r="D76" s="3">
        <v>9745</v>
      </c>
      <c r="E76" s="3">
        <v>206</v>
      </c>
      <c r="F76" s="3">
        <v>5890</v>
      </c>
      <c r="G76" s="3" t="s">
        <v>361</v>
      </c>
      <c r="H76" s="3" t="s">
        <v>11</v>
      </c>
      <c r="I76" s="4">
        <v>1539.01</v>
      </c>
    </row>
    <row r="77" spans="1:9" x14ac:dyDescent="0.25">
      <c r="A77" s="3" t="s">
        <v>95</v>
      </c>
      <c r="B77" s="3">
        <v>10323</v>
      </c>
      <c r="C77" s="3">
        <v>1000001413</v>
      </c>
      <c r="D77" s="3">
        <v>9745</v>
      </c>
      <c r="E77" s="3">
        <v>364</v>
      </c>
      <c r="F77" s="3">
        <v>5890</v>
      </c>
      <c r="G77" s="3" t="s">
        <v>367</v>
      </c>
      <c r="H77" s="3" t="s">
        <v>11</v>
      </c>
      <c r="I77" s="4">
        <v>1120</v>
      </c>
    </row>
    <row r="78" spans="1:9" x14ac:dyDescent="0.25">
      <c r="A78" s="3" t="s">
        <v>146</v>
      </c>
      <c r="B78" s="3">
        <v>13121</v>
      </c>
      <c r="C78" s="3">
        <v>1000000561</v>
      </c>
      <c r="D78" s="3">
        <v>9745</v>
      </c>
      <c r="E78" s="3">
        <v>144</v>
      </c>
      <c r="F78" s="3">
        <v>5860</v>
      </c>
      <c r="G78" s="3" t="s">
        <v>151</v>
      </c>
      <c r="H78" s="3" t="s">
        <v>8</v>
      </c>
      <c r="I78" s="4">
        <v>2125.5099999999984</v>
      </c>
    </row>
    <row r="79" spans="1:9" x14ac:dyDescent="0.25">
      <c r="A79" s="3" t="s">
        <v>191</v>
      </c>
      <c r="B79" s="3">
        <v>12826</v>
      </c>
      <c r="C79" s="3">
        <v>1000000372</v>
      </c>
      <c r="D79" s="3">
        <v>9745</v>
      </c>
      <c r="E79" s="3">
        <v>162</v>
      </c>
      <c r="F79" s="3">
        <v>6190</v>
      </c>
      <c r="G79" s="3" t="s">
        <v>190</v>
      </c>
      <c r="H79" s="3" t="s">
        <v>87</v>
      </c>
      <c r="I79" s="4">
        <v>1400</v>
      </c>
    </row>
    <row r="80" spans="1:9" x14ac:dyDescent="0.25">
      <c r="A80" s="3" t="s">
        <v>191</v>
      </c>
      <c r="B80" s="3">
        <v>12826</v>
      </c>
      <c r="C80" s="3">
        <v>1000001406</v>
      </c>
      <c r="D80" s="3">
        <v>9748</v>
      </c>
      <c r="E80" s="3">
        <v>154</v>
      </c>
      <c r="F80" s="3">
        <v>6190</v>
      </c>
      <c r="G80" s="3" t="s">
        <v>178</v>
      </c>
      <c r="H80" s="3" t="s">
        <v>87</v>
      </c>
      <c r="I80" s="4">
        <v>19500</v>
      </c>
    </row>
    <row r="81" spans="1:9" x14ac:dyDescent="0.25">
      <c r="A81" s="3" t="s">
        <v>97</v>
      </c>
      <c r="B81" s="3">
        <v>12718</v>
      </c>
      <c r="C81" s="3">
        <v>1000000859</v>
      </c>
      <c r="D81" s="3">
        <v>9745</v>
      </c>
      <c r="E81" s="3">
        <v>669</v>
      </c>
      <c r="F81" s="3">
        <v>5890</v>
      </c>
      <c r="G81" s="3" t="s">
        <v>337</v>
      </c>
      <c r="H81" s="3" t="s">
        <v>314</v>
      </c>
      <c r="I81" s="4">
        <v>15980</v>
      </c>
    </row>
    <row r="82" spans="1:9" x14ac:dyDescent="0.25">
      <c r="A82" s="3" t="s">
        <v>97</v>
      </c>
      <c r="B82" s="3">
        <v>12718</v>
      </c>
      <c r="C82" s="3">
        <v>1000000859</v>
      </c>
      <c r="D82" s="3">
        <v>9748</v>
      </c>
      <c r="E82" s="3">
        <v>669</v>
      </c>
      <c r="F82" s="3">
        <v>5890</v>
      </c>
      <c r="G82" s="3" t="s">
        <v>337</v>
      </c>
      <c r="H82" s="3" t="s">
        <v>314</v>
      </c>
      <c r="I82" s="4">
        <v>-3000</v>
      </c>
    </row>
    <row r="83" spans="1:9" x14ac:dyDescent="0.25">
      <c r="A83" s="3" t="s">
        <v>97</v>
      </c>
      <c r="B83" s="3">
        <v>12718</v>
      </c>
      <c r="C83" s="3">
        <v>1000000859</v>
      </c>
      <c r="D83" s="3">
        <v>9748</v>
      </c>
      <c r="E83" s="3">
        <v>669</v>
      </c>
      <c r="F83" s="3">
        <v>5890</v>
      </c>
      <c r="G83" s="3" t="s">
        <v>337</v>
      </c>
      <c r="H83" s="3" t="s">
        <v>336</v>
      </c>
      <c r="I83" s="4">
        <v>-10084</v>
      </c>
    </row>
    <row r="84" spans="1:9" x14ac:dyDescent="0.25">
      <c r="A84" s="3" t="s">
        <v>97</v>
      </c>
      <c r="B84" s="3">
        <v>12718</v>
      </c>
      <c r="C84" s="3">
        <v>1000000960</v>
      </c>
      <c r="D84" s="3">
        <v>9745</v>
      </c>
      <c r="E84" s="3">
        <v>352</v>
      </c>
      <c r="F84" s="3">
        <v>5890</v>
      </c>
      <c r="G84" s="3" t="s">
        <v>239</v>
      </c>
      <c r="H84" s="3" t="s">
        <v>11</v>
      </c>
      <c r="I84" s="4">
        <v>74.199999999999818</v>
      </c>
    </row>
    <row r="85" spans="1:9" x14ac:dyDescent="0.25">
      <c r="A85" s="3" t="s">
        <v>97</v>
      </c>
      <c r="B85" s="3">
        <v>12718</v>
      </c>
      <c r="C85" s="3">
        <v>1000000969</v>
      </c>
      <c r="D85" s="3">
        <v>9745</v>
      </c>
      <c r="E85" s="3">
        <v>364</v>
      </c>
      <c r="F85" s="3">
        <v>5890</v>
      </c>
      <c r="G85" s="3" t="s">
        <v>284</v>
      </c>
      <c r="H85" s="3" t="s">
        <v>11</v>
      </c>
      <c r="I85" s="4">
        <v>170</v>
      </c>
    </row>
    <row r="86" spans="1:9" x14ac:dyDescent="0.25">
      <c r="A86" s="3" t="s">
        <v>97</v>
      </c>
      <c r="B86" s="3">
        <v>12718</v>
      </c>
      <c r="C86" s="3">
        <v>1000001315</v>
      </c>
      <c r="D86" s="3">
        <v>9745</v>
      </c>
      <c r="E86" s="3">
        <v>354</v>
      </c>
      <c r="F86" s="3">
        <v>5890</v>
      </c>
      <c r="G86" s="3" t="s">
        <v>244</v>
      </c>
      <c r="H86" s="3" t="s">
        <v>11</v>
      </c>
      <c r="I86" s="4">
        <v>1000</v>
      </c>
    </row>
    <row r="87" spans="1:9" x14ac:dyDescent="0.25">
      <c r="A87" s="3" t="s">
        <v>97</v>
      </c>
      <c r="B87" s="3">
        <v>12718</v>
      </c>
      <c r="C87" s="3">
        <v>1000001408</v>
      </c>
      <c r="D87" s="3">
        <v>9745</v>
      </c>
      <c r="E87" s="3">
        <v>146</v>
      </c>
      <c r="F87" s="3">
        <v>6219</v>
      </c>
      <c r="G87" s="3" t="s">
        <v>168</v>
      </c>
      <c r="H87" s="3" t="s">
        <v>41</v>
      </c>
      <c r="I87" s="4">
        <v>39500</v>
      </c>
    </row>
    <row r="88" spans="1:9" x14ac:dyDescent="0.25">
      <c r="A88" s="3" t="s">
        <v>61</v>
      </c>
      <c r="B88" s="3">
        <v>10216</v>
      </c>
      <c r="C88" s="3">
        <v>1000000826</v>
      </c>
      <c r="D88" s="3">
        <v>9745</v>
      </c>
      <c r="E88" s="3">
        <v>126</v>
      </c>
      <c r="F88" s="3">
        <v>6211</v>
      </c>
      <c r="G88" s="3" t="s">
        <v>108</v>
      </c>
      <c r="H88" s="3" t="s">
        <v>10</v>
      </c>
      <c r="I88" s="4">
        <v>17537</v>
      </c>
    </row>
    <row r="89" spans="1:9" x14ac:dyDescent="0.25">
      <c r="A89" s="3" t="s">
        <v>75</v>
      </c>
      <c r="B89" s="3">
        <v>13247</v>
      </c>
      <c r="C89" s="3">
        <v>1000000562</v>
      </c>
      <c r="D89" s="3">
        <v>9745</v>
      </c>
      <c r="E89" s="3">
        <v>116</v>
      </c>
      <c r="F89" s="3">
        <v>5860</v>
      </c>
      <c r="G89" s="3" t="s">
        <v>79</v>
      </c>
      <c r="H89" s="3" t="s">
        <v>8</v>
      </c>
      <c r="I89" s="4">
        <v>11886</v>
      </c>
    </row>
    <row r="90" spans="1:9" x14ac:dyDescent="0.25">
      <c r="A90" s="3" t="s">
        <v>75</v>
      </c>
      <c r="B90" s="3">
        <v>13247</v>
      </c>
      <c r="C90" s="3">
        <v>1000001394</v>
      </c>
      <c r="D90" s="3">
        <v>9745</v>
      </c>
      <c r="E90" s="3">
        <v>362</v>
      </c>
      <c r="F90" s="3">
        <v>5860</v>
      </c>
      <c r="G90" s="3" t="s">
        <v>274</v>
      </c>
      <c r="H90" s="3" t="s">
        <v>8</v>
      </c>
      <c r="I90" s="4">
        <v>12322</v>
      </c>
    </row>
    <row r="91" spans="1:9" x14ac:dyDescent="0.25">
      <c r="A91" s="3" t="s">
        <v>106</v>
      </c>
      <c r="B91" s="3">
        <v>10809</v>
      </c>
      <c r="C91" s="3">
        <v>1000000032</v>
      </c>
      <c r="D91" s="3">
        <v>9745</v>
      </c>
      <c r="E91" s="3">
        <v>358</v>
      </c>
      <c r="F91" s="3">
        <v>5890</v>
      </c>
      <c r="G91" s="3" t="s">
        <v>250</v>
      </c>
      <c r="H91" s="3" t="s">
        <v>58</v>
      </c>
      <c r="I91" s="4">
        <v>82247.48</v>
      </c>
    </row>
    <row r="92" spans="1:9" x14ac:dyDescent="0.25">
      <c r="A92" s="3" t="s">
        <v>106</v>
      </c>
      <c r="B92" s="3">
        <v>10809</v>
      </c>
      <c r="C92" s="3">
        <v>1000000065</v>
      </c>
      <c r="D92" s="3">
        <v>9745</v>
      </c>
      <c r="E92" s="3">
        <v>126</v>
      </c>
      <c r="F92" s="3">
        <v>5890</v>
      </c>
      <c r="G92" s="3" t="s">
        <v>108</v>
      </c>
      <c r="H92" s="3" t="s">
        <v>58</v>
      </c>
      <c r="I92" s="4">
        <v>127.36000000000013</v>
      </c>
    </row>
    <row r="93" spans="1:9" x14ac:dyDescent="0.25">
      <c r="A93" s="3" t="s">
        <v>106</v>
      </c>
      <c r="B93" s="3">
        <v>10809</v>
      </c>
      <c r="C93" s="3">
        <v>1000000159</v>
      </c>
      <c r="D93" s="3">
        <v>9745</v>
      </c>
      <c r="E93" s="3">
        <v>147</v>
      </c>
      <c r="F93" s="3">
        <v>6190</v>
      </c>
      <c r="G93" s="3" t="s">
        <v>171</v>
      </c>
      <c r="H93" s="3" t="s">
        <v>43</v>
      </c>
      <c r="I93" s="4">
        <v>111.88000000000011</v>
      </c>
    </row>
    <row r="94" spans="1:9" x14ac:dyDescent="0.25">
      <c r="A94" s="3" t="s">
        <v>106</v>
      </c>
      <c r="B94" s="3">
        <v>10809</v>
      </c>
      <c r="C94" s="3">
        <v>1000000470</v>
      </c>
      <c r="D94" s="3">
        <v>9745</v>
      </c>
      <c r="E94" s="3">
        <v>210</v>
      </c>
      <c r="F94" s="3">
        <v>5890</v>
      </c>
      <c r="G94" s="3" t="s">
        <v>211</v>
      </c>
      <c r="H94" s="3" t="s">
        <v>51</v>
      </c>
      <c r="I94" s="4">
        <v>2291.8499999999985</v>
      </c>
    </row>
    <row r="95" spans="1:9" x14ac:dyDescent="0.25">
      <c r="A95" s="3" t="s">
        <v>106</v>
      </c>
      <c r="B95" s="3">
        <v>10809</v>
      </c>
      <c r="C95" s="3">
        <v>1000000471</v>
      </c>
      <c r="D95" s="3">
        <v>9745</v>
      </c>
      <c r="E95" s="3">
        <v>214</v>
      </c>
      <c r="F95" s="3">
        <v>5890</v>
      </c>
      <c r="G95" s="3" t="s">
        <v>226</v>
      </c>
      <c r="H95" s="3" t="s">
        <v>51</v>
      </c>
      <c r="I95" s="4">
        <v>3125</v>
      </c>
    </row>
    <row r="96" spans="1:9" x14ac:dyDescent="0.25">
      <c r="A96" s="3" t="s">
        <v>106</v>
      </c>
      <c r="B96" s="3">
        <v>10809</v>
      </c>
      <c r="C96" s="3">
        <v>1000000472</v>
      </c>
      <c r="D96" s="3">
        <v>9745</v>
      </c>
      <c r="E96" s="3">
        <v>373</v>
      </c>
      <c r="F96" s="3">
        <v>5890</v>
      </c>
      <c r="G96" s="3" t="s">
        <v>290</v>
      </c>
      <c r="H96" s="3" t="s">
        <v>51</v>
      </c>
      <c r="I96" s="4">
        <v>3766</v>
      </c>
    </row>
    <row r="97" spans="1:9" x14ac:dyDescent="0.25">
      <c r="A97" s="3" t="s">
        <v>106</v>
      </c>
      <c r="B97" s="3">
        <v>10809</v>
      </c>
      <c r="C97" s="3">
        <v>1000000566</v>
      </c>
      <c r="D97" s="3">
        <v>9745</v>
      </c>
      <c r="E97" s="3">
        <v>214</v>
      </c>
      <c r="F97" s="3">
        <v>5890</v>
      </c>
      <c r="G97" s="3" t="s">
        <v>224</v>
      </c>
      <c r="H97" s="3" t="s">
        <v>51</v>
      </c>
      <c r="I97" s="4">
        <v>237703.07</v>
      </c>
    </row>
    <row r="98" spans="1:9" x14ac:dyDescent="0.25">
      <c r="A98" s="3" t="s">
        <v>106</v>
      </c>
      <c r="B98" s="3">
        <v>10809</v>
      </c>
      <c r="C98" s="3">
        <v>1000000964</v>
      </c>
      <c r="D98" s="3">
        <v>9745</v>
      </c>
      <c r="E98" s="3">
        <v>360</v>
      </c>
      <c r="F98" s="3">
        <v>5890</v>
      </c>
      <c r="G98" s="3" t="s">
        <v>259</v>
      </c>
      <c r="H98" s="3" t="s">
        <v>58</v>
      </c>
      <c r="I98" s="4">
        <v>6897.15</v>
      </c>
    </row>
    <row r="99" spans="1:9" x14ac:dyDescent="0.25">
      <c r="A99" s="3" t="s">
        <v>106</v>
      </c>
      <c r="B99" s="3">
        <v>10809</v>
      </c>
      <c r="C99" s="3">
        <v>1000001298</v>
      </c>
      <c r="D99" s="3">
        <v>9745</v>
      </c>
      <c r="E99" s="3">
        <v>362</v>
      </c>
      <c r="F99" s="3">
        <v>5890</v>
      </c>
      <c r="G99" s="3" t="s">
        <v>268</v>
      </c>
      <c r="H99" s="3" t="s">
        <v>58</v>
      </c>
      <c r="I99" s="4">
        <v>23643.82</v>
      </c>
    </row>
    <row r="100" spans="1:9" x14ac:dyDescent="0.25">
      <c r="A100" s="3" t="s">
        <v>106</v>
      </c>
      <c r="B100" s="3">
        <v>10809</v>
      </c>
      <c r="C100" s="3">
        <v>1000001306</v>
      </c>
      <c r="D100" s="3">
        <v>9745</v>
      </c>
      <c r="E100" s="3">
        <v>140</v>
      </c>
      <c r="F100" s="3">
        <v>5890</v>
      </c>
      <c r="G100" s="3" t="s">
        <v>139</v>
      </c>
      <c r="H100" s="3" t="s">
        <v>58</v>
      </c>
      <c r="I100" s="4">
        <v>12167.42</v>
      </c>
    </row>
    <row r="101" spans="1:9" x14ac:dyDescent="0.25">
      <c r="A101" s="3" t="s">
        <v>106</v>
      </c>
      <c r="B101" s="3">
        <v>10809</v>
      </c>
      <c r="C101" s="3">
        <v>1000001351</v>
      </c>
      <c r="D101" s="3">
        <v>9745</v>
      </c>
      <c r="E101" s="3">
        <v>354</v>
      </c>
      <c r="F101" s="3">
        <v>5890</v>
      </c>
      <c r="G101" s="3" t="s">
        <v>244</v>
      </c>
      <c r="H101" s="3" t="s">
        <v>58</v>
      </c>
      <c r="I101" s="4">
        <v>61788.92</v>
      </c>
    </row>
    <row r="102" spans="1:9" x14ac:dyDescent="0.25">
      <c r="A102" s="3" t="s">
        <v>106</v>
      </c>
      <c r="B102" s="3">
        <v>10809</v>
      </c>
      <c r="C102" s="3">
        <v>1000001393</v>
      </c>
      <c r="D102" s="3">
        <v>9745</v>
      </c>
      <c r="E102" s="3">
        <v>362</v>
      </c>
      <c r="F102" s="3">
        <v>5890</v>
      </c>
      <c r="G102" s="3" t="s">
        <v>270</v>
      </c>
      <c r="H102" s="3" t="s">
        <v>58</v>
      </c>
      <c r="I102" s="4">
        <v>26607.97</v>
      </c>
    </row>
    <row r="103" spans="1:9" x14ac:dyDescent="0.25">
      <c r="A103" s="3" t="s">
        <v>64</v>
      </c>
      <c r="B103" s="3">
        <v>10053</v>
      </c>
      <c r="C103" s="3">
        <v>1000000823</v>
      </c>
      <c r="D103" s="3">
        <v>9745</v>
      </c>
      <c r="E103" s="3">
        <v>115</v>
      </c>
      <c r="F103" s="3">
        <v>5890</v>
      </c>
      <c r="G103" s="3" t="s">
        <v>67</v>
      </c>
      <c r="H103" s="3" t="s">
        <v>11</v>
      </c>
      <c r="I103" s="4">
        <v>1013.17</v>
      </c>
    </row>
    <row r="104" spans="1:9" x14ac:dyDescent="0.25">
      <c r="A104" s="3" t="s">
        <v>159</v>
      </c>
      <c r="B104" s="3">
        <v>12891</v>
      </c>
      <c r="C104" s="3">
        <v>1000000794</v>
      </c>
      <c r="D104" s="3">
        <v>9745</v>
      </c>
      <c r="E104" s="3">
        <v>145</v>
      </c>
      <c r="F104" s="3">
        <v>5860</v>
      </c>
      <c r="G104" s="3" t="s">
        <v>158</v>
      </c>
      <c r="H104" s="3" t="s">
        <v>8</v>
      </c>
      <c r="I104" s="4">
        <v>3000</v>
      </c>
    </row>
    <row r="105" spans="1:9" x14ac:dyDescent="0.25">
      <c r="A105" s="3" t="s">
        <v>159</v>
      </c>
      <c r="B105" s="3">
        <v>12891</v>
      </c>
      <c r="C105" s="3">
        <v>1000001280</v>
      </c>
      <c r="D105" s="3">
        <v>9745</v>
      </c>
      <c r="E105" s="3">
        <v>362</v>
      </c>
      <c r="F105" s="3">
        <v>5860</v>
      </c>
      <c r="G105" s="3" t="s">
        <v>275</v>
      </c>
      <c r="H105" s="3" t="s">
        <v>8</v>
      </c>
      <c r="I105" s="4">
        <v>6188.75</v>
      </c>
    </row>
    <row r="106" spans="1:9" x14ac:dyDescent="0.25">
      <c r="A106" s="3" t="s">
        <v>159</v>
      </c>
      <c r="B106" s="3">
        <v>12891</v>
      </c>
      <c r="C106" s="3">
        <v>1000001379</v>
      </c>
      <c r="D106" s="3">
        <v>9745</v>
      </c>
      <c r="E106" s="3">
        <v>116</v>
      </c>
      <c r="F106" s="3">
        <v>5860</v>
      </c>
      <c r="G106" s="3" t="s">
        <v>353</v>
      </c>
      <c r="H106" s="3" t="s">
        <v>8</v>
      </c>
      <c r="I106" s="4">
        <v>17500</v>
      </c>
    </row>
    <row r="107" spans="1:9" x14ac:dyDescent="0.25">
      <c r="A107" s="3" t="s">
        <v>159</v>
      </c>
      <c r="B107" s="3">
        <v>12891</v>
      </c>
      <c r="C107" s="3">
        <v>1000001380</v>
      </c>
      <c r="D107" s="3">
        <v>9745</v>
      </c>
      <c r="E107" s="3">
        <v>132</v>
      </c>
      <c r="F107" s="3">
        <v>5860</v>
      </c>
      <c r="G107" s="3" t="s">
        <v>354</v>
      </c>
      <c r="H107" s="3" t="s">
        <v>8</v>
      </c>
      <c r="I107" s="4">
        <v>8500</v>
      </c>
    </row>
    <row r="108" spans="1:9" x14ac:dyDescent="0.25">
      <c r="A108" s="3" t="s">
        <v>159</v>
      </c>
      <c r="B108" s="3">
        <v>12891</v>
      </c>
      <c r="C108" s="3">
        <v>1000001381</v>
      </c>
      <c r="D108" s="3">
        <v>9748</v>
      </c>
      <c r="E108" s="3">
        <v>134</v>
      </c>
      <c r="F108" s="3">
        <v>5860</v>
      </c>
      <c r="G108" s="3" t="s">
        <v>368</v>
      </c>
      <c r="H108" s="3" t="s">
        <v>8</v>
      </c>
      <c r="I108" s="4">
        <v>8500</v>
      </c>
    </row>
    <row r="109" spans="1:9" x14ac:dyDescent="0.25">
      <c r="A109" s="3" t="s">
        <v>159</v>
      </c>
      <c r="B109" s="3">
        <v>12891</v>
      </c>
      <c r="C109" s="3">
        <v>1000001382</v>
      </c>
      <c r="D109" s="3">
        <v>9745</v>
      </c>
      <c r="E109" s="3">
        <v>146</v>
      </c>
      <c r="F109" s="3">
        <v>5860</v>
      </c>
      <c r="G109" s="3" t="s">
        <v>358</v>
      </c>
      <c r="H109" s="3" t="s">
        <v>8</v>
      </c>
      <c r="I109" s="4">
        <v>5000</v>
      </c>
    </row>
    <row r="110" spans="1:9" x14ac:dyDescent="0.25">
      <c r="A110" s="3" t="s">
        <v>159</v>
      </c>
      <c r="B110" s="3">
        <v>12891</v>
      </c>
      <c r="C110" s="3">
        <v>1000001383</v>
      </c>
      <c r="D110" s="3">
        <v>9745</v>
      </c>
      <c r="E110" s="3">
        <v>150</v>
      </c>
      <c r="F110" s="3">
        <v>5860</v>
      </c>
      <c r="G110" s="3" t="s">
        <v>359</v>
      </c>
      <c r="H110" s="3" t="s">
        <v>8</v>
      </c>
      <c r="I110" s="4">
        <v>8500</v>
      </c>
    </row>
    <row r="111" spans="1:9" x14ac:dyDescent="0.25">
      <c r="A111" s="3" t="s">
        <v>159</v>
      </c>
      <c r="B111" s="3">
        <v>12891</v>
      </c>
      <c r="C111" s="3">
        <v>1000001384</v>
      </c>
      <c r="D111" s="3">
        <v>9745</v>
      </c>
      <c r="E111" s="3">
        <v>354</v>
      </c>
      <c r="F111" s="3">
        <v>5860</v>
      </c>
      <c r="G111" s="3" t="s">
        <v>362</v>
      </c>
      <c r="H111" s="3" t="s">
        <v>8</v>
      </c>
      <c r="I111" s="4">
        <v>8500</v>
      </c>
    </row>
    <row r="112" spans="1:9" x14ac:dyDescent="0.25">
      <c r="A112" s="3" t="s">
        <v>159</v>
      </c>
      <c r="B112" s="3">
        <v>12891</v>
      </c>
      <c r="C112" s="3">
        <v>1000001385</v>
      </c>
      <c r="D112" s="3">
        <v>9745</v>
      </c>
      <c r="E112" s="3">
        <v>360</v>
      </c>
      <c r="F112" s="3">
        <v>5860</v>
      </c>
      <c r="G112" s="3" t="s">
        <v>265</v>
      </c>
      <c r="H112" s="3" t="s">
        <v>8</v>
      </c>
      <c r="I112" s="4">
        <v>27000</v>
      </c>
    </row>
    <row r="113" spans="1:9" x14ac:dyDescent="0.25">
      <c r="A113" s="3" t="s">
        <v>159</v>
      </c>
      <c r="B113" s="3">
        <v>12891</v>
      </c>
      <c r="C113" s="3">
        <v>1000001386</v>
      </c>
      <c r="D113" s="3">
        <v>9745</v>
      </c>
      <c r="E113" s="3">
        <v>144</v>
      </c>
      <c r="F113" s="3">
        <v>5860</v>
      </c>
      <c r="G113" s="3" t="s">
        <v>356</v>
      </c>
      <c r="H113" s="3" t="s">
        <v>8</v>
      </c>
      <c r="I113" s="4">
        <v>13000</v>
      </c>
    </row>
    <row r="114" spans="1:9" x14ac:dyDescent="0.25">
      <c r="A114" s="3" t="s">
        <v>169</v>
      </c>
      <c r="B114" s="3">
        <v>11497</v>
      </c>
      <c r="C114" s="3">
        <v>1000001342</v>
      </c>
      <c r="D114" s="3">
        <v>9745</v>
      </c>
      <c r="E114" s="3">
        <v>146</v>
      </c>
      <c r="F114" s="3">
        <v>5890</v>
      </c>
      <c r="G114" s="3" t="s">
        <v>168</v>
      </c>
      <c r="H114" s="3" t="s">
        <v>11</v>
      </c>
      <c r="I114" s="4">
        <v>37184</v>
      </c>
    </row>
    <row r="115" spans="1:9" x14ac:dyDescent="0.25">
      <c r="A115" s="3" t="s">
        <v>68</v>
      </c>
      <c r="B115" s="3">
        <v>10939</v>
      </c>
      <c r="C115" s="3">
        <v>1000000819</v>
      </c>
      <c r="D115" s="3">
        <v>9745</v>
      </c>
      <c r="E115" s="3">
        <v>144</v>
      </c>
      <c r="F115" s="3">
        <v>5890</v>
      </c>
      <c r="G115" s="3" t="s">
        <v>154</v>
      </c>
      <c r="H115" s="3" t="s">
        <v>11</v>
      </c>
      <c r="I115" s="4">
        <v>2226.25</v>
      </c>
    </row>
    <row r="116" spans="1:9" x14ac:dyDescent="0.25">
      <c r="A116" s="3" t="s">
        <v>28</v>
      </c>
      <c r="B116" s="3">
        <v>10038</v>
      </c>
      <c r="C116" s="3">
        <v>1000000829</v>
      </c>
      <c r="D116" s="3">
        <v>9745</v>
      </c>
      <c r="E116" s="3">
        <v>615</v>
      </c>
      <c r="F116" s="3">
        <v>5890</v>
      </c>
      <c r="G116" s="3" t="s">
        <v>315</v>
      </c>
      <c r="H116" s="3" t="s">
        <v>318</v>
      </c>
      <c r="I116" s="4">
        <v>393272.64</v>
      </c>
    </row>
    <row r="117" spans="1:9" x14ac:dyDescent="0.25">
      <c r="A117" s="3" t="s">
        <v>111</v>
      </c>
      <c r="B117" s="3">
        <v>10060</v>
      </c>
      <c r="C117" s="3">
        <v>1000000581</v>
      </c>
      <c r="D117" s="3">
        <v>9745</v>
      </c>
      <c r="E117" s="3">
        <v>160</v>
      </c>
      <c r="F117" s="3">
        <v>6201</v>
      </c>
      <c r="G117" s="3" t="s">
        <v>186</v>
      </c>
      <c r="H117" s="3" t="s">
        <v>13</v>
      </c>
      <c r="I117" s="4">
        <v>181795.36</v>
      </c>
    </row>
    <row r="118" spans="1:9" x14ac:dyDescent="0.25">
      <c r="A118" s="3" t="s">
        <v>111</v>
      </c>
      <c r="B118" s="3">
        <v>10060</v>
      </c>
      <c r="C118" s="3">
        <v>1000000625</v>
      </c>
      <c r="D118" s="3">
        <v>9745</v>
      </c>
      <c r="E118" s="3">
        <v>615</v>
      </c>
      <c r="F118" s="3">
        <v>6201</v>
      </c>
      <c r="G118" s="3" t="s">
        <v>308</v>
      </c>
      <c r="H118" s="3" t="s">
        <v>13</v>
      </c>
      <c r="I118" s="4">
        <v>2329</v>
      </c>
    </row>
    <row r="119" spans="1:9" x14ac:dyDescent="0.25">
      <c r="A119" s="3" t="s">
        <v>111</v>
      </c>
      <c r="B119" s="3">
        <v>10060</v>
      </c>
      <c r="C119" s="3">
        <v>1000000684</v>
      </c>
      <c r="D119" s="3">
        <v>9745</v>
      </c>
      <c r="E119" s="3">
        <v>352</v>
      </c>
      <c r="F119" s="3">
        <v>6201</v>
      </c>
      <c r="G119" s="3" t="s">
        <v>232</v>
      </c>
      <c r="H119" s="3" t="s">
        <v>13</v>
      </c>
      <c r="I119" s="4">
        <v>408305.31</v>
      </c>
    </row>
    <row r="120" spans="1:9" x14ac:dyDescent="0.25">
      <c r="A120" s="3" t="s">
        <v>111</v>
      </c>
      <c r="B120" s="3">
        <v>10060</v>
      </c>
      <c r="C120" s="3">
        <v>1000000704</v>
      </c>
      <c r="D120" s="3">
        <v>9745</v>
      </c>
      <c r="E120" s="3">
        <v>160</v>
      </c>
      <c r="F120" s="3">
        <v>6201</v>
      </c>
      <c r="G120" s="3" t="s">
        <v>187</v>
      </c>
      <c r="H120" s="3" t="s">
        <v>13</v>
      </c>
      <c r="I120" s="4">
        <v>10000</v>
      </c>
    </row>
    <row r="121" spans="1:9" x14ac:dyDescent="0.25">
      <c r="A121" s="3" t="s">
        <v>111</v>
      </c>
      <c r="B121" s="3">
        <v>10060</v>
      </c>
      <c r="C121" s="3">
        <v>1000000927</v>
      </c>
      <c r="D121" s="3">
        <v>9748</v>
      </c>
      <c r="E121" s="3">
        <v>145</v>
      </c>
      <c r="F121" s="3">
        <v>6201</v>
      </c>
      <c r="G121" s="3" t="s">
        <v>344</v>
      </c>
      <c r="H121" s="3" t="s">
        <v>13</v>
      </c>
      <c r="I121" s="4">
        <v>88750</v>
      </c>
    </row>
    <row r="122" spans="1:9" x14ac:dyDescent="0.25">
      <c r="A122" s="3" t="s">
        <v>111</v>
      </c>
      <c r="B122" s="3">
        <v>10060</v>
      </c>
      <c r="C122" s="3">
        <v>1000001319</v>
      </c>
      <c r="D122" s="3">
        <v>9745</v>
      </c>
      <c r="E122" s="3">
        <v>139</v>
      </c>
      <c r="F122" s="3">
        <v>6201</v>
      </c>
      <c r="G122" s="3" t="s">
        <v>133</v>
      </c>
      <c r="H122" s="3" t="s">
        <v>13</v>
      </c>
      <c r="I122" s="4">
        <v>57805</v>
      </c>
    </row>
    <row r="123" spans="1:9" x14ac:dyDescent="0.25">
      <c r="A123" s="3" t="s">
        <v>111</v>
      </c>
      <c r="B123" s="3">
        <v>10060</v>
      </c>
      <c r="C123" s="3">
        <v>1000001400</v>
      </c>
      <c r="D123" s="3">
        <v>9745</v>
      </c>
      <c r="E123" s="3">
        <v>104</v>
      </c>
      <c r="F123" s="3">
        <v>6201</v>
      </c>
      <c r="G123" s="3" t="s">
        <v>351</v>
      </c>
      <c r="H123" s="3" t="s">
        <v>13</v>
      </c>
      <c r="I123" s="4">
        <v>46000</v>
      </c>
    </row>
    <row r="124" spans="1:9" x14ac:dyDescent="0.25">
      <c r="A124" s="3" t="s">
        <v>304</v>
      </c>
      <c r="B124" s="3">
        <v>11355</v>
      </c>
      <c r="C124" s="3">
        <v>1000000950</v>
      </c>
      <c r="D124" s="3">
        <v>9745</v>
      </c>
      <c r="E124" s="3">
        <v>615</v>
      </c>
      <c r="F124" s="3">
        <v>5890</v>
      </c>
      <c r="G124" s="3" t="s">
        <v>310</v>
      </c>
      <c r="H124" s="3" t="s">
        <v>313</v>
      </c>
      <c r="I124" s="4">
        <v>3694.45</v>
      </c>
    </row>
    <row r="125" spans="1:9" x14ac:dyDescent="0.25">
      <c r="A125" s="3" t="s">
        <v>329</v>
      </c>
      <c r="B125" s="3">
        <v>14388</v>
      </c>
      <c r="C125" s="3">
        <v>1000001340</v>
      </c>
      <c r="D125" s="3">
        <v>9745</v>
      </c>
      <c r="E125" s="3">
        <v>615</v>
      </c>
      <c r="F125" s="3">
        <v>5860</v>
      </c>
      <c r="G125" s="3" t="s">
        <v>328</v>
      </c>
      <c r="H125" s="3" t="s">
        <v>319</v>
      </c>
      <c r="I125" s="4">
        <v>2162.0700000000002</v>
      </c>
    </row>
    <row r="126" spans="1:9" x14ac:dyDescent="0.25">
      <c r="A126" s="3" t="s">
        <v>92</v>
      </c>
      <c r="B126" s="3">
        <v>11181</v>
      </c>
      <c r="C126" s="3">
        <v>1000000709</v>
      </c>
      <c r="D126" s="3">
        <v>9745</v>
      </c>
      <c r="E126" s="3">
        <v>124</v>
      </c>
      <c r="F126" s="3">
        <v>5890</v>
      </c>
      <c r="G126" s="3" t="s">
        <v>93</v>
      </c>
      <c r="H126" s="3" t="s">
        <v>54</v>
      </c>
      <c r="I126" s="4">
        <v>10188.459999999999</v>
      </c>
    </row>
    <row r="127" spans="1:9" x14ac:dyDescent="0.25">
      <c r="A127" s="3" t="s">
        <v>92</v>
      </c>
      <c r="B127" s="3">
        <v>11181</v>
      </c>
      <c r="C127" s="3">
        <v>1000000709</v>
      </c>
      <c r="D127" s="3">
        <v>9745</v>
      </c>
      <c r="E127" s="3">
        <v>132</v>
      </c>
      <c r="F127" s="3">
        <v>5890</v>
      </c>
      <c r="G127" s="3" t="s">
        <v>121</v>
      </c>
      <c r="H127" s="3" t="s">
        <v>54</v>
      </c>
      <c r="I127" s="4">
        <v>5064.5200000000004</v>
      </c>
    </row>
    <row r="128" spans="1:9" x14ac:dyDescent="0.25">
      <c r="A128" s="3" t="s">
        <v>92</v>
      </c>
      <c r="B128" s="3">
        <v>11181</v>
      </c>
      <c r="C128" s="3">
        <v>1000000709</v>
      </c>
      <c r="D128" s="3">
        <v>9745</v>
      </c>
      <c r="E128" s="3">
        <v>352</v>
      </c>
      <c r="F128" s="3">
        <v>5890</v>
      </c>
      <c r="G128" s="3" t="s">
        <v>232</v>
      </c>
      <c r="H128" s="3" t="s">
        <v>54</v>
      </c>
      <c r="I128" s="4">
        <v>19714.52</v>
      </c>
    </row>
    <row r="129" spans="1:9" x14ac:dyDescent="0.25">
      <c r="A129" s="3" t="s">
        <v>138</v>
      </c>
      <c r="B129" s="3">
        <v>10098</v>
      </c>
      <c r="C129" s="3">
        <v>1000001305</v>
      </c>
      <c r="D129" s="3">
        <v>9745</v>
      </c>
      <c r="E129" s="3">
        <v>140</v>
      </c>
      <c r="F129" s="3">
        <v>6190</v>
      </c>
      <c r="G129" s="3" t="s">
        <v>139</v>
      </c>
      <c r="H129" s="3" t="s">
        <v>43</v>
      </c>
      <c r="I129" s="4">
        <v>17757.400000000001</v>
      </c>
    </row>
    <row r="130" spans="1:9" x14ac:dyDescent="0.25">
      <c r="A130" s="3" t="s">
        <v>229</v>
      </c>
      <c r="B130" s="3">
        <v>10116</v>
      </c>
      <c r="C130" s="3">
        <v>1000000379</v>
      </c>
      <c r="D130" s="3">
        <v>9745</v>
      </c>
      <c r="E130" s="3">
        <v>364</v>
      </c>
      <c r="F130" s="3">
        <v>5890</v>
      </c>
      <c r="G130" s="3" t="s">
        <v>283</v>
      </c>
      <c r="H130" s="3" t="s">
        <v>51</v>
      </c>
      <c r="I130" s="4">
        <v>76866.25</v>
      </c>
    </row>
    <row r="131" spans="1:9" x14ac:dyDescent="0.25">
      <c r="A131" s="3" t="s">
        <v>229</v>
      </c>
      <c r="B131" s="3">
        <v>10116</v>
      </c>
      <c r="C131" s="3">
        <v>1000000682</v>
      </c>
      <c r="D131" s="3">
        <v>9745</v>
      </c>
      <c r="E131" s="3">
        <v>352</v>
      </c>
      <c r="F131" s="3">
        <v>5890</v>
      </c>
      <c r="G131" s="3" t="s">
        <v>232</v>
      </c>
      <c r="H131" s="3" t="s">
        <v>51</v>
      </c>
      <c r="I131" s="4">
        <v>810.5</v>
      </c>
    </row>
    <row r="132" spans="1:9" x14ac:dyDescent="0.25">
      <c r="A132" s="3" t="s">
        <v>229</v>
      </c>
      <c r="B132" s="3">
        <v>10116</v>
      </c>
      <c r="C132" s="3">
        <v>1000000718</v>
      </c>
      <c r="D132" s="3">
        <v>9745</v>
      </c>
      <c r="E132" s="3">
        <v>358</v>
      </c>
      <c r="F132" s="3">
        <v>5890</v>
      </c>
      <c r="G132" s="3" t="s">
        <v>250</v>
      </c>
      <c r="H132" s="3" t="s">
        <v>51</v>
      </c>
      <c r="I132" s="4">
        <v>67191.94</v>
      </c>
    </row>
    <row r="133" spans="1:9" x14ac:dyDescent="0.25">
      <c r="A133" s="3" t="s">
        <v>229</v>
      </c>
      <c r="B133" s="3">
        <v>10116</v>
      </c>
      <c r="C133" s="3">
        <v>1000000767</v>
      </c>
      <c r="D133" s="3">
        <v>9745</v>
      </c>
      <c r="E133" s="3">
        <v>352</v>
      </c>
      <c r="F133" s="3">
        <v>5890</v>
      </c>
      <c r="G133" s="3" t="s">
        <v>234</v>
      </c>
      <c r="H133" s="3" t="s">
        <v>51</v>
      </c>
      <c r="I133" s="4">
        <v>774</v>
      </c>
    </row>
    <row r="134" spans="1:9" x14ac:dyDescent="0.25">
      <c r="A134" s="3" t="s">
        <v>140</v>
      </c>
      <c r="B134" s="3">
        <v>12892</v>
      </c>
      <c r="C134" s="3">
        <v>1000001405</v>
      </c>
      <c r="D134" s="3">
        <v>9745</v>
      </c>
      <c r="E134" s="3">
        <v>212</v>
      </c>
      <c r="F134" s="3">
        <v>5860</v>
      </c>
      <c r="G134" s="3" t="s">
        <v>216</v>
      </c>
      <c r="H134" s="3" t="s">
        <v>8</v>
      </c>
      <c r="I134" s="4">
        <v>47610</v>
      </c>
    </row>
    <row r="135" spans="1:9" x14ac:dyDescent="0.25">
      <c r="A135" s="3" t="s">
        <v>33</v>
      </c>
      <c r="B135" s="3">
        <v>10106</v>
      </c>
      <c r="C135" s="3">
        <v>1000000746</v>
      </c>
      <c r="D135" s="3">
        <v>9745</v>
      </c>
      <c r="E135" s="3">
        <v>115</v>
      </c>
      <c r="F135" s="3">
        <v>6219</v>
      </c>
      <c r="G135" s="3" t="s">
        <v>66</v>
      </c>
      <c r="H135" s="3" t="s">
        <v>41</v>
      </c>
      <c r="I135" s="4">
        <v>1590</v>
      </c>
    </row>
    <row r="136" spans="1:9" x14ac:dyDescent="0.25">
      <c r="A136" s="3" t="s">
        <v>33</v>
      </c>
      <c r="B136" s="3">
        <v>10106</v>
      </c>
      <c r="C136" s="3">
        <v>1000000862</v>
      </c>
      <c r="D136" s="3">
        <v>9745</v>
      </c>
      <c r="E136" s="3">
        <v>364</v>
      </c>
      <c r="F136" s="3">
        <v>6219</v>
      </c>
      <c r="G136" s="3" t="s">
        <v>284</v>
      </c>
      <c r="H136" s="3" t="s">
        <v>41</v>
      </c>
      <c r="I136" s="4">
        <v>3675</v>
      </c>
    </row>
    <row r="137" spans="1:9" x14ac:dyDescent="0.25">
      <c r="A137" s="3" t="s">
        <v>264</v>
      </c>
      <c r="B137" s="3">
        <v>12887</v>
      </c>
      <c r="C137" s="3">
        <v>1000000512</v>
      </c>
      <c r="D137" s="3">
        <v>9745</v>
      </c>
      <c r="E137" s="3">
        <v>360</v>
      </c>
      <c r="F137" s="3">
        <v>5890</v>
      </c>
      <c r="G137" s="3" t="s">
        <v>263</v>
      </c>
      <c r="H137" s="3" t="s">
        <v>11</v>
      </c>
      <c r="I137" s="4">
        <v>12100</v>
      </c>
    </row>
    <row r="138" spans="1:9" x14ac:dyDescent="0.25">
      <c r="A138" s="3" t="s">
        <v>74</v>
      </c>
      <c r="B138" s="3">
        <v>14714</v>
      </c>
      <c r="C138" s="3">
        <v>1000001360</v>
      </c>
      <c r="D138" s="3">
        <v>9745</v>
      </c>
      <c r="E138" s="3">
        <v>115</v>
      </c>
      <c r="F138" s="3">
        <v>6211</v>
      </c>
      <c r="G138" s="3" t="s">
        <v>73</v>
      </c>
      <c r="H138" s="3" t="s">
        <v>10</v>
      </c>
      <c r="I138" s="4">
        <v>715000</v>
      </c>
    </row>
    <row r="139" spans="1:9" x14ac:dyDescent="0.25">
      <c r="A139" s="3" t="s">
        <v>365</v>
      </c>
      <c r="B139" s="3">
        <v>14544</v>
      </c>
      <c r="C139" s="3">
        <v>1000001373</v>
      </c>
      <c r="D139" s="3">
        <v>9745</v>
      </c>
      <c r="E139" s="3">
        <v>362</v>
      </c>
      <c r="F139" s="3">
        <v>5890</v>
      </c>
      <c r="G139" s="3" t="s">
        <v>270</v>
      </c>
      <c r="H139" s="3" t="s">
        <v>153</v>
      </c>
      <c r="I139" s="4">
        <v>14605</v>
      </c>
    </row>
    <row r="140" spans="1:9" x14ac:dyDescent="0.25">
      <c r="A140" s="3" t="s">
        <v>192</v>
      </c>
      <c r="B140" s="3">
        <v>10132</v>
      </c>
      <c r="C140" s="3">
        <v>1000000214</v>
      </c>
      <c r="D140" s="3">
        <v>9745</v>
      </c>
      <c r="E140" s="3">
        <v>162</v>
      </c>
      <c r="F140" s="3">
        <v>5860</v>
      </c>
      <c r="G140" s="3" t="s">
        <v>190</v>
      </c>
      <c r="H140" s="3" t="s">
        <v>8</v>
      </c>
      <c r="I140" s="4">
        <v>6740.61</v>
      </c>
    </row>
    <row r="141" spans="1:9" x14ac:dyDescent="0.25">
      <c r="A141" s="3" t="s">
        <v>192</v>
      </c>
      <c r="B141" s="3">
        <v>10132</v>
      </c>
      <c r="C141" s="3">
        <v>1000000412</v>
      </c>
      <c r="D141" s="3">
        <v>9745</v>
      </c>
      <c r="E141" s="3">
        <v>362</v>
      </c>
      <c r="F141" s="3">
        <v>5860</v>
      </c>
      <c r="G141" s="3" t="s">
        <v>274</v>
      </c>
      <c r="H141" s="3" t="s">
        <v>8</v>
      </c>
      <c r="I141" s="4">
        <v>26000</v>
      </c>
    </row>
    <row r="142" spans="1:9" x14ac:dyDescent="0.25">
      <c r="A142" s="3" t="s">
        <v>192</v>
      </c>
      <c r="B142" s="3">
        <v>10132</v>
      </c>
      <c r="C142" s="3">
        <v>1000000412</v>
      </c>
      <c r="D142" s="3">
        <v>9745</v>
      </c>
      <c r="E142" s="3">
        <v>362</v>
      </c>
      <c r="F142" s="3">
        <v>5860</v>
      </c>
      <c r="G142" s="3" t="s">
        <v>277</v>
      </c>
      <c r="H142" s="3" t="s">
        <v>8</v>
      </c>
      <c r="I142" s="4">
        <v>16000</v>
      </c>
    </row>
    <row r="143" spans="1:9" x14ac:dyDescent="0.25">
      <c r="A143" s="3" t="s">
        <v>192</v>
      </c>
      <c r="B143" s="3">
        <v>10132</v>
      </c>
      <c r="C143" s="3">
        <v>1000000711</v>
      </c>
      <c r="D143" s="3">
        <v>9745</v>
      </c>
      <c r="E143" s="3">
        <v>362</v>
      </c>
      <c r="F143" s="3">
        <v>5860</v>
      </c>
      <c r="G143" s="3" t="s">
        <v>267</v>
      </c>
      <c r="H143" s="3" t="s">
        <v>8</v>
      </c>
      <c r="I143" s="4">
        <v>14843.71</v>
      </c>
    </row>
    <row r="144" spans="1:9" x14ac:dyDescent="0.25">
      <c r="A144" s="3" t="s">
        <v>192</v>
      </c>
      <c r="B144" s="3">
        <v>10132</v>
      </c>
      <c r="C144" s="3">
        <v>1000000719</v>
      </c>
      <c r="D144" s="3">
        <v>9745</v>
      </c>
      <c r="E144" s="3">
        <v>352</v>
      </c>
      <c r="F144" s="3">
        <v>5890</v>
      </c>
      <c r="G144" s="3" t="s">
        <v>234</v>
      </c>
      <c r="H144" s="3" t="s">
        <v>11</v>
      </c>
      <c r="I144" s="4">
        <v>5794</v>
      </c>
    </row>
    <row r="145" spans="1:9" x14ac:dyDescent="0.25">
      <c r="A145" s="3" t="s">
        <v>192</v>
      </c>
      <c r="B145" s="3">
        <v>10132</v>
      </c>
      <c r="C145" s="3">
        <v>1000001308</v>
      </c>
      <c r="D145" s="3">
        <v>9745</v>
      </c>
      <c r="E145" s="3">
        <v>362</v>
      </c>
      <c r="F145" s="3">
        <v>5860</v>
      </c>
      <c r="G145" s="3" t="s">
        <v>277</v>
      </c>
      <c r="H145" s="3" t="s">
        <v>8</v>
      </c>
      <c r="I145" s="4">
        <v>14000</v>
      </c>
    </row>
    <row r="146" spans="1:9" x14ac:dyDescent="0.25">
      <c r="A146" s="3" t="s">
        <v>192</v>
      </c>
      <c r="B146" s="3">
        <v>10132</v>
      </c>
      <c r="C146" s="3">
        <v>1000001362</v>
      </c>
      <c r="D146" s="3">
        <v>9748</v>
      </c>
      <c r="E146" s="3">
        <v>134</v>
      </c>
      <c r="F146" s="3">
        <v>5860</v>
      </c>
      <c r="G146" s="3" t="s">
        <v>126</v>
      </c>
      <c r="H146" s="3" t="s">
        <v>8</v>
      </c>
      <c r="I146" s="4">
        <v>10766.32</v>
      </c>
    </row>
    <row r="147" spans="1:9" x14ac:dyDescent="0.25">
      <c r="A147" s="3" t="s">
        <v>31</v>
      </c>
      <c r="B147" s="3">
        <v>11765</v>
      </c>
      <c r="C147" s="3">
        <v>1000000287</v>
      </c>
      <c r="D147" s="3">
        <v>9745</v>
      </c>
      <c r="E147" s="3">
        <v>112</v>
      </c>
      <c r="F147" s="3">
        <v>5890</v>
      </c>
      <c r="G147" s="3" t="s">
        <v>53</v>
      </c>
      <c r="H147" s="3" t="s">
        <v>11</v>
      </c>
      <c r="I147" s="4">
        <v>20341.899999999994</v>
      </c>
    </row>
    <row r="148" spans="1:9" x14ac:dyDescent="0.25">
      <c r="A148" s="3" t="s">
        <v>235</v>
      </c>
      <c r="B148" s="3">
        <v>10082</v>
      </c>
      <c r="C148" s="3">
        <v>1000000568</v>
      </c>
      <c r="D148" s="3">
        <v>9745</v>
      </c>
      <c r="E148" s="3">
        <v>352</v>
      </c>
      <c r="F148" s="3">
        <v>5890</v>
      </c>
      <c r="G148" s="3" t="s">
        <v>234</v>
      </c>
      <c r="H148" s="3" t="s">
        <v>11</v>
      </c>
      <c r="I148" s="4">
        <v>1999.63</v>
      </c>
    </row>
    <row r="149" spans="1:9" x14ac:dyDescent="0.25">
      <c r="A149" s="3" t="s">
        <v>9</v>
      </c>
      <c r="B149" s="3">
        <v>11470</v>
      </c>
      <c r="C149" s="3">
        <v>1000000031</v>
      </c>
      <c r="D149" s="3">
        <v>9746</v>
      </c>
      <c r="E149" s="3">
        <v>358</v>
      </c>
      <c r="F149" s="3">
        <v>5860</v>
      </c>
      <c r="G149" s="3" t="s">
        <v>250</v>
      </c>
      <c r="H149" s="3" t="s">
        <v>8</v>
      </c>
      <c r="I149" s="4">
        <v>42967.5</v>
      </c>
    </row>
    <row r="150" spans="1:9" x14ac:dyDescent="0.25">
      <c r="A150" s="3" t="s">
        <v>9</v>
      </c>
      <c r="B150" s="3">
        <v>11470</v>
      </c>
      <c r="C150" s="3">
        <v>1000000504</v>
      </c>
      <c r="D150" s="3">
        <v>9745</v>
      </c>
      <c r="E150" s="3">
        <v>360</v>
      </c>
      <c r="F150" s="3">
        <v>5860</v>
      </c>
      <c r="G150" s="3" t="s">
        <v>259</v>
      </c>
      <c r="H150" s="3" t="s">
        <v>8</v>
      </c>
      <c r="I150" s="4">
        <v>1210</v>
      </c>
    </row>
    <row r="151" spans="1:9" x14ac:dyDescent="0.25">
      <c r="A151" s="3" t="s">
        <v>9</v>
      </c>
      <c r="B151" s="3">
        <v>11470</v>
      </c>
      <c r="C151" s="3">
        <v>1000000560</v>
      </c>
      <c r="D151" s="3">
        <v>9745</v>
      </c>
      <c r="E151" s="3">
        <v>362</v>
      </c>
      <c r="F151" s="3">
        <v>5860</v>
      </c>
      <c r="G151" s="3" t="s">
        <v>275</v>
      </c>
      <c r="H151" s="3" t="s">
        <v>8</v>
      </c>
      <c r="I151" s="4">
        <v>108710</v>
      </c>
    </row>
    <row r="152" spans="1:9" x14ac:dyDescent="0.25">
      <c r="A152" s="3" t="s">
        <v>9</v>
      </c>
      <c r="B152" s="3">
        <v>11470</v>
      </c>
      <c r="C152" s="3">
        <v>1000000747</v>
      </c>
      <c r="D152" s="3">
        <v>9745</v>
      </c>
      <c r="E152" s="3">
        <v>146</v>
      </c>
      <c r="F152" s="3">
        <v>5860</v>
      </c>
      <c r="G152" s="3" t="s">
        <v>168</v>
      </c>
      <c r="H152" s="3" t="s">
        <v>8</v>
      </c>
      <c r="I152" s="4">
        <v>7112.5</v>
      </c>
    </row>
    <row r="153" spans="1:9" x14ac:dyDescent="0.25">
      <c r="A153" s="3" t="s">
        <v>9</v>
      </c>
      <c r="B153" s="3">
        <v>11470</v>
      </c>
      <c r="C153" s="3">
        <v>1000000766</v>
      </c>
      <c r="D153" s="3">
        <v>9745</v>
      </c>
      <c r="E153" s="3">
        <v>352</v>
      </c>
      <c r="F153" s="3">
        <v>5860</v>
      </c>
      <c r="G153" s="3" t="s">
        <v>234</v>
      </c>
      <c r="H153" s="3" t="s">
        <v>8</v>
      </c>
      <c r="I153" s="4">
        <v>3255</v>
      </c>
    </row>
    <row r="154" spans="1:9" x14ac:dyDescent="0.25">
      <c r="A154" s="3" t="s">
        <v>9</v>
      </c>
      <c r="B154" s="3">
        <v>11470</v>
      </c>
      <c r="C154" s="3">
        <v>1000000816</v>
      </c>
      <c r="D154" s="3">
        <v>9745</v>
      </c>
      <c r="E154" s="3">
        <v>360</v>
      </c>
      <c r="F154" s="3">
        <v>5860</v>
      </c>
      <c r="G154" s="3" t="s">
        <v>262</v>
      </c>
      <c r="H154" s="3" t="s">
        <v>8</v>
      </c>
      <c r="I154" s="4">
        <v>33160</v>
      </c>
    </row>
    <row r="155" spans="1:9" x14ac:dyDescent="0.25">
      <c r="A155" s="3" t="s">
        <v>9</v>
      </c>
      <c r="B155" s="3">
        <v>11470</v>
      </c>
      <c r="C155" s="3">
        <v>1000000878</v>
      </c>
      <c r="D155" s="3">
        <v>9745</v>
      </c>
      <c r="E155" s="3">
        <v>165</v>
      </c>
      <c r="F155" s="3">
        <v>5860</v>
      </c>
      <c r="G155" s="3" t="s">
        <v>194</v>
      </c>
      <c r="H155" s="3" t="s">
        <v>8</v>
      </c>
      <c r="I155" s="4">
        <v>13000</v>
      </c>
    </row>
    <row r="156" spans="1:9" x14ac:dyDescent="0.25">
      <c r="A156" s="3" t="s">
        <v>9</v>
      </c>
      <c r="B156" s="3">
        <v>11470</v>
      </c>
      <c r="C156" s="3">
        <v>1000000884</v>
      </c>
      <c r="D156" s="3">
        <v>9745</v>
      </c>
      <c r="E156" s="3">
        <v>104</v>
      </c>
      <c r="F156" s="3">
        <v>5860</v>
      </c>
      <c r="G156" s="3" t="s">
        <v>6</v>
      </c>
      <c r="H156" s="3" t="s">
        <v>8</v>
      </c>
      <c r="I156" s="4">
        <v>2310</v>
      </c>
    </row>
    <row r="157" spans="1:9" x14ac:dyDescent="0.25">
      <c r="A157" s="3" t="s">
        <v>9</v>
      </c>
      <c r="B157" s="3">
        <v>11470</v>
      </c>
      <c r="C157" s="3">
        <v>1000000935</v>
      </c>
      <c r="D157" s="3">
        <v>9745</v>
      </c>
      <c r="E157" s="3">
        <v>112</v>
      </c>
      <c r="F157" s="3">
        <v>5860</v>
      </c>
      <c r="G157" s="3" t="s">
        <v>42</v>
      </c>
      <c r="H157" s="3" t="s">
        <v>8</v>
      </c>
      <c r="I157" s="4">
        <v>114117.5</v>
      </c>
    </row>
    <row r="158" spans="1:9" x14ac:dyDescent="0.25">
      <c r="A158" s="3" t="s">
        <v>9</v>
      </c>
      <c r="B158" s="3">
        <v>11470</v>
      </c>
      <c r="C158" s="3">
        <v>1000000973</v>
      </c>
      <c r="D158" s="3">
        <v>9745</v>
      </c>
      <c r="E158" s="3">
        <v>127</v>
      </c>
      <c r="F158" s="3">
        <v>5860</v>
      </c>
      <c r="G158" s="3" t="s">
        <v>114</v>
      </c>
      <c r="H158" s="3" t="s">
        <v>8</v>
      </c>
      <c r="I158" s="4">
        <v>2002.5</v>
      </c>
    </row>
    <row r="159" spans="1:9" x14ac:dyDescent="0.25">
      <c r="A159" s="3" t="s">
        <v>9</v>
      </c>
      <c r="B159" s="3">
        <v>11470</v>
      </c>
      <c r="C159" s="3">
        <v>1000000988</v>
      </c>
      <c r="D159" s="3">
        <v>9745</v>
      </c>
      <c r="E159" s="3">
        <v>157</v>
      </c>
      <c r="F159" s="3">
        <v>5860</v>
      </c>
      <c r="G159" s="3" t="s">
        <v>182</v>
      </c>
      <c r="H159" s="3" t="s">
        <v>8</v>
      </c>
      <c r="I159" s="4">
        <v>45000</v>
      </c>
    </row>
    <row r="160" spans="1:9" x14ac:dyDescent="0.25">
      <c r="A160" s="3" t="s">
        <v>9</v>
      </c>
      <c r="B160" s="3">
        <v>11470</v>
      </c>
      <c r="C160" s="3">
        <v>1000001303</v>
      </c>
      <c r="D160" s="3">
        <v>9745</v>
      </c>
      <c r="E160" s="3">
        <v>140</v>
      </c>
      <c r="F160" s="3">
        <v>5860</v>
      </c>
      <c r="G160" s="3" t="s">
        <v>139</v>
      </c>
      <c r="H160" s="3" t="s">
        <v>8</v>
      </c>
      <c r="I160" s="4">
        <v>36810</v>
      </c>
    </row>
    <row r="161" spans="1:9" x14ac:dyDescent="0.25">
      <c r="A161" s="3" t="s">
        <v>9</v>
      </c>
      <c r="B161" s="3">
        <v>11470</v>
      </c>
      <c r="C161" s="3">
        <v>1000001325</v>
      </c>
      <c r="D161" s="3">
        <v>9745</v>
      </c>
      <c r="E161" s="3">
        <v>127</v>
      </c>
      <c r="F161" s="3">
        <v>5860</v>
      </c>
      <c r="G161" s="3" t="s">
        <v>112</v>
      </c>
      <c r="H161" s="3" t="s">
        <v>8</v>
      </c>
      <c r="I161" s="4">
        <v>30000</v>
      </c>
    </row>
    <row r="162" spans="1:9" x14ac:dyDescent="0.25">
      <c r="A162" s="3" t="s">
        <v>9</v>
      </c>
      <c r="B162" s="3">
        <v>11470</v>
      </c>
      <c r="C162" s="3">
        <v>1000001355</v>
      </c>
      <c r="D162" s="3">
        <v>9745</v>
      </c>
      <c r="E162" s="3">
        <v>135</v>
      </c>
      <c r="F162" s="3">
        <v>5860</v>
      </c>
      <c r="G162" s="3" t="s">
        <v>129</v>
      </c>
      <c r="H162" s="3" t="s">
        <v>8</v>
      </c>
      <c r="I162" s="4">
        <v>37500</v>
      </c>
    </row>
    <row r="163" spans="1:9" x14ac:dyDescent="0.25">
      <c r="A163" s="3" t="s">
        <v>9</v>
      </c>
      <c r="B163" s="3">
        <v>11470</v>
      </c>
      <c r="C163" s="3">
        <v>1000001363</v>
      </c>
      <c r="D163" s="3">
        <v>9745</v>
      </c>
      <c r="E163" s="3">
        <v>142</v>
      </c>
      <c r="F163" s="3">
        <v>5860</v>
      </c>
      <c r="G163" s="3" t="s">
        <v>142</v>
      </c>
      <c r="H163" s="3" t="s">
        <v>8</v>
      </c>
      <c r="I163" s="4">
        <v>9000</v>
      </c>
    </row>
    <row r="164" spans="1:9" x14ac:dyDescent="0.25">
      <c r="A164" s="3" t="s">
        <v>9</v>
      </c>
      <c r="B164" s="3">
        <v>11470</v>
      </c>
      <c r="C164" s="3">
        <v>1000001387</v>
      </c>
      <c r="D164" s="3">
        <v>9745</v>
      </c>
      <c r="E164" s="3">
        <v>104</v>
      </c>
      <c r="F164" s="3">
        <v>5860</v>
      </c>
      <c r="G164" s="3" t="s">
        <v>6</v>
      </c>
      <c r="H164" s="3" t="s">
        <v>8</v>
      </c>
      <c r="I164" s="4">
        <v>15000</v>
      </c>
    </row>
    <row r="165" spans="1:9" x14ac:dyDescent="0.25">
      <c r="A165" s="3" t="s">
        <v>9</v>
      </c>
      <c r="B165" s="3">
        <v>11470</v>
      </c>
      <c r="C165" s="3">
        <v>1000001391</v>
      </c>
      <c r="D165" s="3">
        <v>9745</v>
      </c>
      <c r="E165" s="3">
        <v>146</v>
      </c>
      <c r="F165" s="3">
        <v>5860</v>
      </c>
      <c r="G165" s="3" t="s">
        <v>167</v>
      </c>
      <c r="H165" s="3" t="s">
        <v>8</v>
      </c>
      <c r="I165" s="4">
        <v>40000</v>
      </c>
    </row>
    <row r="166" spans="1:9" x14ac:dyDescent="0.25">
      <c r="A166" s="3" t="s">
        <v>9</v>
      </c>
      <c r="B166" s="3">
        <v>11470</v>
      </c>
      <c r="C166" s="3">
        <v>1000001402</v>
      </c>
      <c r="D166" s="3">
        <v>9745</v>
      </c>
      <c r="E166" s="3">
        <v>117</v>
      </c>
      <c r="F166" s="3">
        <v>5860</v>
      </c>
      <c r="G166" s="3" t="s">
        <v>82</v>
      </c>
      <c r="H166" s="3" t="s">
        <v>8</v>
      </c>
      <c r="I166" s="4">
        <v>22500</v>
      </c>
    </row>
    <row r="167" spans="1:9" x14ac:dyDescent="0.25">
      <c r="A167" s="3" t="s">
        <v>99</v>
      </c>
      <c r="B167" s="3">
        <v>11309</v>
      </c>
      <c r="C167" s="3">
        <v>1000000006</v>
      </c>
      <c r="D167" s="3">
        <v>9745</v>
      </c>
      <c r="E167" s="3">
        <v>126</v>
      </c>
      <c r="F167" s="3">
        <v>6201</v>
      </c>
      <c r="G167" s="3" t="s">
        <v>108</v>
      </c>
      <c r="H167" s="3" t="s">
        <v>13</v>
      </c>
      <c r="I167" s="4">
        <v>51.85</v>
      </c>
    </row>
    <row r="168" spans="1:9" x14ac:dyDescent="0.25">
      <c r="A168" s="3" t="s">
        <v>99</v>
      </c>
      <c r="B168" s="3">
        <v>11309</v>
      </c>
      <c r="C168" s="3">
        <v>1000000062</v>
      </c>
      <c r="D168" s="3">
        <v>9746</v>
      </c>
      <c r="E168" s="3">
        <v>358</v>
      </c>
      <c r="F168" s="3">
        <v>5860</v>
      </c>
      <c r="G168" s="3" t="s">
        <v>251</v>
      </c>
      <c r="H168" s="3" t="s">
        <v>8</v>
      </c>
      <c r="I168" s="4">
        <v>884.14000000000124</v>
      </c>
    </row>
    <row r="169" spans="1:9" x14ac:dyDescent="0.25">
      <c r="A169" s="3" t="s">
        <v>99</v>
      </c>
      <c r="B169" s="3">
        <v>11309</v>
      </c>
      <c r="C169" s="3">
        <v>1000000626</v>
      </c>
      <c r="D169" s="3">
        <v>9745</v>
      </c>
      <c r="E169" s="3">
        <v>125</v>
      </c>
      <c r="F169" s="3">
        <v>6201</v>
      </c>
      <c r="G169" s="3" t="s">
        <v>105</v>
      </c>
      <c r="H169" s="3" t="s">
        <v>13</v>
      </c>
      <c r="I169" s="4">
        <v>837.31</v>
      </c>
    </row>
    <row r="170" spans="1:9" x14ac:dyDescent="0.25">
      <c r="A170" s="3" t="s">
        <v>99</v>
      </c>
      <c r="B170" s="3">
        <v>11309</v>
      </c>
      <c r="C170" s="3">
        <v>1000000717</v>
      </c>
      <c r="D170" s="3">
        <v>9745</v>
      </c>
      <c r="E170" s="3">
        <v>137</v>
      </c>
      <c r="F170" s="3">
        <v>6201</v>
      </c>
      <c r="G170" s="3" t="s">
        <v>130</v>
      </c>
      <c r="H170" s="3" t="s">
        <v>13</v>
      </c>
      <c r="I170" s="4">
        <v>8078.06</v>
      </c>
    </row>
    <row r="171" spans="1:9" x14ac:dyDescent="0.25">
      <c r="A171" s="3" t="s">
        <v>99</v>
      </c>
      <c r="B171" s="3">
        <v>11309</v>
      </c>
      <c r="C171" s="3">
        <v>1000000791</v>
      </c>
      <c r="D171" s="3">
        <v>9745</v>
      </c>
      <c r="E171" s="3">
        <v>134</v>
      </c>
      <c r="F171" s="3">
        <v>6201</v>
      </c>
      <c r="G171" s="3" t="s">
        <v>125</v>
      </c>
      <c r="H171" s="3" t="s">
        <v>13</v>
      </c>
      <c r="I171" s="4">
        <v>9133.24</v>
      </c>
    </row>
    <row r="172" spans="1:9" x14ac:dyDescent="0.25">
      <c r="A172" s="3" t="s">
        <v>99</v>
      </c>
      <c r="B172" s="3">
        <v>11309</v>
      </c>
      <c r="C172" s="3">
        <v>1000000792</v>
      </c>
      <c r="D172" s="3">
        <v>9745</v>
      </c>
      <c r="E172" s="3">
        <v>125</v>
      </c>
      <c r="F172" s="3">
        <v>6201</v>
      </c>
      <c r="G172" s="3" t="s">
        <v>102</v>
      </c>
      <c r="H172" s="3" t="s">
        <v>13</v>
      </c>
      <c r="I172" s="4">
        <v>6213.1100000000006</v>
      </c>
    </row>
    <row r="173" spans="1:9" x14ac:dyDescent="0.25">
      <c r="A173" s="3" t="s">
        <v>99</v>
      </c>
      <c r="B173" s="3">
        <v>11309</v>
      </c>
      <c r="C173" s="3">
        <v>1000000793</v>
      </c>
      <c r="D173" s="3">
        <v>9745</v>
      </c>
      <c r="E173" s="3">
        <v>125</v>
      </c>
      <c r="F173" s="3">
        <v>6201</v>
      </c>
      <c r="G173" s="3" t="s">
        <v>104</v>
      </c>
      <c r="H173" s="3" t="s">
        <v>13</v>
      </c>
      <c r="I173" s="4">
        <v>2642.75</v>
      </c>
    </row>
    <row r="174" spans="1:9" x14ac:dyDescent="0.25">
      <c r="A174" s="3" t="s">
        <v>99</v>
      </c>
      <c r="B174" s="3">
        <v>11309</v>
      </c>
      <c r="C174" s="3">
        <v>1000001281</v>
      </c>
      <c r="D174" s="3">
        <v>9748</v>
      </c>
      <c r="E174" s="3">
        <v>108</v>
      </c>
      <c r="F174" s="3">
        <v>6201</v>
      </c>
      <c r="G174" s="3" t="s">
        <v>15</v>
      </c>
      <c r="H174" s="3" t="s">
        <v>13</v>
      </c>
      <c r="I174" s="4">
        <v>108291.52</v>
      </c>
    </row>
    <row r="175" spans="1:9" x14ac:dyDescent="0.25">
      <c r="A175" s="3" t="s">
        <v>62</v>
      </c>
      <c r="B175" s="3">
        <v>10631</v>
      </c>
      <c r="C175" s="3">
        <v>1000000673</v>
      </c>
      <c r="D175" s="3">
        <v>9745</v>
      </c>
      <c r="E175" s="3">
        <v>115</v>
      </c>
      <c r="F175" s="3">
        <v>6201</v>
      </c>
      <c r="G175" s="3" t="s">
        <v>66</v>
      </c>
      <c r="H175" s="3" t="s">
        <v>13</v>
      </c>
      <c r="I175" s="4">
        <v>86355.1</v>
      </c>
    </row>
    <row r="176" spans="1:9" x14ac:dyDescent="0.25">
      <c r="A176" s="3" t="s">
        <v>62</v>
      </c>
      <c r="B176" s="3">
        <v>10631</v>
      </c>
      <c r="C176" s="3">
        <v>1000000673</v>
      </c>
      <c r="D176" s="3">
        <v>9745</v>
      </c>
      <c r="E176" s="3">
        <v>115</v>
      </c>
      <c r="F176" s="3">
        <v>6201</v>
      </c>
      <c r="G176" s="3" t="s">
        <v>73</v>
      </c>
      <c r="H176" s="3" t="s">
        <v>13</v>
      </c>
      <c r="I176" s="4">
        <v>54444</v>
      </c>
    </row>
    <row r="177" spans="1:9" x14ac:dyDescent="0.25">
      <c r="A177" s="3" t="s">
        <v>62</v>
      </c>
      <c r="B177" s="3">
        <v>10631</v>
      </c>
      <c r="C177" s="3">
        <v>1000000693</v>
      </c>
      <c r="D177" s="3">
        <v>9745</v>
      </c>
      <c r="E177" s="3">
        <v>214</v>
      </c>
      <c r="F177" s="3">
        <v>6201</v>
      </c>
      <c r="G177" s="3" t="s">
        <v>222</v>
      </c>
      <c r="H177" s="3" t="s">
        <v>13</v>
      </c>
      <c r="I177" s="4">
        <v>7465.9800000000396</v>
      </c>
    </row>
    <row r="178" spans="1:9" x14ac:dyDescent="0.25">
      <c r="A178" s="3" t="s">
        <v>62</v>
      </c>
      <c r="B178" s="3">
        <v>10631</v>
      </c>
      <c r="C178" s="3">
        <v>1000000730</v>
      </c>
      <c r="D178" s="3">
        <v>9745</v>
      </c>
      <c r="E178" s="3">
        <v>214</v>
      </c>
      <c r="F178" s="3">
        <v>6201</v>
      </c>
      <c r="G178" s="3" t="s">
        <v>222</v>
      </c>
      <c r="H178" s="3" t="s">
        <v>13</v>
      </c>
      <c r="I178" s="4">
        <v>5800</v>
      </c>
    </row>
    <row r="179" spans="1:9" x14ac:dyDescent="0.25">
      <c r="A179" s="3" t="s">
        <v>62</v>
      </c>
      <c r="B179" s="3">
        <v>10631</v>
      </c>
      <c r="C179" s="3">
        <v>1000000737</v>
      </c>
      <c r="D179" s="3">
        <v>9745</v>
      </c>
      <c r="E179" s="3">
        <v>147</v>
      </c>
      <c r="F179" s="3">
        <v>6201</v>
      </c>
      <c r="G179" s="3" t="s">
        <v>172</v>
      </c>
      <c r="H179" s="3" t="s">
        <v>13</v>
      </c>
      <c r="I179" s="4">
        <v>1928.5599999999997</v>
      </c>
    </row>
    <row r="180" spans="1:9" x14ac:dyDescent="0.25">
      <c r="A180" s="3" t="s">
        <v>62</v>
      </c>
      <c r="B180" s="3">
        <v>10631</v>
      </c>
      <c r="C180" s="3">
        <v>1000000745</v>
      </c>
      <c r="D180" s="3">
        <v>9745</v>
      </c>
      <c r="E180" s="3">
        <v>147</v>
      </c>
      <c r="F180" s="3">
        <v>6201</v>
      </c>
      <c r="G180" s="3" t="s">
        <v>171</v>
      </c>
      <c r="H180" s="3" t="s">
        <v>13</v>
      </c>
      <c r="I180" s="4">
        <v>46499.68</v>
      </c>
    </row>
    <row r="181" spans="1:9" x14ac:dyDescent="0.25">
      <c r="A181" s="3" t="s">
        <v>62</v>
      </c>
      <c r="B181" s="3">
        <v>10631</v>
      </c>
      <c r="C181" s="3">
        <v>1000000750</v>
      </c>
      <c r="D181" s="3">
        <v>9745</v>
      </c>
      <c r="E181" s="3">
        <v>130</v>
      </c>
      <c r="F181" s="3">
        <v>6201</v>
      </c>
      <c r="G181" s="3" t="s">
        <v>117</v>
      </c>
      <c r="H181" s="3" t="s">
        <v>13</v>
      </c>
      <c r="I181" s="4">
        <v>194.93999999999994</v>
      </c>
    </row>
    <row r="182" spans="1:9" x14ac:dyDescent="0.25">
      <c r="A182" s="3" t="s">
        <v>62</v>
      </c>
      <c r="B182" s="3">
        <v>10631</v>
      </c>
      <c r="C182" s="3">
        <v>1000000797</v>
      </c>
      <c r="D182" s="3">
        <v>9745</v>
      </c>
      <c r="E182" s="3">
        <v>615</v>
      </c>
      <c r="F182" s="3">
        <v>6201</v>
      </c>
      <c r="G182" s="3" t="s">
        <v>308</v>
      </c>
      <c r="H182" s="3" t="s">
        <v>13</v>
      </c>
      <c r="I182" s="4">
        <v>3758.96</v>
      </c>
    </row>
    <row r="183" spans="1:9" x14ac:dyDescent="0.25">
      <c r="A183" s="3" t="s">
        <v>62</v>
      </c>
      <c r="B183" s="3">
        <v>10631</v>
      </c>
      <c r="C183" s="3">
        <v>1000000919</v>
      </c>
      <c r="D183" s="3">
        <v>9745</v>
      </c>
      <c r="E183" s="3">
        <v>376</v>
      </c>
      <c r="F183" s="3">
        <v>6201</v>
      </c>
      <c r="G183" s="3" t="s">
        <v>294</v>
      </c>
      <c r="H183" s="3" t="s">
        <v>13</v>
      </c>
      <c r="I183" s="4">
        <v>128933.5</v>
      </c>
    </row>
    <row r="184" spans="1:9" x14ac:dyDescent="0.25">
      <c r="A184" s="3" t="s">
        <v>62</v>
      </c>
      <c r="B184" s="3">
        <v>10631</v>
      </c>
      <c r="C184" s="3">
        <v>1000000920</v>
      </c>
      <c r="D184" s="3">
        <v>9745</v>
      </c>
      <c r="E184" s="3">
        <v>135</v>
      </c>
      <c r="F184" s="3">
        <v>6201</v>
      </c>
      <c r="G184" s="3" t="s">
        <v>128</v>
      </c>
      <c r="H184" s="3" t="s">
        <v>13</v>
      </c>
      <c r="I184" s="4">
        <v>5390.75</v>
      </c>
    </row>
    <row r="185" spans="1:9" x14ac:dyDescent="0.25">
      <c r="A185" s="3" t="s">
        <v>62</v>
      </c>
      <c r="B185" s="3">
        <v>10631</v>
      </c>
      <c r="C185" s="3">
        <v>1000000942</v>
      </c>
      <c r="D185" s="3">
        <v>9745</v>
      </c>
      <c r="E185" s="3">
        <v>130</v>
      </c>
      <c r="F185" s="3">
        <v>6201</v>
      </c>
      <c r="G185" s="3" t="s">
        <v>118</v>
      </c>
      <c r="H185" s="3" t="s">
        <v>13</v>
      </c>
      <c r="I185" s="4">
        <v>710.17</v>
      </c>
    </row>
    <row r="186" spans="1:9" x14ac:dyDescent="0.25">
      <c r="A186" s="3" t="s">
        <v>62</v>
      </c>
      <c r="B186" s="3">
        <v>10631</v>
      </c>
      <c r="C186" s="3">
        <v>1000000968</v>
      </c>
      <c r="D186" s="3">
        <v>9745</v>
      </c>
      <c r="E186" s="3">
        <v>146</v>
      </c>
      <c r="F186" s="3">
        <v>6201</v>
      </c>
      <c r="G186" s="3" t="s">
        <v>168</v>
      </c>
      <c r="H186" s="3" t="s">
        <v>13</v>
      </c>
      <c r="I186" s="4">
        <v>24126.75</v>
      </c>
    </row>
    <row r="187" spans="1:9" x14ac:dyDescent="0.25">
      <c r="A187" s="3" t="s">
        <v>62</v>
      </c>
      <c r="B187" s="3">
        <v>10631</v>
      </c>
      <c r="C187" s="3">
        <v>1000001324</v>
      </c>
      <c r="D187" s="3">
        <v>9745</v>
      </c>
      <c r="E187" s="3">
        <v>123</v>
      </c>
      <c r="F187" s="3">
        <v>6201</v>
      </c>
      <c r="G187" s="3" t="s">
        <v>90</v>
      </c>
      <c r="H187" s="3" t="s">
        <v>13</v>
      </c>
      <c r="I187" s="4">
        <v>95645</v>
      </c>
    </row>
    <row r="188" spans="1:9" x14ac:dyDescent="0.25">
      <c r="A188" s="3" t="s">
        <v>148</v>
      </c>
      <c r="B188" s="3">
        <v>13837</v>
      </c>
      <c r="C188" s="3">
        <v>1000000939</v>
      </c>
      <c r="D188" s="3">
        <v>9745</v>
      </c>
      <c r="E188" s="3">
        <v>144</v>
      </c>
      <c r="F188" s="3">
        <v>5890</v>
      </c>
      <c r="G188" s="3" t="s">
        <v>151</v>
      </c>
      <c r="H188" s="3" t="s">
        <v>153</v>
      </c>
      <c r="I188" s="4">
        <v>41375.07</v>
      </c>
    </row>
    <row r="189" spans="1:9" x14ac:dyDescent="0.25">
      <c r="A189" s="3" t="s">
        <v>123</v>
      </c>
      <c r="B189" s="3">
        <v>10410</v>
      </c>
      <c r="C189" s="3">
        <v>1000000084</v>
      </c>
      <c r="D189" s="3">
        <v>9746</v>
      </c>
      <c r="E189" s="3">
        <v>358</v>
      </c>
      <c r="F189" s="3">
        <v>6201</v>
      </c>
      <c r="G189" s="3" t="s">
        <v>250</v>
      </c>
      <c r="H189" s="3" t="s">
        <v>13</v>
      </c>
      <c r="I189" s="4">
        <v>618.75</v>
      </c>
    </row>
    <row r="190" spans="1:9" x14ac:dyDescent="0.25">
      <c r="A190" s="3" t="s">
        <v>123</v>
      </c>
      <c r="B190" s="3">
        <v>10410</v>
      </c>
      <c r="C190" s="3">
        <v>1000000723</v>
      </c>
      <c r="D190" s="3">
        <v>9746</v>
      </c>
      <c r="E190" s="3">
        <v>358</v>
      </c>
      <c r="F190" s="3">
        <v>6201</v>
      </c>
      <c r="G190" s="3" t="s">
        <v>250</v>
      </c>
      <c r="H190" s="3" t="s">
        <v>13</v>
      </c>
      <c r="I190" s="4">
        <v>11231.35</v>
      </c>
    </row>
    <row r="191" spans="1:9" x14ac:dyDescent="0.25">
      <c r="A191" s="3" t="s">
        <v>123</v>
      </c>
      <c r="B191" s="3">
        <v>10410</v>
      </c>
      <c r="C191" s="3">
        <v>1000000886</v>
      </c>
      <c r="D191" s="3">
        <v>9748</v>
      </c>
      <c r="E191" s="3">
        <v>134</v>
      </c>
      <c r="F191" s="3">
        <v>6201</v>
      </c>
      <c r="G191" s="3" t="s">
        <v>126</v>
      </c>
      <c r="H191" s="3" t="s">
        <v>13</v>
      </c>
      <c r="I191" s="4">
        <v>81600</v>
      </c>
    </row>
    <row r="192" spans="1:9" x14ac:dyDescent="0.25">
      <c r="A192" s="3" t="s">
        <v>196</v>
      </c>
      <c r="B192" s="3">
        <v>10258</v>
      </c>
      <c r="C192" s="3">
        <v>1000000813</v>
      </c>
      <c r="D192" s="3">
        <v>9745</v>
      </c>
      <c r="E192" s="3">
        <v>360</v>
      </c>
      <c r="F192" s="3">
        <v>6201</v>
      </c>
      <c r="G192" s="3" t="s">
        <v>262</v>
      </c>
      <c r="H192" s="3" t="s">
        <v>13</v>
      </c>
      <c r="I192" s="4">
        <v>119.14</v>
      </c>
    </row>
    <row r="193" spans="1:9" x14ac:dyDescent="0.25">
      <c r="A193" s="3" t="s">
        <v>24</v>
      </c>
      <c r="B193" s="3">
        <v>14682</v>
      </c>
      <c r="C193" s="3">
        <v>1000001366</v>
      </c>
      <c r="D193" s="3">
        <v>9745</v>
      </c>
      <c r="E193" s="3">
        <v>110</v>
      </c>
      <c r="F193" s="3">
        <v>6211</v>
      </c>
      <c r="G193" s="3" t="s">
        <v>22</v>
      </c>
      <c r="H193" s="3" t="s">
        <v>10</v>
      </c>
      <c r="I193" s="4">
        <v>247500</v>
      </c>
    </row>
    <row r="194" spans="1:9" x14ac:dyDescent="0.25">
      <c r="A194" s="3" t="s">
        <v>24</v>
      </c>
      <c r="B194" s="3">
        <v>14682</v>
      </c>
      <c r="C194" s="3">
        <v>1000001371</v>
      </c>
      <c r="D194" s="3">
        <v>9745</v>
      </c>
      <c r="E194" s="3">
        <v>154</v>
      </c>
      <c r="F194" s="3">
        <v>6211</v>
      </c>
      <c r="G194" s="3" t="s">
        <v>177</v>
      </c>
      <c r="H194" s="3" t="s">
        <v>10</v>
      </c>
      <c r="I194" s="4">
        <v>56800</v>
      </c>
    </row>
    <row r="195" spans="1:9" x14ac:dyDescent="0.25">
      <c r="A195" s="3" t="s">
        <v>145</v>
      </c>
      <c r="B195" s="3">
        <v>11035</v>
      </c>
      <c r="C195" s="3">
        <v>1000000378</v>
      </c>
      <c r="D195" s="3">
        <v>9745</v>
      </c>
      <c r="E195" s="3">
        <v>144</v>
      </c>
      <c r="F195" s="3">
        <v>6201</v>
      </c>
      <c r="G195" s="3" t="s">
        <v>155</v>
      </c>
      <c r="H195" s="3" t="s">
        <v>13</v>
      </c>
      <c r="I195" s="4">
        <v>1768.6099999999997</v>
      </c>
    </row>
    <row r="196" spans="1:9" x14ac:dyDescent="0.25">
      <c r="A196" s="3" t="s">
        <v>145</v>
      </c>
      <c r="B196" s="3">
        <v>11035</v>
      </c>
      <c r="C196" s="3">
        <v>1000000582</v>
      </c>
      <c r="D196" s="3">
        <v>9745</v>
      </c>
      <c r="E196" s="3">
        <v>165</v>
      </c>
      <c r="F196" s="3">
        <v>6201</v>
      </c>
      <c r="G196" s="3" t="s">
        <v>195</v>
      </c>
      <c r="H196" s="3" t="s">
        <v>13</v>
      </c>
      <c r="I196" s="4">
        <v>1287364.3600000001</v>
      </c>
    </row>
    <row r="197" spans="1:9" x14ac:dyDescent="0.25">
      <c r="A197" s="3" t="s">
        <v>145</v>
      </c>
      <c r="B197" s="3">
        <v>11035</v>
      </c>
      <c r="C197" s="3">
        <v>1000000691</v>
      </c>
      <c r="D197" s="3">
        <v>9745</v>
      </c>
      <c r="E197" s="3">
        <v>144</v>
      </c>
      <c r="F197" s="3">
        <v>6201</v>
      </c>
      <c r="G197" s="3" t="s">
        <v>149</v>
      </c>
      <c r="H197" s="3" t="s">
        <v>13</v>
      </c>
      <c r="I197" s="4">
        <v>92142.81</v>
      </c>
    </row>
    <row r="198" spans="1:9" x14ac:dyDescent="0.25">
      <c r="A198" s="3" t="s">
        <v>145</v>
      </c>
      <c r="B198" s="3">
        <v>11035</v>
      </c>
      <c r="C198" s="3">
        <v>1000000691</v>
      </c>
      <c r="D198" s="3">
        <v>9745</v>
      </c>
      <c r="E198" s="3">
        <v>144</v>
      </c>
      <c r="F198" s="3">
        <v>6201</v>
      </c>
      <c r="G198" s="3" t="s">
        <v>151</v>
      </c>
      <c r="H198" s="3" t="s">
        <v>13</v>
      </c>
      <c r="I198" s="4">
        <v>10000</v>
      </c>
    </row>
    <row r="199" spans="1:9" x14ac:dyDescent="0.25">
      <c r="A199" s="3" t="s">
        <v>145</v>
      </c>
      <c r="B199" s="3">
        <v>11035</v>
      </c>
      <c r="C199" s="3">
        <v>1000000703</v>
      </c>
      <c r="D199" s="3">
        <v>9745</v>
      </c>
      <c r="E199" s="3">
        <v>165</v>
      </c>
      <c r="F199" s="3">
        <v>6201</v>
      </c>
      <c r="G199" s="3" t="s">
        <v>194</v>
      </c>
      <c r="H199" s="3" t="s">
        <v>13</v>
      </c>
      <c r="I199" s="4">
        <v>7818.91</v>
      </c>
    </row>
    <row r="200" spans="1:9" x14ac:dyDescent="0.25">
      <c r="A200" s="3" t="s">
        <v>145</v>
      </c>
      <c r="B200" s="3">
        <v>11035</v>
      </c>
      <c r="C200" s="3">
        <v>1000000714</v>
      </c>
      <c r="D200" s="3">
        <v>9745</v>
      </c>
      <c r="E200" s="3">
        <v>144</v>
      </c>
      <c r="F200" s="3">
        <v>6201</v>
      </c>
      <c r="G200" s="3" t="s">
        <v>150</v>
      </c>
      <c r="H200" s="3" t="s">
        <v>13</v>
      </c>
      <c r="I200" s="4">
        <v>6157.06</v>
      </c>
    </row>
    <row r="201" spans="1:9" x14ac:dyDescent="0.25">
      <c r="A201" s="3" t="s">
        <v>145</v>
      </c>
      <c r="B201" s="3">
        <v>11035</v>
      </c>
      <c r="C201" s="3">
        <v>1000000979</v>
      </c>
      <c r="D201" s="3">
        <v>9745</v>
      </c>
      <c r="E201" s="3">
        <v>376</v>
      </c>
      <c r="F201" s="3">
        <v>6201</v>
      </c>
      <c r="G201" s="3" t="s">
        <v>294</v>
      </c>
      <c r="H201" s="3" t="s">
        <v>13</v>
      </c>
      <c r="I201" s="4">
        <v>4880</v>
      </c>
    </row>
    <row r="202" spans="1:9" x14ac:dyDescent="0.25">
      <c r="A202" s="3" t="s">
        <v>306</v>
      </c>
      <c r="B202" s="3">
        <v>10466</v>
      </c>
      <c r="C202" s="3">
        <v>1000000872</v>
      </c>
      <c r="D202" s="3">
        <v>9745</v>
      </c>
      <c r="E202" s="3">
        <v>615</v>
      </c>
      <c r="F202" s="3">
        <v>5890</v>
      </c>
      <c r="G202" s="3" t="s">
        <v>315</v>
      </c>
      <c r="H202" s="3" t="s">
        <v>314</v>
      </c>
      <c r="I202" s="4">
        <v>56247</v>
      </c>
    </row>
    <row r="203" spans="1:9" x14ac:dyDescent="0.25">
      <c r="A203" s="3" t="s">
        <v>1141</v>
      </c>
      <c r="B203" s="3">
        <v>12556</v>
      </c>
      <c r="C203" s="3">
        <v>1000000033</v>
      </c>
      <c r="D203" s="3">
        <v>9745</v>
      </c>
      <c r="E203" s="3">
        <v>615</v>
      </c>
      <c r="F203" s="3">
        <v>5860</v>
      </c>
      <c r="G203" s="3" t="s">
        <v>315</v>
      </c>
      <c r="H203" s="3" t="s">
        <v>317</v>
      </c>
      <c r="I203" s="4">
        <v>9280</v>
      </c>
    </row>
    <row r="204" spans="1:9" x14ac:dyDescent="0.25">
      <c r="A204" s="3" t="s">
        <v>1141</v>
      </c>
      <c r="B204" s="3">
        <v>12556</v>
      </c>
      <c r="C204" s="3">
        <v>1000000903</v>
      </c>
      <c r="D204" s="3">
        <v>9745</v>
      </c>
      <c r="E204" s="3">
        <v>615</v>
      </c>
      <c r="F204" s="3">
        <v>5860</v>
      </c>
      <c r="G204" s="3" t="s">
        <v>328</v>
      </c>
      <c r="H204" s="3" t="s">
        <v>317</v>
      </c>
      <c r="I204" s="4">
        <v>1148.5</v>
      </c>
    </row>
    <row r="205" spans="1:9" x14ac:dyDescent="0.25">
      <c r="A205" s="3" t="s">
        <v>1141</v>
      </c>
      <c r="B205" s="3">
        <v>12556</v>
      </c>
      <c r="C205" s="3">
        <v>1000000905</v>
      </c>
      <c r="D205" s="3">
        <v>9745</v>
      </c>
      <c r="E205" s="3">
        <v>615</v>
      </c>
      <c r="F205" s="3">
        <v>5860</v>
      </c>
      <c r="G205" s="3" t="s">
        <v>328</v>
      </c>
      <c r="H205" s="3" t="s">
        <v>317</v>
      </c>
      <c r="I205" s="4">
        <v>6960</v>
      </c>
    </row>
    <row r="206" spans="1:9" x14ac:dyDescent="0.25">
      <c r="A206" s="3" t="s">
        <v>1141</v>
      </c>
      <c r="B206" s="3">
        <v>12556</v>
      </c>
      <c r="C206" s="3">
        <v>1000000940</v>
      </c>
      <c r="D206" s="3">
        <v>9745</v>
      </c>
      <c r="E206" s="3">
        <v>615</v>
      </c>
      <c r="F206" s="3">
        <v>5860</v>
      </c>
      <c r="G206" s="3" t="s">
        <v>328</v>
      </c>
      <c r="H206" s="3" t="s">
        <v>317</v>
      </c>
      <c r="I206" s="4">
        <v>3467.97</v>
      </c>
    </row>
    <row r="207" spans="1:9" x14ac:dyDescent="0.25">
      <c r="A207" s="3" t="s">
        <v>47</v>
      </c>
      <c r="B207" s="3">
        <v>10054</v>
      </c>
      <c r="C207" s="3">
        <v>1000000602</v>
      </c>
      <c r="D207" s="3">
        <v>9745</v>
      </c>
      <c r="E207" s="3">
        <v>214</v>
      </c>
      <c r="F207" s="3">
        <v>5860</v>
      </c>
      <c r="G207" s="3" t="s">
        <v>224</v>
      </c>
      <c r="H207" s="3" t="s">
        <v>8</v>
      </c>
      <c r="I207" s="4">
        <v>733.75</v>
      </c>
    </row>
    <row r="208" spans="1:9" x14ac:dyDescent="0.25">
      <c r="A208" s="3" t="s">
        <v>47</v>
      </c>
      <c r="B208" s="3">
        <v>10054</v>
      </c>
      <c r="C208" s="3">
        <v>1000000907</v>
      </c>
      <c r="D208" s="3">
        <v>9745</v>
      </c>
      <c r="E208" s="3">
        <v>112</v>
      </c>
      <c r="F208" s="3">
        <v>5860</v>
      </c>
      <c r="G208" s="3" t="s">
        <v>42</v>
      </c>
      <c r="H208" s="3" t="s">
        <v>8</v>
      </c>
      <c r="I208" s="4">
        <v>725</v>
      </c>
    </row>
    <row r="209" spans="1:9" x14ac:dyDescent="0.25">
      <c r="A209" s="3" t="s">
        <v>47</v>
      </c>
      <c r="B209" s="3">
        <v>10054</v>
      </c>
      <c r="C209" s="3">
        <v>1000000956</v>
      </c>
      <c r="D209" s="3">
        <v>9745</v>
      </c>
      <c r="E209" s="3">
        <v>354</v>
      </c>
      <c r="F209" s="3">
        <v>5860</v>
      </c>
      <c r="G209" s="3" t="s">
        <v>244</v>
      </c>
      <c r="H209" s="3" t="s">
        <v>8</v>
      </c>
      <c r="I209" s="4">
        <v>5510</v>
      </c>
    </row>
    <row r="210" spans="1:9" x14ac:dyDescent="0.25">
      <c r="A210" s="3" t="s">
        <v>303</v>
      </c>
      <c r="B210" s="3">
        <v>12807</v>
      </c>
      <c r="C210" s="3">
        <v>1000000590</v>
      </c>
      <c r="D210" s="3">
        <v>9745</v>
      </c>
      <c r="E210" s="3">
        <v>615</v>
      </c>
      <c r="F210" s="3">
        <v>5860</v>
      </c>
      <c r="G210" s="3" t="s">
        <v>315</v>
      </c>
      <c r="H210" s="3" t="s">
        <v>319</v>
      </c>
      <c r="I210" s="4">
        <v>34025</v>
      </c>
    </row>
    <row r="211" spans="1:9" x14ac:dyDescent="0.25">
      <c r="A211" s="3" t="s">
        <v>272</v>
      </c>
      <c r="B211" s="3">
        <v>14304</v>
      </c>
      <c r="C211" s="3">
        <v>1000001299</v>
      </c>
      <c r="D211" s="3">
        <v>9745</v>
      </c>
      <c r="E211" s="3">
        <v>362</v>
      </c>
      <c r="F211" s="3">
        <v>6211</v>
      </c>
      <c r="G211" s="3" t="s">
        <v>270</v>
      </c>
      <c r="H211" s="3" t="s">
        <v>10</v>
      </c>
      <c r="I211" s="4">
        <v>381771</v>
      </c>
    </row>
    <row r="212" spans="1:9" x14ac:dyDescent="0.25">
      <c r="A212" s="3" t="s">
        <v>88</v>
      </c>
      <c r="B212" s="3">
        <v>10420</v>
      </c>
      <c r="C212" s="3">
        <v>1000000980</v>
      </c>
      <c r="D212" s="3">
        <v>9745</v>
      </c>
      <c r="E212" s="3">
        <v>122</v>
      </c>
      <c r="F212" s="3">
        <v>6190</v>
      </c>
      <c r="G212" s="3" t="s">
        <v>86</v>
      </c>
      <c r="H212" s="3" t="s">
        <v>87</v>
      </c>
      <c r="I212" s="4">
        <v>6600</v>
      </c>
    </row>
    <row r="213" spans="1:9" x14ac:dyDescent="0.25">
      <c r="A213" s="3" t="s">
        <v>88</v>
      </c>
      <c r="B213" s="3">
        <v>10420</v>
      </c>
      <c r="C213" s="3">
        <v>1000001401</v>
      </c>
      <c r="D213" s="3">
        <v>9745</v>
      </c>
      <c r="E213" s="3">
        <v>105</v>
      </c>
      <c r="F213" s="3">
        <v>5860</v>
      </c>
      <c r="G213" s="3" t="s">
        <v>352</v>
      </c>
      <c r="H213" s="3" t="s">
        <v>8</v>
      </c>
      <c r="I213" s="4">
        <v>18290</v>
      </c>
    </row>
    <row r="214" spans="1:9" x14ac:dyDescent="0.25">
      <c r="A214" s="3" t="s">
        <v>175</v>
      </c>
      <c r="B214" s="3">
        <v>12629</v>
      </c>
      <c r="C214" s="3">
        <v>1000001395</v>
      </c>
      <c r="D214" s="3">
        <v>9745</v>
      </c>
      <c r="E214" s="3">
        <v>157</v>
      </c>
      <c r="F214" s="3">
        <v>6190</v>
      </c>
      <c r="G214" s="3" t="s">
        <v>182</v>
      </c>
      <c r="H214" s="3" t="s">
        <v>87</v>
      </c>
      <c r="I214" s="4">
        <v>4360</v>
      </c>
    </row>
    <row r="215" spans="1:9" x14ac:dyDescent="0.25">
      <c r="A215" s="3" t="s">
        <v>37</v>
      </c>
      <c r="B215" s="3">
        <v>12679</v>
      </c>
      <c r="C215" s="3">
        <v>1000000209</v>
      </c>
      <c r="D215" s="3">
        <v>9745</v>
      </c>
      <c r="E215" s="3">
        <v>214</v>
      </c>
      <c r="F215" s="3">
        <v>6190</v>
      </c>
      <c r="G215" s="3" t="s">
        <v>224</v>
      </c>
      <c r="H215" s="3" t="s">
        <v>43</v>
      </c>
      <c r="I215" s="4">
        <v>61993.09</v>
      </c>
    </row>
    <row r="216" spans="1:9" x14ac:dyDescent="0.25">
      <c r="A216" s="3" t="s">
        <v>37</v>
      </c>
      <c r="B216" s="3">
        <v>12679</v>
      </c>
      <c r="C216" s="3">
        <v>1000000700</v>
      </c>
      <c r="D216" s="3">
        <v>9745</v>
      </c>
      <c r="E216" s="3">
        <v>352</v>
      </c>
      <c r="F216" s="3">
        <v>6190</v>
      </c>
      <c r="G216" s="3" t="s">
        <v>232</v>
      </c>
      <c r="H216" s="3" t="s">
        <v>43</v>
      </c>
      <c r="I216" s="4">
        <v>37429.15</v>
      </c>
    </row>
    <row r="217" spans="1:9" x14ac:dyDescent="0.25">
      <c r="A217" s="3" t="s">
        <v>37</v>
      </c>
      <c r="B217" s="3">
        <v>12679</v>
      </c>
      <c r="C217" s="3">
        <v>1000000705</v>
      </c>
      <c r="D217" s="3">
        <v>9745</v>
      </c>
      <c r="E217" s="3">
        <v>362</v>
      </c>
      <c r="F217" s="3">
        <v>6190</v>
      </c>
      <c r="G217" s="3" t="s">
        <v>267</v>
      </c>
      <c r="H217" s="3" t="s">
        <v>43</v>
      </c>
      <c r="I217" s="4">
        <v>19615.13</v>
      </c>
    </row>
    <row r="218" spans="1:9" x14ac:dyDescent="0.25">
      <c r="A218" s="3" t="s">
        <v>37</v>
      </c>
      <c r="B218" s="3">
        <v>12679</v>
      </c>
      <c r="C218" s="3">
        <v>1000000713</v>
      </c>
      <c r="D218" s="3">
        <v>9745</v>
      </c>
      <c r="E218" s="3">
        <v>362</v>
      </c>
      <c r="F218" s="3">
        <v>6190</v>
      </c>
      <c r="G218" s="3" t="s">
        <v>267</v>
      </c>
      <c r="H218" s="3" t="s">
        <v>43</v>
      </c>
      <c r="I218" s="4">
        <v>2995.53</v>
      </c>
    </row>
    <row r="219" spans="1:9" x14ac:dyDescent="0.25">
      <c r="A219" s="3" t="s">
        <v>37</v>
      </c>
      <c r="B219" s="3">
        <v>12679</v>
      </c>
      <c r="C219" s="3">
        <v>1000000744</v>
      </c>
      <c r="D219" s="3">
        <v>9745</v>
      </c>
      <c r="E219" s="3">
        <v>146</v>
      </c>
      <c r="F219" s="3">
        <v>6190</v>
      </c>
      <c r="G219" s="3" t="s">
        <v>168</v>
      </c>
      <c r="H219" s="3" t="s">
        <v>43</v>
      </c>
      <c r="I219" s="4">
        <v>1240.1800000000003</v>
      </c>
    </row>
    <row r="220" spans="1:9" x14ac:dyDescent="0.25">
      <c r="A220" s="3" t="s">
        <v>37</v>
      </c>
      <c r="B220" s="3">
        <v>12679</v>
      </c>
      <c r="C220" s="3">
        <v>1000000814</v>
      </c>
      <c r="D220" s="3">
        <v>9745</v>
      </c>
      <c r="E220" s="3">
        <v>144</v>
      </c>
      <c r="F220" s="3">
        <v>6190</v>
      </c>
      <c r="G220" s="3" t="s">
        <v>151</v>
      </c>
      <c r="H220" s="3" t="s">
        <v>43</v>
      </c>
      <c r="I220" s="4">
        <v>11838.67</v>
      </c>
    </row>
    <row r="221" spans="1:9" x14ac:dyDescent="0.25">
      <c r="A221" s="3" t="s">
        <v>37</v>
      </c>
      <c r="B221" s="3">
        <v>12679</v>
      </c>
      <c r="C221" s="3">
        <v>1000000918</v>
      </c>
      <c r="D221" s="3">
        <v>9745</v>
      </c>
      <c r="E221" s="3">
        <v>362</v>
      </c>
      <c r="F221" s="3">
        <v>6190</v>
      </c>
      <c r="G221" s="3" t="s">
        <v>268</v>
      </c>
      <c r="H221" s="3" t="s">
        <v>43</v>
      </c>
      <c r="I221" s="4">
        <v>15300.1</v>
      </c>
    </row>
    <row r="222" spans="1:9" x14ac:dyDescent="0.25">
      <c r="A222" s="3" t="s">
        <v>37</v>
      </c>
      <c r="B222" s="3">
        <v>12679</v>
      </c>
      <c r="C222" s="3">
        <v>1000001353</v>
      </c>
      <c r="D222" s="3">
        <v>9745</v>
      </c>
      <c r="E222" s="3">
        <v>376</v>
      </c>
      <c r="F222" s="3">
        <v>6190</v>
      </c>
      <c r="G222" s="3" t="s">
        <v>294</v>
      </c>
      <c r="H222" s="3" t="s">
        <v>43</v>
      </c>
      <c r="I222" s="4">
        <v>13000</v>
      </c>
    </row>
    <row r="223" spans="1:9" x14ac:dyDescent="0.25">
      <c r="A223" s="3" t="s">
        <v>341</v>
      </c>
      <c r="B223" s="3">
        <v>11859</v>
      </c>
      <c r="C223" s="3">
        <v>1000001071</v>
      </c>
      <c r="D223" s="3">
        <v>9745</v>
      </c>
      <c r="E223" s="3">
        <v>670</v>
      </c>
      <c r="F223" s="3">
        <v>5895</v>
      </c>
      <c r="G223" s="3" t="s">
        <v>339</v>
      </c>
      <c r="H223" s="3" t="s">
        <v>340</v>
      </c>
      <c r="I223" s="4">
        <v>6959.99</v>
      </c>
    </row>
    <row r="224" spans="1:9" x14ac:dyDescent="0.25">
      <c r="A224" s="3" t="s">
        <v>40</v>
      </c>
      <c r="B224" s="3">
        <v>12825</v>
      </c>
      <c r="C224" s="3">
        <v>1000000634</v>
      </c>
      <c r="D224" s="3">
        <v>9746</v>
      </c>
      <c r="E224" s="3">
        <v>358</v>
      </c>
      <c r="F224" s="3">
        <v>6211</v>
      </c>
      <c r="G224" s="3" t="s">
        <v>250</v>
      </c>
      <c r="H224" s="3" t="s">
        <v>10</v>
      </c>
      <c r="I224" s="4">
        <v>8969.5699999998324</v>
      </c>
    </row>
    <row r="225" spans="1:9" x14ac:dyDescent="0.25">
      <c r="A225" s="3" t="s">
        <v>40</v>
      </c>
      <c r="B225" s="3">
        <v>12825</v>
      </c>
      <c r="C225" s="3">
        <v>1000000977</v>
      </c>
      <c r="D225" s="3">
        <v>9745</v>
      </c>
      <c r="E225" s="3">
        <v>112</v>
      </c>
      <c r="F225" s="3">
        <v>6211</v>
      </c>
      <c r="G225" s="3" t="s">
        <v>42</v>
      </c>
      <c r="H225" s="3" t="s">
        <v>10</v>
      </c>
      <c r="I225" s="4">
        <v>1233626.9100000001</v>
      </c>
    </row>
    <row r="226" spans="1:9" x14ac:dyDescent="0.25">
      <c r="A226" s="3" t="s">
        <v>346</v>
      </c>
      <c r="B226" s="3">
        <v>13795</v>
      </c>
      <c r="C226" s="3">
        <v>1000000948</v>
      </c>
      <c r="D226" s="3">
        <v>9748</v>
      </c>
      <c r="E226" s="3">
        <v>686</v>
      </c>
      <c r="F226" s="3">
        <v>5860</v>
      </c>
      <c r="G226" s="3" t="s">
        <v>347</v>
      </c>
      <c r="H226" s="3" t="s">
        <v>333</v>
      </c>
      <c r="I226" s="4">
        <v>8095</v>
      </c>
    </row>
    <row r="227" spans="1:9" x14ac:dyDescent="0.25">
      <c r="A227" s="3" t="s">
        <v>132</v>
      </c>
      <c r="B227" s="3">
        <v>11475</v>
      </c>
      <c r="C227" s="3">
        <v>1000000243</v>
      </c>
      <c r="D227" s="3">
        <v>9745</v>
      </c>
      <c r="E227" s="3">
        <v>364</v>
      </c>
      <c r="F227" s="3">
        <v>5860</v>
      </c>
      <c r="G227" s="3" t="s">
        <v>283</v>
      </c>
      <c r="H227" s="3" t="s">
        <v>8</v>
      </c>
      <c r="I227" s="4">
        <v>351.79</v>
      </c>
    </row>
    <row r="228" spans="1:9" x14ac:dyDescent="0.25">
      <c r="A228" s="3" t="s">
        <v>132</v>
      </c>
      <c r="B228" s="3">
        <v>11475</v>
      </c>
      <c r="C228" s="3">
        <v>1000000922</v>
      </c>
      <c r="D228" s="3">
        <v>9748</v>
      </c>
      <c r="E228" s="3">
        <v>669</v>
      </c>
      <c r="F228" s="3">
        <v>6190</v>
      </c>
      <c r="G228" s="3" t="s">
        <v>337</v>
      </c>
      <c r="H228" s="3" t="s">
        <v>87</v>
      </c>
      <c r="I228" s="4">
        <v>1801.54</v>
      </c>
    </row>
    <row r="229" spans="1:9" x14ac:dyDescent="0.25">
      <c r="A229" s="3" t="s">
        <v>132</v>
      </c>
      <c r="B229" s="3">
        <v>11475</v>
      </c>
      <c r="C229" s="3">
        <v>1000000971</v>
      </c>
      <c r="D229" s="3">
        <v>9745</v>
      </c>
      <c r="E229" s="3">
        <v>210</v>
      </c>
      <c r="F229" s="3">
        <v>5890</v>
      </c>
      <c r="G229" s="3" t="s">
        <v>210</v>
      </c>
      <c r="H229" s="3" t="s">
        <v>11</v>
      </c>
      <c r="I229" s="4">
        <v>200</v>
      </c>
    </row>
    <row r="230" spans="1:9" x14ac:dyDescent="0.25">
      <c r="A230" s="3" t="s">
        <v>80</v>
      </c>
      <c r="B230" s="3">
        <v>14169</v>
      </c>
      <c r="C230" s="3">
        <v>1000001332</v>
      </c>
      <c r="D230" s="3">
        <v>9745</v>
      </c>
      <c r="E230" s="3">
        <v>116</v>
      </c>
      <c r="F230" s="3">
        <v>6211</v>
      </c>
      <c r="G230" s="3" t="s">
        <v>79</v>
      </c>
      <c r="H230" s="3" t="s">
        <v>10</v>
      </c>
      <c r="I230" s="4">
        <v>13800</v>
      </c>
    </row>
    <row r="231" spans="1:9" x14ac:dyDescent="0.25">
      <c r="A231" s="3" t="s">
        <v>80</v>
      </c>
      <c r="B231" s="3">
        <v>14169</v>
      </c>
      <c r="C231" s="3">
        <v>1000001359</v>
      </c>
      <c r="D231" s="3">
        <v>9745</v>
      </c>
      <c r="E231" s="3">
        <v>362</v>
      </c>
      <c r="F231" s="3">
        <v>6211</v>
      </c>
      <c r="G231" s="3" t="s">
        <v>277</v>
      </c>
      <c r="H231" s="3" t="s">
        <v>10</v>
      </c>
      <c r="I231" s="4">
        <v>703658</v>
      </c>
    </row>
    <row r="232" spans="1:9" x14ac:dyDescent="0.25">
      <c r="A232" s="3" t="s">
        <v>301</v>
      </c>
      <c r="B232" s="3">
        <v>10457</v>
      </c>
      <c r="C232" s="3">
        <v>1000000583</v>
      </c>
      <c r="D232" s="3">
        <v>9745</v>
      </c>
      <c r="E232" s="3">
        <v>615</v>
      </c>
      <c r="F232" s="3">
        <v>5860</v>
      </c>
      <c r="G232" s="3" t="s">
        <v>315</v>
      </c>
      <c r="H232" s="3" t="s">
        <v>319</v>
      </c>
      <c r="I232" s="4">
        <v>30789</v>
      </c>
    </row>
    <row r="233" spans="1:9" x14ac:dyDescent="0.25">
      <c r="A233" s="3" t="s">
        <v>63</v>
      </c>
      <c r="B233" s="3">
        <v>11377</v>
      </c>
      <c r="C233" s="3">
        <v>1000000802</v>
      </c>
      <c r="D233" s="3">
        <v>9745</v>
      </c>
      <c r="E233" s="3">
        <v>115</v>
      </c>
      <c r="F233" s="3">
        <v>5890</v>
      </c>
      <c r="G233" s="3" t="s">
        <v>67</v>
      </c>
      <c r="H233" s="3" t="s">
        <v>58</v>
      </c>
      <c r="I233" s="4">
        <v>27893.760000000002</v>
      </c>
    </row>
    <row r="234" spans="1:9" x14ac:dyDescent="0.25">
      <c r="A234" s="3" t="s">
        <v>109</v>
      </c>
      <c r="B234" s="3">
        <v>11279</v>
      </c>
      <c r="C234" s="3">
        <v>1000000827</v>
      </c>
      <c r="D234" s="3">
        <v>9745</v>
      </c>
      <c r="E234" s="3">
        <v>126</v>
      </c>
      <c r="F234" s="3">
        <v>6211</v>
      </c>
      <c r="G234" s="3" t="s">
        <v>108</v>
      </c>
      <c r="H234" s="3" t="s">
        <v>10</v>
      </c>
      <c r="I234" s="4">
        <v>33457.339999999997</v>
      </c>
    </row>
    <row r="235" spans="1:9" x14ac:dyDescent="0.25">
      <c r="A235" s="3" t="s">
        <v>292</v>
      </c>
      <c r="B235" s="3">
        <v>12881</v>
      </c>
      <c r="C235" s="3">
        <v>1000000524</v>
      </c>
      <c r="D235" s="3">
        <v>9745</v>
      </c>
      <c r="E235" s="3">
        <v>669</v>
      </c>
      <c r="F235" s="3">
        <v>5890</v>
      </c>
      <c r="G235" s="3" t="s">
        <v>337</v>
      </c>
      <c r="H235" s="3" t="s">
        <v>336</v>
      </c>
      <c r="I235" s="4">
        <v>3267.49</v>
      </c>
    </row>
    <row r="236" spans="1:9" x14ac:dyDescent="0.25">
      <c r="A236" s="3" t="s">
        <v>292</v>
      </c>
      <c r="B236" s="3">
        <v>12881</v>
      </c>
      <c r="C236" s="3">
        <v>1000000524</v>
      </c>
      <c r="D236" s="3">
        <v>9748</v>
      </c>
      <c r="E236" s="3">
        <v>669</v>
      </c>
      <c r="F236" s="3">
        <v>5890</v>
      </c>
      <c r="G236" s="3" t="s">
        <v>337</v>
      </c>
      <c r="H236" s="3" t="s">
        <v>336</v>
      </c>
      <c r="I236" s="4">
        <v>-1667.49</v>
      </c>
    </row>
    <row r="237" spans="1:9" x14ac:dyDescent="0.25">
      <c r="A237" s="3" t="s">
        <v>98</v>
      </c>
      <c r="B237" s="3">
        <v>10619</v>
      </c>
      <c r="C237" s="3">
        <v>1000000221</v>
      </c>
      <c r="D237" s="3">
        <v>9745</v>
      </c>
      <c r="E237" s="3">
        <v>134</v>
      </c>
      <c r="F237" s="3">
        <v>6207</v>
      </c>
      <c r="G237" s="3" t="s">
        <v>124</v>
      </c>
      <c r="H237" s="3" t="s">
        <v>21</v>
      </c>
      <c r="I237" s="4">
        <v>3433.75</v>
      </c>
    </row>
    <row r="238" spans="1:9" x14ac:dyDescent="0.25">
      <c r="A238" s="3" t="s">
        <v>98</v>
      </c>
      <c r="B238" s="3">
        <v>10619</v>
      </c>
      <c r="C238" s="3">
        <v>1000000222</v>
      </c>
      <c r="D238" s="3">
        <v>9745</v>
      </c>
      <c r="E238" s="3">
        <v>125</v>
      </c>
      <c r="F238" s="3">
        <v>6207</v>
      </c>
      <c r="G238" s="3" t="s">
        <v>101</v>
      </c>
      <c r="H238" s="3" t="s">
        <v>21</v>
      </c>
      <c r="I238" s="4">
        <v>239.5</v>
      </c>
    </row>
    <row r="239" spans="1:9" x14ac:dyDescent="0.25">
      <c r="A239" s="3" t="s">
        <v>98</v>
      </c>
      <c r="B239" s="3">
        <v>10619</v>
      </c>
      <c r="C239" s="3">
        <v>1000000223</v>
      </c>
      <c r="D239" s="3">
        <v>9745</v>
      </c>
      <c r="E239" s="3">
        <v>145</v>
      </c>
      <c r="F239" s="3">
        <v>6207</v>
      </c>
      <c r="G239" s="3" t="s">
        <v>156</v>
      </c>
      <c r="H239" s="3" t="s">
        <v>21</v>
      </c>
      <c r="I239" s="4">
        <v>7464.5</v>
      </c>
    </row>
    <row r="240" spans="1:9" x14ac:dyDescent="0.25">
      <c r="A240" s="3" t="s">
        <v>98</v>
      </c>
      <c r="B240" s="3">
        <v>10619</v>
      </c>
      <c r="C240" s="3">
        <v>1000000224</v>
      </c>
      <c r="D240" s="3">
        <v>9745</v>
      </c>
      <c r="E240" s="3">
        <v>154</v>
      </c>
      <c r="F240" s="3">
        <v>6207</v>
      </c>
      <c r="G240" s="3" t="s">
        <v>176</v>
      </c>
      <c r="H240" s="3" t="s">
        <v>21</v>
      </c>
      <c r="I240" s="4">
        <v>5946.75</v>
      </c>
    </row>
    <row r="241" spans="1:9" x14ac:dyDescent="0.25">
      <c r="A241" s="3" t="s">
        <v>233</v>
      </c>
      <c r="B241" s="3">
        <v>11519</v>
      </c>
      <c r="C241" s="3">
        <v>1000000772</v>
      </c>
      <c r="D241" s="3">
        <v>9745</v>
      </c>
      <c r="E241" s="3">
        <v>352</v>
      </c>
      <c r="F241" s="3">
        <v>6190</v>
      </c>
      <c r="G241" s="3" t="s">
        <v>232</v>
      </c>
      <c r="H241" s="3" t="s">
        <v>43</v>
      </c>
      <c r="I241" s="4">
        <v>3585</v>
      </c>
    </row>
    <row r="242" spans="1:9" x14ac:dyDescent="0.25">
      <c r="A242" s="3" t="s">
        <v>38</v>
      </c>
      <c r="B242" s="3">
        <v>10873</v>
      </c>
      <c r="C242" s="3">
        <v>1000000811</v>
      </c>
      <c r="D242" s="3">
        <v>9745</v>
      </c>
      <c r="E242" s="3">
        <v>125</v>
      </c>
      <c r="F242" s="3">
        <v>5890</v>
      </c>
      <c r="G242" s="3" t="s">
        <v>104</v>
      </c>
      <c r="H242" s="3" t="s">
        <v>11</v>
      </c>
      <c r="I242" s="4">
        <v>19643</v>
      </c>
    </row>
    <row r="243" spans="1:9" x14ac:dyDescent="0.25">
      <c r="A243" s="3" t="s">
        <v>38</v>
      </c>
      <c r="B243" s="3">
        <v>10873</v>
      </c>
      <c r="C243" s="3">
        <v>1000000943</v>
      </c>
      <c r="D243" s="3">
        <v>9745</v>
      </c>
      <c r="E243" s="3">
        <v>362</v>
      </c>
      <c r="F243" s="3">
        <v>5620</v>
      </c>
      <c r="G243" s="3" t="s">
        <v>276</v>
      </c>
      <c r="H243" s="3" t="s">
        <v>56</v>
      </c>
      <c r="I243" s="4">
        <v>386124</v>
      </c>
    </row>
    <row r="244" spans="1:9" x14ac:dyDescent="0.25">
      <c r="A244" s="3" t="s">
        <v>38</v>
      </c>
      <c r="B244" s="3">
        <v>10873</v>
      </c>
      <c r="C244" s="3">
        <v>1000000990</v>
      </c>
      <c r="D244" s="3">
        <v>9745</v>
      </c>
      <c r="E244" s="3">
        <v>352</v>
      </c>
      <c r="F244" s="3">
        <v>5620</v>
      </c>
      <c r="G244" s="3" t="s">
        <v>234</v>
      </c>
      <c r="H244" s="3" t="s">
        <v>56</v>
      </c>
      <c r="I244" s="4">
        <v>3222.08</v>
      </c>
    </row>
    <row r="245" spans="1:9" x14ac:dyDescent="0.25">
      <c r="A245" s="3" t="s">
        <v>49</v>
      </c>
      <c r="B245" s="3">
        <v>10307</v>
      </c>
      <c r="C245" s="3">
        <v>1000000058</v>
      </c>
      <c r="D245" s="3">
        <v>9746</v>
      </c>
      <c r="E245" s="3">
        <v>358</v>
      </c>
      <c r="F245" s="3">
        <v>6207</v>
      </c>
      <c r="G245" s="3" t="s">
        <v>249</v>
      </c>
      <c r="H245" s="3" t="s">
        <v>23</v>
      </c>
      <c r="I245" s="4">
        <v>16650</v>
      </c>
    </row>
    <row r="246" spans="1:9" x14ac:dyDescent="0.25">
      <c r="A246" s="3" t="s">
        <v>49</v>
      </c>
      <c r="B246" s="3">
        <v>10307</v>
      </c>
      <c r="C246" s="3">
        <v>1000000348</v>
      </c>
      <c r="D246" s="3">
        <v>9745</v>
      </c>
      <c r="E246" s="3">
        <v>352</v>
      </c>
      <c r="F246" s="3">
        <v>5890</v>
      </c>
      <c r="G246" s="3" t="s">
        <v>234</v>
      </c>
      <c r="H246" s="3" t="s">
        <v>11</v>
      </c>
      <c r="I246" s="4">
        <v>4000</v>
      </c>
    </row>
    <row r="247" spans="1:9" x14ac:dyDescent="0.25">
      <c r="A247" s="3" t="s">
        <v>49</v>
      </c>
      <c r="B247" s="3">
        <v>10307</v>
      </c>
      <c r="C247" s="3">
        <v>1000000507</v>
      </c>
      <c r="D247" s="3">
        <v>9745</v>
      </c>
      <c r="E247" s="3">
        <v>214</v>
      </c>
      <c r="F247" s="3">
        <v>5890</v>
      </c>
      <c r="G247" s="3" t="s">
        <v>224</v>
      </c>
      <c r="H247" s="3" t="s">
        <v>11</v>
      </c>
      <c r="I247" s="4">
        <v>13770</v>
      </c>
    </row>
    <row r="248" spans="1:9" x14ac:dyDescent="0.25">
      <c r="A248" s="3" t="s">
        <v>49</v>
      </c>
      <c r="B248" s="3">
        <v>10307</v>
      </c>
      <c r="C248" s="3">
        <v>1000001279</v>
      </c>
      <c r="D248" s="3">
        <v>9745</v>
      </c>
      <c r="E248" s="3">
        <v>112</v>
      </c>
      <c r="F248" s="3">
        <v>6207</v>
      </c>
      <c r="G248" s="3" t="s">
        <v>42</v>
      </c>
      <c r="H248" s="3" t="s">
        <v>23</v>
      </c>
      <c r="I248" s="4">
        <v>21000</v>
      </c>
    </row>
    <row r="249" spans="1:9" x14ac:dyDescent="0.25">
      <c r="A249" s="3" t="s">
        <v>32</v>
      </c>
      <c r="B249" s="3">
        <v>11388</v>
      </c>
      <c r="C249" s="3">
        <v>1000000303</v>
      </c>
      <c r="D249" s="3">
        <v>9745</v>
      </c>
      <c r="E249" s="3">
        <v>112</v>
      </c>
      <c r="F249" s="3">
        <v>6219</v>
      </c>
      <c r="G249" s="3" t="s">
        <v>42</v>
      </c>
      <c r="H249" s="3" t="s">
        <v>41</v>
      </c>
      <c r="I249" s="4">
        <v>69.690000000000055</v>
      </c>
    </row>
    <row r="250" spans="1:9" x14ac:dyDescent="0.25">
      <c r="A250" s="3" t="s">
        <v>247</v>
      </c>
      <c r="B250" s="3">
        <v>10363</v>
      </c>
      <c r="C250" s="3">
        <v>1000000025</v>
      </c>
      <c r="D250" s="3">
        <v>9746</v>
      </c>
      <c r="E250" s="3">
        <v>358</v>
      </c>
      <c r="F250" s="3">
        <v>6190</v>
      </c>
      <c r="G250" s="3" t="s">
        <v>250</v>
      </c>
      <c r="H250" s="3" t="s">
        <v>43</v>
      </c>
      <c r="I250" s="4">
        <v>19056.050000000003</v>
      </c>
    </row>
    <row r="251" spans="1:9" x14ac:dyDescent="0.25">
      <c r="A251" s="3" t="s">
        <v>350</v>
      </c>
      <c r="B251" s="3">
        <v>14441</v>
      </c>
      <c r="C251" s="3">
        <v>1000000909</v>
      </c>
      <c r="D251" s="3">
        <v>9748</v>
      </c>
      <c r="E251" s="3">
        <v>686</v>
      </c>
      <c r="F251" s="3">
        <v>5860</v>
      </c>
      <c r="G251" s="3" t="s">
        <v>349</v>
      </c>
      <c r="H251" s="3" t="s">
        <v>333</v>
      </c>
      <c r="I251" s="4">
        <v>377494</v>
      </c>
    </row>
    <row r="252" spans="1:9" x14ac:dyDescent="0.25">
      <c r="A252" s="3" t="s">
        <v>48</v>
      </c>
      <c r="B252" s="3">
        <v>10502</v>
      </c>
      <c r="C252" s="3">
        <v>1000000374</v>
      </c>
      <c r="D252" s="3">
        <v>9745</v>
      </c>
      <c r="E252" s="3">
        <v>214</v>
      </c>
      <c r="F252" s="3">
        <v>5860</v>
      </c>
      <c r="G252" s="3" t="s">
        <v>224</v>
      </c>
      <c r="H252" s="3" t="s">
        <v>8</v>
      </c>
      <c r="I252" s="4">
        <v>7672</v>
      </c>
    </row>
    <row r="253" spans="1:9" x14ac:dyDescent="0.25">
      <c r="A253" s="3" t="s">
        <v>48</v>
      </c>
      <c r="B253" s="3">
        <v>10502</v>
      </c>
      <c r="C253" s="3">
        <v>1000000611</v>
      </c>
      <c r="D253" s="3">
        <v>9746</v>
      </c>
      <c r="E253" s="3">
        <v>358</v>
      </c>
      <c r="F253" s="3">
        <v>5890</v>
      </c>
      <c r="G253" s="3" t="s">
        <v>248</v>
      </c>
      <c r="H253" s="3" t="s">
        <v>11</v>
      </c>
      <c r="I253" s="4">
        <v>538</v>
      </c>
    </row>
    <row r="254" spans="1:9" x14ac:dyDescent="0.25">
      <c r="A254" s="3" t="s">
        <v>48</v>
      </c>
      <c r="B254" s="3">
        <v>10502</v>
      </c>
      <c r="C254" s="3">
        <v>1000000786</v>
      </c>
      <c r="D254" s="3">
        <v>9745</v>
      </c>
      <c r="E254" s="3">
        <v>146</v>
      </c>
      <c r="F254" s="3">
        <v>5890</v>
      </c>
      <c r="G254" s="3" t="s">
        <v>168</v>
      </c>
      <c r="H254" s="3" t="s">
        <v>11</v>
      </c>
      <c r="I254" s="4">
        <v>936</v>
      </c>
    </row>
    <row r="255" spans="1:9" x14ac:dyDescent="0.25">
      <c r="A255" s="3" t="s">
        <v>48</v>
      </c>
      <c r="B255" s="3">
        <v>10502</v>
      </c>
      <c r="C255" s="3">
        <v>1000000937</v>
      </c>
      <c r="D255" s="3">
        <v>9745</v>
      </c>
      <c r="E255" s="3">
        <v>360</v>
      </c>
      <c r="F255" s="3">
        <v>5860</v>
      </c>
      <c r="G255" s="3" t="s">
        <v>259</v>
      </c>
      <c r="H255" s="3" t="s">
        <v>8</v>
      </c>
      <c r="I255" s="4">
        <v>672</v>
      </c>
    </row>
    <row r="256" spans="1:9" x14ac:dyDescent="0.25">
      <c r="A256" s="3" t="s">
        <v>48</v>
      </c>
      <c r="B256" s="3">
        <v>10502</v>
      </c>
      <c r="C256" s="3">
        <v>1000000938</v>
      </c>
      <c r="D256" s="3">
        <v>9745</v>
      </c>
      <c r="E256" s="3">
        <v>112</v>
      </c>
      <c r="F256" s="3">
        <v>5860</v>
      </c>
      <c r="G256" s="3" t="s">
        <v>42</v>
      </c>
      <c r="H256" s="3" t="s">
        <v>8</v>
      </c>
      <c r="I256" s="4">
        <v>4480</v>
      </c>
    </row>
    <row r="257" spans="1:9" x14ac:dyDescent="0.25">
      <c r="A257" s="3" t="s">
        <v>48</v>
      </c>
      <c r="B257" s="3">
        <v>10502</v>
      </c>
      <c r="C257" s="3">
        <v>1000001274</v>
      </c>
      <c r="D257" s="3">
        <v>9745</v>
      </c>
      <c r="E257" s="3">
        <v>354</v>
      </c>
      <c r="F257" s="3">
        <v>5860</v>
      </c>
      <c r="G257" s="3" t="s">
        <v>244</v>
      </c>
      <c r="H257" s="3" t="s">
        <v>8</v>
      </c>
      <c r="I257" s="4">
        <v>5158</v>
      </c>
    </row>
    <row r="258" spans="1:9" x14ac:dyDescent="0.25">
      <c r="A258" s="3" t="s">
        <v>241</v>
      </c>
      <c r="B258" s="3">
        <v>10281</v>
      </c>
      <c r="C258" s="3">
        <v>1000000861</v>
      </c>
      <c r="D258" s="3">
        <v>9745</v>
      </c>
      <c r="E258" s="3">
        <v>362</v>
      </c>
      <c r="F258" s="3">
        <v>5890</v>
      </c>
      <c r="G258" s="3" t="s">
        <v>275</v>
      </c>
      <c r="H258" s="3" t="s">
        <v>51</v>
      </c>
      <c r="I258" s="4">
        <v>24655</v>
      </c>
    </row>
    <row r="259" spans="1:9" x14ac:dyDescent="0.25">
      <c r="A259" s="3" t="s">
        <v>307</v>
      </c>
      <c r="B259" s="3">
        <v>10355</v>
      </c>
      <c r="C259" s="3">
        <v>1000001297</v>
      </c>
      <c r="D259" s="3">
        <v>9745</v>
      </c>
      <c r="E259" s="3">
        <v>615</v>
      </c>
      <c r="F259" s="3">
        <v>5890</v>
      </c>
      <c r="G259" s="3" t="s">
        <v>328</v>
      </c>
      <c r="H259" s="3" t="s">
        <v>314</v>
      </c>
      <c r="I259" s="4">
        <v>8244.4599999999991</v>
      </c>
    </row>
    <row r="260" spans="1:9" x14ac:dyDescent="0.25">
      <c r="A260" s="3" t="s">
        <v>152</v>
      </c>
      <c r="B260" s="3">
        <v>10104</v>
      </c>
      <c r="C260" s="3">
        <v>1000001307</v>
      </c>
      <c r="D260" s="3">
        <v>9745</v>
      </c>
      <c r="E260" s="3">
        <v>144</v>
      </c>
      <c r="F260" s="3">
        <v>5860</v>
      </c>
      <c r="G260" s="3" t="s">
        <v>151</v>
      </c>
      <c r="H260" s="3" t="s">
        <v>8</v>
      </c>
      <c r="I260" s="4">
        <v>3056.25</v>
      </c>
    </row>
    <row r="261" spans="1:9" x14ac:dyDescent="0.25">
      <c r="A261" s="3" t="s">
        <v>152</v>
      </c>
      <c r="B261" s="3">
        <v>10104</v>
      </c>
      <c r="C261" s="3">
        <v>1000001309</v>
      </c>
      <c r="D261" s="3">
        <v>9745</v>
      </c>
      <c r="E261" s="3">
        <v>214</v>
      </c>
      <c r="F261" s="3">
        <v>5860</v>
      </c>
      <c r="G261" s="3" t="s">
        <v>224</v>
      </c>
      <c r="H261" s="3" t="s">
        <v>8</v>
      </c>
      <c r="I261" s="4">
        <v>9780</v>
      </c>
    </row>
    <row r="262" spans="1:9" x14ac:dyDescent="0.25">
      <c r="A262" s="3" t="s">
        <v>305</v>
      </c>
      <c r="B262" s="3">
        <v>12833</v>
      </c>
      <c r="C262" s="3">
        <v>1000000839</v>
      </c>
      <c r="D262" s="3">
        <v>9745</v>
      </c>
      <c r="E262" s="3">
        <v>615</v>
      </c>
      <c r="F262" s="3">
        <v>5860</v>
      </c>
      <c r="G262" s="3" t="s">
        <v>315</v>
      </c>
      <c r="H262" s="3" t="s">
        <v>319</v>
      </c>
      <c r="I262" s="4">
        <v>1206.1800000000003</v>
      </c>
    </row>
    <row r="263" spans="1:9" x14ac:dyDescent="0.25">
      <c r="A263" s="3" t="s">
        <v>162</v>
      </c>
      <c r="B263" s="3">
        <v>11277</v>
      </c>
      <c r="C263" s="3">
        <v>1000000585</v>
      </c>
      <c r="D263" s="3">
        <v>9745</v>
      </c>
      <c r="E263" s="3">
        <v>157</v>
      </c>
      <c r="F263" s="3">
        <v>6201</v>
      </c>
      <c r="G263" s="3" t="s">
        <v>182</v>
      </c>
      <c r="H263" s="3" t="s">
        <v>13</v>
      </c>
      <c r="I263" s="4">
        <v>44951.100000000006</v>
      </c>
    </row>
    <row r="264" spans="1:9" x14ac:dyDescent="0.25">
      <c r="A264" s="3" t="s">
        <v>162</v>
      </c>
      <c r="B264" s="3">
        <v>11277</v>
      </c>
      <c r="C264" s="3">
        <v>1000000630</v>
      </c>
      <c r="D264" s="3">
        <v>9745</v>
      </c>
      <c r="E264" s="3">
        <v>360</v>
      </c>
      <c r="F264" s="3">
        <v>6201</v>
      </c>
      <c r="G264" s="3" t="s">
        <v>254</v>
      </c>
      <c r="H264" s="3" t="s">
        <v>13</v>
      </c>
      <c r="I264" s="4">
        <v>500000</v>
      </c>
    </row>
    <row r="265" spans="1:9" x14ac:dyDescent="0.25">
      <c r="A265" s="3" t="s">
        <v>162</v>
      </c>
      <c r="B265" s="3">
        <v>11277</v>
      </c>
      <c r="C265" s="3">
        <v>1000000630</v>
      </c>
      <c r="D265" s="3">
        <v>9745</v>
      </c>
      <c r="E265" s="3">
        <v>360</v>
      </c>
      <c r="F265" s="3">
        <v>6201</v>
      </c>
      <c r="G265" s="3" t="s">
        <v>259</v>
      </c>
      <c r="H265" s="3" t="s">
        <v>13</v>
      </c>
      <c r="I265" s="4">
        <v>-62200.78</v>
      </c>
    </row>
    <row r="266" spans="1:9" x14ac:dyDescent="0.25">
      <c r="A266" s="3" t="s">
        <v>162</v>
      </c>
      <c r="B266" s="3">
        <v>11277</v>
      </c>
      <c r="C266" s="3">
        <v>1000000674</v>
      </c>
      <c r="D266" s="3">
        <v>9745</v>
      </c>
      <c r="E266" s="3">
        <v>146</v>
      </c>
      <c r="F266" s="3">
        <v>6201</v>
      </c>
      <c r="G266" s="3" t="s">
        <v>164</v>
      </c>
      <c r="H266" s="3" t="s">
        <v>13</v>
      </c>
      <c r="I266" s="4">
        <v>600109.59000000008</v>
      </c>
    </row>
    <row r="267" spans="1:9" x14ac:dyDescent="0.25">
      <c r="A267" s="3" t="s">
        <v>162</v>
      </c>
      <c r="B267" s="3">
        <v>11277</v>
      </c>
      <c r="C267" s="3">
        <v>1000000674</v>
      </c>
      <c r="D267" s="3">
        <v>9745</v>
      </c>
      <c r="E267" s="3">
        <v>146</v>
      </c>
      <c r="F267" s="3">
        <v>6201</v>
      </c>
      <c r="G267" s="3" t="s">
        <v>168</v>
      </c>
      <c r="H267" s="3" t="s">
        <v>13</v>
      </c>
      <c r="I267" s="4">
        <v>63600.32</v>
      </c>
    </row>
    <row r="268" spans="1:9" x14ac:dyDescent="0.25">
      <c r="A268" s="3" t="s">
        <v>162</v>
      </c>
      <c r="B268" s="3">
        <v>11277</v>
      </c>
      <c r="C268" s="3">
        <v>1000000701</v>
      </c>
      <c r="D268" s="3">
        <v>9745</v>
      </c>
      <c r="E268" s="3">
        <v>360</v>
      </c>
      <c r="F268" s="3">
        <v>6201</v>
      </c>
      <c r="G268" s="3" t="s">
        <v>258</v>
      </c>
      <c r="H268" s="3" t="s">
        <v>13</v>
      </c>
      <c r="I268" s="4">
        <v>44624.59</v>
      </c>
    </row>
    <row r="269" spans="1:9" x14ac:dyDescent="0.25">
      <c r="A269" s="3" t="s">
        <v>162</v>
      </c>
      <c r="B269" s="3">
        <v>11277</v>
      </c>
      <c r="C269" s="3">
        <v>1000000728</v>
      </c>
      <c r="D269" s="3">
        <v>9745</v>
      </c>
      <c r="E269" s="3">
        <v>212</v>
      </c>
      <c r="F269" s="3">
        <v>6201</v>
      </c>
      <c r="G269" s="3" t="s">
        <v>215</v>
      </c>
      <c r="H269" s="3" t="s">
        <v>13</v>
      </c>
      <c r="I269" s="4">
        <v>35016.76</v>
      </c>
    </row>
    <row r="270" spans="1:9" x14ac:dyDescent="0.25">
      <c r="A270" s="3" t="s">
        <v>162</v>
      </c>
      <c r="B270" s="3">
        <v>11277</v>
      </c>
      <c r="C270" s="3">
        <v>1000001396</v>
      </c>
      <c r="D270" s="3">
        <v>9745</v>
      </c>
      <c r="E270" s="3">
        <v>159</v>
      </c>
      <c r="F270" s="3">
        <v>6201</v>
      </c>
      <c r="G270" s="3" t="s">
        <v>360</v>
      </c>
      <c r="H270" s="3" t="s">
        <v>13</v>
      </c>
      <c r="I270" s="4">
        <v>60885</v>
      </c>
    </row>
    <row r="271" spans="1:9" x14ac:dyDescent="0.25">
      <c r="A271" s="3" t="s">
        <v>162</v>
      </c>
      <c r="B271" s="3">
        <v>11277</v>
      </c>
      <c r="C271" s="3">
        <v>1000001423</v>
      </c>
      <c r="D271" s="3">
        <v>9745</v>
      </c>
      <c r="E271" s="3">
        <v>105</v>
      </c>
      <c r="F271" s="3">
        <v>6201</v>
      </c>
      <c r="G271" s="3" t="s">
        <v>352</v>
      </c>
      <c r="H271" s="3" t="s">
        <v>13</v>
      </c>
      <c r="I271" s="4">
        <v>13000</v>
      </c>
    </row>
    <row r="272" spans="1:9" x14ac:dyDescent="0.25">
      <c r="A272" s="3" t="s">
        <v>85</v>
      </c>
      <c r="B272" s="3">
        <v>10074</v>
      </c>
      <c r="C272" s="3">
        <v>1000000685</v>
      </c>
      <c r="D272" s="3">
        <v>9745</v>
      </c>
      <c r="E272" s="3">
        <v>132</v>
      </c>
      <c r="F272" s="3">
        <v>6201</v>
      </c>
      <c r="G272" s="3" t="s">
        <v>121</v>
      </c>
      <c r="H272" s="3" t="s">
        <v>13</v>
      </c>
      <c r="I272" s="4">
        <v>4100.93</v>
      </c>
    </row>
    <row r="273" spans="1:9" x14ac:dyDescent="0.25">
      <c r="A273" s="3" t="s">
        <v>85</v>
      </c>
      <c r="B273" s="3">
        <v>10074</v>
      </c>
      <c r="C273" s="3">
        <v>1000000880</v>
      </c>
      <c r="D273" s="3">
        <v>9745</v>
      </c>
      <c r="E273" s="3">
        <v>154</v>
      </c>
      <c r="F273" s="3">
        <v>6201</v>
      </c>
      <c r="G273" s="3" t="s">
        <v>178</v>
      </c>
      <c r="H273" s="3" t="s">
        <v>13</v>
      </c>
      <c r="I273" s="4">
        <v>135500</v>
      </c>
    </row>
    <row r="274" spans="1:9" x14ac:dyDescent="0.25">
      <c r="A274" s="3" t="s">
        <v>85</v>
      </c>
      <c r="B274" s="3">
        <v>10074</v>
      </c>
      <c r="C274" s="3">
        <v>1000000908</v>
      </c>
      <c r="D274" s="3">
        <v>9745</v>
      </c>
      <c r="E274" s="3">
        <v>122</v>
      </c>
      <c r="F274" s="3">
        <v>6201</v>
      </c>
      <c r="G274" s="3" t="s">
        <v>86</v>
      </c>
      <c r="H274" s="3" t="s">
        <v>13</v>
      </c>
      <c r="I274" s="4">
        <v>233053.99</v>
      </c>
    </row>
    <row r="275" spans="1:9" x14ac:dyDescent="0.25">
      <c r="A275" s="3" t="s">
        <v>331</v>
      </c>
      <c r="B275" s="3">
        <v>10799</v>
      </c>
      <c r="C275" s="3">
        <v>1000000551</v>
      </c>
      <c r="D275" s="3">
        <v>9748</v>
      </c>
      <c r="E275" s="3">
        <v>669</v>
      </c>
      <c r="F275" s="3">
        <v>6219</v>
      </c>
      <c r="G275" s="3" t="s">
        <v>337</v>
      </c>
      <c r="H275" s="3" t="s">
        <v>338</v>
      </c>
      <c r="I275" s="4">
        <v>187.63</v>
      </c>
    </row>
    <row r="276" spans="1:9" x14ac:dyDescent="0.25">
      <c r="A276" s="3" t="s">
        <v>14</v>
      </c>
      <c r="B276" s="3">
        <v>12742</v>
      </c>
      <c r="C276" s="3">
        <v>1000000353</v>
      </c>
      <c r="D276" s="3">
        <v>9745</v>
      </c>
      <c r="E276" s="3">
        <v>110</v>
      </c>
      <c r="F276" s="3">
        <v>5860</v>
      </c>
      <c r="G276" s="3" t="s">
        <v>25</v>
      </c>
      <c r="H276" s="3" t="s">
        <v>8</v>
      </c>
      <c r="I276" s="4">
        <v>1195</v>
      </c>
    </row>
    <row r="277" spans="1:9" x14ac:dyDescent="0.25">
      <c r="A277" s="3" t="s">
        <v>14</v>
      </c>
      <c r="B277" s="3">
        <v>12742</v>
      </c>
      <c r="C277" s="3">
        <v>1000000353</v>
      </c>
      <c r="D277" s="3">
        <v>9745</v>
      </c>
      <c r="E277" s="3">
        <v>110</v>
      </c>
      <c r="F277" s="3">
        <v>6207</v>
      </c>
      <c r="G277" s="3" t="s">
        <v>25</v>
      </c>
      <c r="H277" s="3" t="s">
        <v>21</v>
      </c>
      <c r="I277" s="4">
        <v>2988</v>
      </c>
    </row>
    <row r="278" spans="1:9" x14ac:dyDescent="0.25">
      <c r="A278" s="3" t="s">
        <v>14</v>
      </c>
      <c r="B278" s="3">
        <v>12742</v>
      </c>
      <c r="C278" s="3">
        <v>1000000376</v>
      </c>
      <c r="D278" s="3">
        <v>9745</v>
      </c>
      <c r="E278" s="3">
        <v>210</v>
      </c>
      <c r="F278" s="3">
        <v>5890</v>
      </c>
      <c r="G278" s="3" t="s">
        <v>211</v>
      </c>
      <c r="H278" s="3" t="s">
        <v>11</v>
      </c>
      <c r="I278" s="4">
        <v>1742</v>
      </c>
    </row>
    <row r="279" spans="1:9" x14ac:dyDescent="0.25">
      <c r="A279" s="3" t="s">
        <v>14</v>
      </c>
      <c r="B279" s="3">
        <v>12742</v>
      </c>
      <c r="C279" s="3">
        <v>1000000502</v>
      </c>
      <c r="D279" s="3">
        <v>9745</v>
      </c>
      <c r="E279" s="3">
        <v>354</v>
      </c>
      <c r="F279" s="3">
        <v>5890</v>
      </c>
      <c r="G279" s="3" t="s">
        <v>244</v>
      </c>
      <c r="H279" s="3" t="s">
        <v>11</v>
      </c>
      <c r="I279" s="4">
        <v>3997</v>
      </c>
    </row>
    <row r="280" spans="1:9" x14ac:dyDescent="0.25">
      <c r="A280" s="3" t="s">
        <v>14</v>
      </c>
      <c r="B280" s="3">
        <v>12742</v>
      </c>
      <c r="C280" s="3">
        <v>1000000509</v>
      </c>
      <c r="D280" s="3">
        <v>9745</v>
      </c>
      <c r="E280" s="3">
        <v>362</v>
      </c>
      <c r="F280" s="3">
        <v>5890</v>
      </c>
      <c r="G280" s="3" t="s">
        <v>268</v>
      </c>
      <c r="H280" s="3" t="s">
        <v>11</v>
      </c>
      <c r="I280" s="4">
        <v>9900</v>
      </c>
    </row>
    <row r="281" spans="1:9" x14ac:dyDescent="0.25">
      <c r="A281" s="3" t="s">
        <v>14</v>
      </c>
      <c r="B281" s="3">
        <v>12742</v>
      </c>
      <c r="C281" s="3">
        <v>1000000563</v>
      </c>
      <c r="D281" s="3">
        <v>9745</v>
      </c>
      <c r="E281" s="3">
        <v>112</v>
      </c>
      <c r="F281" s="3">
        <v>5860</v>
      </c>
      <c r="G281" s="3" t="s">
        <v>42</v>
      </c>
      <c r="H281" s="3" t="s">
        <v>8</v>
      </c>
      <c r="I281" s="4">
        <v>200</v>
      </c>
    </row>
    <row r="282" spans="1:9" x14ac:dyDescent="0.25">
      <c r="A282" s="3" t="s">
        <v>14</v>
      </c>
      <c r="B282" s="3">
        <v>12742</v>
      </c>
      <c r="C282" s="3">
        <v>1000000597</v>
      </c>
      <c r="D282" s="3">
        <v>9745</v>
      </c>
      <c r="E282" s="3">
        <v>214</v>
      </c>
      <c r="F282" s="3">
        <v>5860</v>
      </c>
      <c r="G282" s="3" t="s">
        <v>224</v>
      </c>
      <c r="H282" s="3" t="s">
        <v>8</v>
      </c>
      <c r="I282" s="4">
        <v>822</v>
      </c>
    </row>
    <row r="283" spans="1:9" x14ac:dyDescent="0.25">
      <c r="A283" s="3" t="s">
        <v>14</v>
      </c>
      <c r="B283" s="3">
        <v>12742</v>
      </c>
      <c r="C283" s="3">
        <v>1000000597</v>
      </c>
      <c r="D283" s="3">
        <v>9745</v>
      </c>
      <c r="E283" s="3">
        <v>214</v>
      </c>
      <c r="F283" s="3">
        <v>6207</v>
      </c>
      <c r="G283" s="3" t="s">
        <v>224</v>
      </c>
      <c r="H283" s="3" t="s">
        <v>21</v>
      </c>
      <c r="I283" s="4">
        <v>940</v>
      </c>
    </row>
    <row r="284" spans="1:9" x14ac:dyDescent="0.25">
      <c r="A284" s="3" t="s">
        <v>14</v>
      </c>
      <c r="B284" s="3">
        <v>12742</v>
      </c>
      <c r="C284" s="3">
        <v>1000000724</v>
      </c>
      <c r="D284" s="3">
        <v>9745</v>
      </c>
      <c r="E284" s="3">
        <v>144</v>
      </c>
      <c r="F284" s="3">
        <v>6207</v>
      </c>
      <c r="G284" s="3" t="s">
        <v>154</v>
      </c>
      <c r="H284" s="3" t="s">
        <v>21</v>
      </c>
      <c r="I284" s="4">
        <v>1752.25</v>
      </c>
    </row>
    <row r="285" spans="1:9" x14ac:dyDescent="0.25">
      <c r="A285" s="3" t="s">
        <v>14</v>
      </c>
      <c r="B285" s="3">
        <v>12742</v>
      </c>
      <c r="C285" s="3">
        <v>1000000783</v>
      </c>
      <c r="D285" s="3">
        <v>9745</v>
      </c>
      <c r="E285" s="3">
        <v>127</v>
      </c>
      <c r="F285" s="3">
        <v>6207</v>
      </c>
      <c r="G285" s="3" t="s">
        <v>113</v>
      </c>
      <c r="H285" s="3" t="s">
        <v>21</v>
      </c>
      <c r="I285" s="4">
        <v>5400</v>
      </c>
    </row>
    <row r="286" spans="1:9" x14ac:dyDescent="0.25">
      <c r="A286" s="3" t="s">
        <v>14</v>
      </c>
      <c r="B286" s="3">
        <v>12742</v>
      </c>
      <c r="C286" s="3">
        <v>1000000849</v>
      </c>
      <c r="D286" s="3">
        <v>9745</v>
      </c>
      <c r="E286" s="3">
        <v>144</v>
      </c>
      <c r="F286" s="3">
        <v>5860</v>
      </c>
      <c r="G286" s="3" t="s">
        <v>155</v>
      </c>
      <c r="H286" s="3" t="s">
        <v>8</v>
      </c>
      <c r="I286" s="4">
        <v>11177.79</v>
      </c>
    </row>
    <row r="287" spans="1:9" x14ac:dyDescent="0.25">
      <c r="A287" s="3" t="s">
        <v>14</v>
      </c>
      <c r="B287" s="3">
        <v>12742</v>
      </c>
      <c r="C287" s="3">
        <v>1000000874</v>
      </c>
      <c r="D287" s="3">
        <v>9745</v>
      </c>
      <c r="E287" s="3">
        <v>360</v>
      </c>
      <c r="F287" s="3">
        <v>5860</v>
      </c>
      <c r="G287" s="3" t="s">
        <v>266</v>
      </c>
      <c r="H287" s="3" t="s">
        <v>8</v>
      </c>
      <c r="I287" s="4">
        <v>105</v>
      </c>
    </row>
    <row r="288" spans="1:9" x14ac:dyDescent="0.25">
      <c r="A288" s="3" t="s">
        <v>14</v>
      </c>
      <c r="B288" s="3">
        <v>12742</v>
      </c>
      <c r="C288" s="3">
        <v>1000000875</v>
      </c>
      <c r="D288" s="3">
        <v>9745</v>
      </c>
      <c r="E288" s="3">
        <v>206</v>
      </c>
      <c r="F288" s="3">
        <v>5860</v>
      </c>
      <c r="G288" s="3" t="s">
        <v>197</v>
      </c>
      <c r="H288" s="3" t="s">
        <v>8</v>
      </c>
      <c r="I288" s="4">
        <v>4110</v>
      </c>
    </row>
    <row r="289" spans="1:9" x14ac:dyDescent="0.25">
      <c r="A289" s="3" t="s">
        <v>14</v>
      </c>
      <c r="B289" s="3">
        <v>12742</v>
      </c>
      <c r="C289" s="3">
        <v>1000000876</v>
      </c>
      <c r="D289" s="3">
        <v>9745</v>
      </c>
      <c r="E289" s="3">
        <v>112</v>
      </c>
      <c r="F289" s="3">
        <v>5860</v>
      </c>
      <c r="G289" s="3" t="s">
        <v>57</v>
      </c>
      <c r="H289" s="3" t="s">
        <v>8</v>
      </c>
      <c r="I289" s="4">
        <v>1500</v>
      </c>
    </row>
    <row r="290" spans="1:9" x14ac:dyDescent="0.25">
      <c r="A290" s="3" t="s">
        <v>14</v>
      </c>
      <c r="B290" s="3">
        <v>12742</v>
      </c>
      <c r="C290" s="3">
        <v>1000000914</v>
      </c>
      <c r="D290" s="3">
        <v>9745</v>
      </c>
      <c r="E290" s="3">
        <v>115</v>
      </c>
      <c r="F290" s="3">
        <v>5860</v>
      </c>
      <c r="G290" s="3" t="s">
        <v>72</v>
      </c>
      <c r="H290" s="3" t="s">
        <v>8</v>
      </c>
      <c r="I290" s="4">
        <v>4971</v>
      </c>
    </row>
    <row r="291" spans="1:9" x14ac:dyDescent="0.25">
      <c r="A291" s="3" t="s">
        <v>14</v>
      </c>
      <c r="B291" s="3">
        <v>12742</v>
      </c>
      <c r="C291" s="3">
        <v>1000000915</v>
      </c>
      <c r="D291" s="3">
        <v>9745</v>
      </c>
      <c r="E291" s="3">
        <v>110</v>
      </c>
      <c r="F291" s="3">
        <v>5860</v>
      </c>
      <c r="G291" s="3" t="s">
        <v>22</v>
      </c>
      <c r="H291" s="3" t="s">
        <v>8</v>
      </c>
      <c r="I291" s="4">
        <v>6810</v>
      </c>
    </row>
    <row r="292" spans="1:9" x14ac:dyDescent="0.25">
      <c r="A292" s="3" t="s">
        <v>14</v>
      </c>
      <c r="B292" s="3">
        <v>12742</v>
      </c>
      <c r="C292" s="3">
        <v>1000000953</v>
      </c>
      <c r="D292" s="3">
        <v>9745</v>
      </c>
      <c r="E292" s="3">
        <v>144</v>
      </c>
      <c r="F292" s="3">
        <v>5860</v>
      </c>
      <c r="G292" s="3" t="s">
        <v>151</v>
      </c>
      <c r="H292" s="3" t="s">
        <v>8</v>
      </c>
      <c r="I292" s="4">
        <v>1525</v>
      </c>
    </row>
    <row r="293" spans="1:9" x14ac:dyDescent="0.25">
      <c r="A293" s="3" t="s">
        <v>14</v>
      </c>
      <c r="B293" s="3">
        <v>12742</v>
      </c>
      <c r="C293" s="3">
        <v>1000001272</v>
      </c>
      <c r="D293" s="3">
        <v>9745</v>
      </c>
      <c r="E293" s="3">
        <v>615</v>
      </c>
      <c r="F293" s="3">
        <v>5860</v>
      </c>
      <c r="G293" s="3" t="s">
        <v>315</v>
      </c>
      <c r="H293" s="3" t="s">
        <v>319</v>
      </c>
      <c r="I293" s="4">
        <v>40140.5</v>
      </c>
    </row>
    <row r="294" spans="1:9" x14ac:dyDescent="0.25">
      <c r="A294" s="3" t="s">
        <v>14</v>
      </c>
      <c r="B294" s="3">
        <v>12742</v>
      </c>
      <c r="C294" s="3">
        <v>1000001290</v>
      </c>
      <c r="D294" s="3">
        <v>9745</v>
      </c>
      <c r="E294" s="3">
        <v>362</v>
      </c>
      <c r="F294" s="3">
        <v>5860</v>
      </c>
      <c r="G294" s="3" t="s">
        <v>270</v>
      </c>
      <c r="H294" s="3" t="s">
        <v>8</v>
      </c>
      <c r="I294" s="4">
        <v>25</v>
      </c>
    </row>
    <row r="295" spans="1:9" x14ac:dyDescent="0.25">
      <c r="A295" s="3" t="s">
        <v>44</v>
      </c>
      <c r="B295" s="3">
        <v>10315</v>
      </c>
      <c r="C295" s="3">
        <v>1000000983</v>
      </c>
      <c r="D295" s="3">
        <v>9745</v>
      </c>
      <c r="E295" s="3">
        <v>112</v>
      </c>
      <c r="F295" s="3">
        <v>6190</v>
      </c>
      <c r="G295" s="3" t="s">
        <v>42</v>
      </c>
      <c r="H295" s="3" t="s">
        <v>43</v>
      </c>
      <c r="I295" s="4">
        <v>83778.75</v>
      </c>
    </row>
    <row r="296" spans="1:9" x14ac:dyDescent="0.25">
      <c r="A296" s="3" t="s">
        <v>201</v>
      </c>
      <c r="B296" s="3">
        <v>10616</v>
      </c>
      <c r="C296" s="3">
        <v>1000000215</v>
      </c>
      <c r="D296" s="3">
        <v>9745</v>
      </c>
      <c r="E296" s="3">
        <v>210</v>
      </c>
      <c r="F296" s="3">
        <v>6211</v>
      </c>
      <c r="G296" s="3" t="s">
        <v>211</v>
      </c>
      <c r="H296" s="3" t="s">
        <v>10</v>
      </c>
      <c r="I296" s="4">
        <v>67391.020000000019</v>
      </c>
    </row>
    <row r="297" spans="1:9" x14ac:dyDescent="0.25">
      <c r="A297" s="3" t="s">
        <v>212</v>
      </c>
      <c r="B297" s="3">
        <v>14073</v>
      </c>
      <c r="C297" s="3">
        <v>1000000481</v>
      </c>
      <c r="D297" s="3">
        <v>9745</v>
      </c>
      <c r="E297" s="3">
        <v>212</v>
      </c>
      <c r="F297" s="3">
        <v>6211</v>
      </c>
      <c r="G297" s="3" t="s">
        <v>216</v>
      </c>
      <c r="H297" s="3" t="s">
        <v>10</v>
      </c>
      <c r="I297" s="4">
        <v>1000000</v>
      </c>
    </row>
    <row r="298" spans="1:9" x14ac:dyDescent="0.25">
      <c r="A298" s="3" t="s">
        <v>231</v>
      </c>
      <c r="B298" s="3">
        <v>12492</v>
      </c>
      <c r="C298" s="3">
        <v>1000000929</v>
      </c>
      <c r="D298" s="3">
        <v>9745</v>
      </c>
      <c r="E298" s="3">
        <v>352</v>
      </c>
      <c r="F298" s="3">
        <v>5890</v>
      </c>
      <c r="G298" s="3" t="s">
        <v>234</v>
      </c>
      <c r="H298" s="3" t="s">
        <v>11</v>
      </c>
      <c r="I298" s="4">
        <v>302.13000000000011</v>
      </c>
    </row>
    <row r="299" spans="1:9" x14ac:dyDescent="0.25">
      <c r="A299" s="3" t="s">
        <v>204</v>
      </c>
      <c r="B299" s="3">
        <v>14451</v>
      </c>
      <c r="C299" s="3">
        <v>1000001348</v>
      </c>
      <c r="D299" s="3">
        <v>9745</v>
      </c>
      <c r="E299" s="3">
        <v>364</v>
      </c>
      <c r="F299" s="3">
        <v>5890</v>
      </c>
      <c r="G299" s="3" t="s">
        <v>281</v>
      </c>
      <c r="H299" s="3" t="s">
        <v>11</v>
      </c>
      <c r="I299" s="4">
        <v>34000</v>
      </c>
    </row>
    <row r="300" spans="1:9" x14ac:dyDescent="0.25">
      <c r="A300" s="3" t="s">
        <v>204</v>
      </c>
      <c r="B300" s="3">
        <v>14451</v>
      </c>
      <c r="C300" s="3">
        <v>1000001352</v>
      </c>
      <c r="D300" s="3">
        <v>9745</v>
      </c>
      <c r="E300" s="3">
        <v>210</v>
      </c>
      <c r="F300" s="3">
        <v>5890</v>
      </c>
      <c r="G300" s="3" t="s">
        <v>203</v>
      </c>
      <c r="H300" s="3" t="s">
        <v>11</v>
      </c>
      <c r="I300" s="4">
        <v>26000</v>
      </c>
    </row>
    <row r="301" spans="1:9" x14ac:dyDescent="0.25">
      <c r="A301" s="3" t="s">
        <v>5</v>
      </c>
      <c r="B301" s="3">
        <v>11506</v>
      </c>
      <c r="C301" s="3">
        <v>1000000759</v>
      </c>
      <c r="D301" s="3">
        <v>9745</v>
      </c>
      <c r="E301" s="3">
        <v>104</v>
      </c>
      <c r="F301" s="3">
        <v>6201</v>
      </c>
      <c r="G301" s="3" t="s">
        <v>12</v>
      </c>
      <c r="H301" s="3" t="s">
        <v>13</v>
      </c>
      <c r="I301" s="4">
        <v>617.05000000000018</v>
      </c>
    </row>
    <row r="302" spans="1:9" x14ac:dyDescent="0.25">
      <c r="A302" s="3" t="s">
        <v>5</v>
      </c>
      <c r="B302" s="3">
        <v>11506</v>
      </c>
      <c r="C302" s="3">
        <v>1000000779</v>
      </c>
      <c r="D302" s="3">
        <v>9745</v>
      </c>
      <c r="E302" s="3">
        <v>163</v>
      </c>
      <c r="F302" s="3">
        <v>6201</v>
      </c>
      <c r="G302" s="3" t="s">
        <v>193</v>
      </c>
      <c r="H302" s="3" t="s">
        <v>13</v>
      </c>
      <c r="I302" s="4">
        <v>91.78</v>
      </c>
    </row>
    <row r="303" spans="1:9" x14ac:dyDescent="0.25">
      <c r="A303" s="3" t="s">
        <v>59</v>
      </c>
      <c r="B303" s="3">
        <v>11465</v>
      </c>
      <c r="C303" s="3">
        <v>1000001388</v>
      </c>
      <c r="D303" s="3">
        <v>9745</v>
      </c>
      <c r="E303" s="3">
        <v>165</v>
      </c>
      <c r="F303" s="3">
        <v>6190</v>
      </c>
      <c r="G303" s="3" t="s">
        <v>195</v>
      </c>
      <c r="H303" s="3" t="s">
        <v>87</v>
      </c>
      <c r="I303" s="4">
        <v>8000</v>
      </c>
    </row>
    <row r="304" spans="1:9" x14ac:dyDescent="0.25">
      <c r="A304" s="3" t="s">
        <v>165</v>
      </c>
      <c r="B304" s="3">
        <v>10051</v>
      </c>
      <c r="C304" s="3">
        <v>1000000720</v>
      </c>
      <c r="D304" s="3">
        <v>9745</v>
      </c>
      <c r="E304" s="3">
        <v>146</v>
      </c>
      <c r="F304" s="3">
        <v>6207</v>
      </c>
      <c r="G304" s="3" t="s">
        <v>164</v>
      </c>
      <c r="H304" s="3" t="s">
        <v>21</v>
      </c>
      <c r="I304" s="4">
        <v>34295.129999999997</v>
      </c>
    </row>
    <row r="305" spans="1:9" x14ac:dyDescent="0.25">
      <c r="A305" s="3" t="s">
        <v>302</v>
      </c>
      <c r="B305" s="3">
        <v>11589</v>
      </c>
      <c r="C305" s="3">
        <v>1000000584</v>
      </c>
      <c r="D305" s="3">
        <v>9745</v>
      </c>
      <c r="E305" s="3">
        <v>615</v>
      </c>
      <c r="F305" s="3">
        <v>5860</v>
      </c>
      <c r="G305" s="3" t="s">
        <v>315</v>
      </c>
      <c r="H305" s="3" t="s">
        <v>319</v>
      </c>
      <c r="I305" s="4">
        <v>55077.259999999995</v>
      </c>
    </row>
    <row r="306" spans="1:9" x14ac:dyDescent="0.25">
      <c r="A306" s="3" t="s">
        <v>46</v>
      </c>
      <c r="B306" s="3">
        <v>12170</v>
      </c>
      <c r="C306" s="3">
        <v>1000000261</v>
      </c>
      <c r="D306" s="3">
        <v>9745</v>
      </c>
      <c r="E306" s="3">
        <v>140</v>
      </c>
      <c r="F306" s="3">
        <v>5860</v>
      </c>
      <c r="G306" s="3" t="s">
        <v>139</v>
      </c>
      <c r="H306" s="3" t="s">
        <v>8</v>
      </c>
      <c r="I306" s="4">
        <v>30820</v>
      </c>
    </row>
    <row r="307" spans="1:9" x14ac:dyDescent="0.25">
      <c r="A307" s="3" t="s">
        <v>46</v>
      </c>
      <c r="B307" s="3">
        <v>12170</v>
      </c>
      <c r="C307" s="3">
        <v>1000000282</v>
      </c>
      <c r="D307" s="3">
        <v>9745</v>
      </c>
      <c r="E307" s="3">
        <v>160</v>
      </c>
      <c r="F307" s="3">
        <v>5860</v>
      </c>
      <c r="G307" s="3" t="s">
        <v>187</v>
      </c>
      <c r="H307" s="3" t="s">
        <v>8</v>
      </c>
      <c r="I307" s="4">
        <v>64800</v>
      </c>
    </row>
    <row r="308" spans="1:9" x14ac:dyDescent="0.25">
      <c r="A308" s="3" t="s">
        <v>46</v>
      </c>
      <c r="B308" s="3">
        <v>12170</v>
      </c>
      <c r="C308" s="3">
        <v>1000000726</v>
      </c>
      <c r="D308" s="3">
        <v>9745</v>
      </c>
      <c r="E308" s="3">
        <v>124</v>
      </c>
      <c r="F308" s="3">
        <v>5860</v>
      </c>
      <c r="G308" s="3" t="s">
        <v>96</v>
      </c>
      <c r="H308" s="3" t="s">
        <v>8</v>
      </c>
      <c r="I308" s="4">
        <v>11300</v>
      </c>
    </row>
    <row r="309" spans="1:9" x14ac:dyDescent="0.25">
      <c r="A309" s="3" t="s">
        <v>46</v>
      </c>
      <c r="B309" s="3">
        <v>12170</v>
      </c>
      <c r="C309" s="3">
        <v>1000000726</v>
      </c>
      <c r="D309" s="3">
        <v>9745</v>
      </c>
      <c r="E309" s="3">
        <v>146</v>
      </c>
      <c r="F309" s="3">
        <v>5860</v>
      </c>
      <c r="G309" s="3" t="s">
        <v>164</v>
      </c>
      <c r="H309" s="3" t="s">
        <v>8</v>
      </c>
      <c r="I309" s="4">
        <v>3237.5</v>
      </c>
    </row>
    <row r="310" spans="1:9" x14ac:dyDescent="0.25">
      <c r="A310" s="3" t="s">
        <v>46</v>
      </c>
      <c r="B310" s="3">
        <v>12170</v>
      </c>
      <c r="C310" s="3">
        <v>1000000726</v>
      </c>
      <c r="D310" s="3">
        <v>9745</v>
      </c>
      <c r="E310" s="3">
        <v>160</v>
      </c>
      <c r="F310" s="3">
        <v>5860</v>
      </c>
      <c r="G310" s="3" t="s">
        <v>185</v>
      </c>
      <c r="H310" s="3" t="s">
        <v>8</v>
      </c>
      <c r="I310" s="4">
        <v>640</v>
      </c>
    </row>
    <row r="311" spans="1:9" x14ac:dyDescent="0.25">
      <c r="A311" s="3" t="s">
        <v>46</v>
      </c>
      <c r="B311" s="3">
        <v>12170</v>
      </c>
      <c r="C311" s="3">
        <v>1000000726</v>
      </c>
      <c r="D311" s="3">
        <v>9745</v>
      </c>
      <c r="E311" s="3">
        <v>210</v>
      </c>
      <c r="F311" s="3">
        <v>5860</v>
      </c>
      <c r="G311" s="3" t="s">
        <v>202</v>
      </c>
      <c r="H311" s="3" t="s">
        <v>8</v>
      </c>
      <c r="I311" s="4">
        <v>2.5</v>
      </c>
    </row>
    <row r="312" spans="1:9" x14ac:dyDescent="0.25">
      <c r="A312" s="3" t="s">
        <v>46</v>
      </c>
      <c r="B312" s="3">
        <v>12170</v>
      </c>
      <c r="C312" s="3">
        <v>1000000726</v>
      </c>
      <c r="D312" s="3">
        <v>9745</v>
      </c>
      <c r="E312" s="3">
        <v>212</v>
      </c>
      <c r="F312" s="3">
        <v>5860</v>
      </c>
      <c r="G312" s="3" t="s">
        <v>217</v>
      </c>
      <c r="H312" s="3" t="s">
        <v>8</v>
      </c>
      <c r="I312" s="4">
        <v>15</v>
      </c>
    </row>
    <row r="313" spans="1:9" x14ac:dyDescent="0.25">
      <c r="A313" s="3" t="s">
        <v>46</v>
      </c>
      <c r="B313" s="3">
        <v>12170</v>
      </c>
      <c r="C313" s="3">
        <v>1000000726</v>
      </c>
      <c r="D313" s="3">
        <v>9745</v>
      </c>
      <c r="E313" s="3">
        <v>364</v>
      </c>
      <c r="F313" s="3">
        <v>5860</v>
      </c>
      <c r="G313" s="3" t="s">
        <v>281</v>
      </c>
      <c r="H313" s="3" t="s">
        <v>8</v>
      </c>
      <c r="I313" s="4">
        <v>35063</v>
      </c>
    </row>
    <row r="314" spans="1:9" x14ac:dyDescent="0.25">
      <c r="A314" s="3" t="s">
        <v>46</v>
      </c>
      <c r="B314" s="3">
        <v>12170</v>
      </c>
      <c r="C314" s="3">
        <v>1000000726</v>
      </c>
      <c r="D314" s="3">
        <v>9745</v>
      </c>
      <c r="E314" s="3">
        <v>669</v>
      </c>
      <c r="F314" s="3">
        <v>5860</v>
      </c>
      <c r="G314" s="3" t="s">
        <v>332</v>
      </c>
      <c r="H314" s="3" t="s">
        <v>333</v>
      </c>
      <c r="I314" s="4">
        <v>58935</v>
      </c>
    </row>
    <row r="315" spans="1:9" x14ac:dyDescent="0.25">
      <c r="A315" s="3" t="s">
        <v>46</v>
      </c>
      <c r="B315" s="3">
        <v>12170</v>
      </c>
      <c r="C315" s="3">
        <v>1000000860</v>
      </c>
      <c r="D315" s="3">
        <v>9745</v>
      </c>
      <c r="E315" s="3">
        <v>115</v>
      </c>
      <c r="F315" s="3">
        <v>5860</v>
      </c>
      <c r="G315" s="3" t="s">
        <v>69</v>
      </c>
      <c r="H315" s="3" t="s">
        <v>8</v>
      </c>
      <c r="I315" s="4">
        <v>960</v>
      </c>
    </row>
    <row r="316" spans="1:9" x14ac:dyDescent="0.25">
      <c r="A316" s="3" t="s">
        <v>46</v>
      </c>
      <c r="B316" s="3">
        <v>12170</v>
      </c>
      <c r="C316" s="3">
        <v>1000000954</v>
      </c>
      <c r="D316" s="3">
        <v>9745</v>
      </c>
      <c r="E316" s="3">
        <v>115</v>
      </c>
      <c r="F316" s="3">
        <v>5860</v>
      </c>
      <c r="G316" s="3" t="s">
        <v>73</v>
      </c>
      <c r="H316" s="3" t="s">
        <v>8</v>
      </c>
      <c r="I316" s="4">
        <v>5504</v>
      </c>
    </row>
    <row r="317" spans="1:9" x14ac:dyDescent="0.25">
      <c r="A317" s="3" t="s">
        <v>46</v>
      </c>
      <c r="B317" s="3">
        <v>12170</v>
      </c>
      <c r="C317" s="3">
        <v>1000001275</v>
      </c>
      <c r="D317" s="3">
        <v>9748</v>
      </c>
      <c r="E317" s="3">
        <v>686</v>
      </c>
      <c r="F317" s="3">
        <v>5860</v>
      </c>
      <c r="G317" s="3" t="s">
        <v>349</v>
      </c>
      <c r="H317" s="3" t="s">
        <v>333</v>
      </c>
      <c r="I317" s="4">
        <v>7000</v>
      </c>
    </row>
    <row r="318" spans="1:9" x14ac:dyDescent="0.25">
      <c r="A318" s="3" t="s">
        <v>46</v>
      </c>
      <c r="B318" s="3">
        <v>12170</v>
      </c>
      <c r="C318" s="3">
        <v>1000001276</v>
      </c>
      <c r="D318" s="3">
        <v>9748</v>
      </c>
      <c r="E318" s="3">
        <v>686</v>
      </c>
      <c r="F318" s="3">
        <v>5860</v>
      </c>
      <c r="G318" s="3" t="s">
        <v>349</v>
      </c>
      <c r="H318" s="3" t="s">
        <v>333</v>
      </c>
      <c r="I318" s="4">
        <v>49920</v>
      </c>
    </row>
    <row r="319" spans="1:9" x14ac:dyDescent="0.25">
      <c r="A319" s="3" t="s">
        <v>46</v>
      </c>
      <c r="B319" s="3">
        <v>12170</v>
      </c>
      <c r="C319" s="3">
        <v>1000001277</v>
      </c>
      <c r="D319" s="3">
        <v>9748</v>
      </c>
      <c r="E319" s="3">
        <v>669</v>
      </c>
      <c r="F319" s="3">
        <v>5860</v>
      </c>
      <c r="G319" s="3" t="s">
        <v>337</v>
      </c>
      <c r="H319" s="3" t="s">
        <v>333</v>
      </c>
      <c r="I319" s="4">
        <v>5392</v>
      </c>
    </row>
    <row r="320" spans="1:9" x14ac:dyDescent="0.25">
      <c r="A320" s="3" t="s">
        <v>46</v>
      </c>
      <c r="B320" s="3">
        <v>12170</v>
      </c>
      <c r="C320" s="3">
        <v>1000001282</v>
      </c>
      <c r="D320" s="3">
        <v>9745</v>
      </c>
      <c r="E320" s="3">
        <v>144</v>
      </c>
      <c r="F320" s="3">
        <v>5860</v>
      </c>
      <c r="G320" s="3" t="s">
        <v>151</v>
      </c>
      <c r="H320" s="3" t="s">
        <v>8</v>
      </c>
      <c r="I320" s="4">
        <v>35580</v>
      </c>
    </row>
    <row r="321" spans="1:9" x14ac:dyDescent="0.25">
      <c r="A321" s="3" t="s">
        <v>46</v>
      </c>
      <c r="B321" s="3">
        <v>12170</v>
      </c>
      <c r="C321" s="3">
        <v>1000001284</v>
      </c>
      <c r="D321" s="3">
        <v>9745</v>
      </c>
      <c r="E321" s="3">
        <v>352</v>
      </c>
      <c r="F321" s="3">
        <v>5860</v>
      </c>
      <c r="G321" s="3" t="s">
        <v>234</v>
      </c>
      <c r="H321" s="3" t="s">
        <v>8</v>
      </c>
      <c r="I321" s="4">
        <v>51940</v>
      </c>
    </row>
    <row r="322" spans="1:9" x14ac:dyDescent="0.25">
      <c r="A322" s="3" t="s">
        <v>46</v>
      </c>
      <c r="B322" s="3">
        <v>12170</v>
      </c>
      <c r="C322" s="3">
        <v>1000001285</v>
      </c>
      <c r="D322" s="3">
        <v>9745</v>
      </c>
      <c r="E322" s="3">
        <v>364</v>
      </c>
      <c r="F322" s="3">
        <v>5860</v>
      </c>
      <c r="G322" s="3" t="s">
        <v>281</v>
      </c>
      <c r="H322" s="3" t="s">
        <v>8</v>
      </c>
      <c r="I322" s="4">
        <v>54377</v>
      </c>
    </row>
    <row r="323" spans="1:9" x14ac:dyDescent="0.25">
      <c r="A323" s="3" t="s">
        <v>46</v>
      </c>
      <c r="B323" s="3">
        <v>12170</v>
      </c>
      <c r="C323" s="3">
        <v>1000001300</v>
      </c>
      <c r="D323" s="3">
        <v>9745</v>
      </c>
      <c r="E323" s="3">
        <v>115</v>
      </c>
      <c r="F323" s="3">
        <v>5860</v>
      </c>
      <c r="G323" s="3" t="s">
        <v>67</v>
      </c>
      <c r="H323" s="3" t="s">
        <v>8</v>
      </c>
      <c r="I323" s="4">
        <v>35620</v>
      </c>
    </row>
    <row r="324" spans="1:9" x14ac:dyDescent="0.25">
      <c r="A324" s="3" t="s">
        <v>46</v>
      </c>
      <c r="B324" s="3">
        <v>12170</v>
      </c>
      <c r="C324" s="3">
        <v>1000001301</v>
      </c>
      <c r="D324" s="3">
        <v>9745</v>
      </c>
      <c r="E324" s="3">
        <v>210</v>
      </c>
      <c r="F324" s="3">
        <v>5860</v>
      </c>
      <c r="G324" s="3" t="s">
        <v>203</v>
      </c>
      <c r="H324" s="3" t="s">
        <v>8</v>
      </c>
      <c r="I324" s="4">
        <v>50360</v>
      </c>
    </row>
    <row r="325" spans="1:9" x14ac:dyDescent="0.25">
      <c r="A325" s="3" t="s">
        <v>46</v>
      </c>
      <c r="B325" s="3">
        <v>12170</v>
      </c>
      <c r="C325" s="3">
        <v>1000001310</v>
      </c>
      <c r="D325" s="3">
        <v>9745</v>
      </c>
      <c r="E325" s="3">
        <v>364</v>
      </c>
      <c r="F325" s="3">
        <v>5860</v>
      </c>
      <c r="G325" s="3" t="s">
        <v>283</v>
      </c>
      <c r="H325" s="3" t="s">
        <v>8</v>
      </c>
      <c r="I325" s="4">
        <v>19360</v>
      </c>
    </row>
    <row r="326" spans="1:9" x14ac:dyDescent="0.25">
      <c r="A326" s="3" t="s">
        <v>46</v>
      </c>
      <c r="B326" s="3">
        <v>12170</v>
      </c>
      <c r="C326" s="3">
        <v>1000001311</v>
      </c>
      <c r="D326" s="3">
        <v>9745</v>
      </c>
      <c r="E326" s="3">
        <v>364</v>
      </c>
      <c r="F326" s="3">
        <v>5860</v>
      </c>
      <c r="G326" s="3" t="s">
        <v>282</v>
      </c>
      <c r="H326" s="3" t="s">
        <v>8</v>
      </c>
      <c r="I326" s="4">
        <v>19360</v>
      </c>
    </row>
    <row r="327" spans="1:9" x14ac:dyDescent="0.25">
      <c r="A327" s="3" t="s">
        <v>46</v>
      </c>
      <c r="B327" s="3">
        <v>12170</v>
      </c>
      <c r="C327" s="3">
        <v>1000001328</v>
      </c>
      <c r="D327" s="3">
        <v>9745</v>
      </c>
      <c r="E327" s="3">
        <v>132</v>
      </c>
      <c r="F327" s="3">
        <v>5860</v>
      </c>
      <c r="G327" s="3" t="s">
        <v>122</v>
      </c>
      <c r="H327" s="3" t="s">
        <v>8</v>
      </c>
      <c r="I327" s="4">
        <v>35680</v>
      </c>
    </row>
    <row r="328" spans="1:9" x14ac:dyDescent="0.25">
      <c r="A328" s="3" t="s">
        <v>46</v>
      </c>
      <c r="B328" s="3">
        <v>12170</v>
      </c>
      <c r="C328" s="3">
        <v>1000001329</v>
      </c>
      <c r="D328" s="3">
        <v>9745</v>
      </c>
      <c r="E328" s="3">
        <v>146</v>
      </c>
      <c r="F328" s="3">
        <v>5860</v>
      </c>
      <c r="G328" s="3" t="s">
        <v>168</v>
      </c>
      <c r="H328" s="3" t="s">
        <v>8</v>
      </c>
      <c r="I328" s="4">
        <v>35680</v>
      </c>
    </row>
    <row r="329" spans="1:9" x14ac:dyDescent="0.25">
      <c r="A329" s="3" t="s">
        <v>46</v>
      </c>
      <c r="B329" s="3">
        <v>12170</v>
      </c>
      <c r="C329" s="3">
        <v>1000001330</v>
      </c>
      <c r="D329" s="3">
        <v>9745</v>
      </c>
      <c r="E329" s="3">
        <v>212</v>
      </c>
      <c r="F329" s="3">
        <v>5860</v>
      </c>
      <c r="G329" s="3" t="s">
        <v>214</v>
      </c>
      <c r="H329" s="3" t="s">
        <v>8</v>
      </c>
      <c r="I329" s="4">
        <v>92320</v>
      </c>
    </row>
    <row r="330" spans="1:9" x14ac:dyDescent="0.25">
      <c r="A330" s="3" t="s">
        <v>345</v>
      </c>
      <c r="B330" s="3">
        <v>13822</v>
      </c>
      <c r="C330" s="3">
        <v>1000000921</v>
      </c>
      <c r="D330" s="3">
        <v>9748</v>
      </c>
      <c r="E330" s="3">
        <v>669</v>
      </c>
      <c r="F330" s="3">
        <v>6207</v>
      </c>
      <c r="G330" s="3" t="s">
        <v>337</v>
      </c>
      <c r="H330" s="3" t="s">
        <v>21</v>
      </c>
      <c r="I330" s="4">
        <v>1281</v>
      </c>
    </row>
    <row r="331" spans="1:9" x14ac:dyDescent="0.25">
      <c r="A331" s="3" t="s">
        <v>364</v>
      </c>
      <c r="B331" s="3">
        <v>14716</v>
      </c>
      <c r="C331" s="3">
        <v>1000001404</v>
      </c>
      <c r="D331" s="3">
        <v>9745</v>
      </c>
      <c r="E331" s="3">
        <v>360</v>
      </c>
      <c r="F331" s="3">
        <v>5890</v>
      </c>
      <c r="G331" s="3" t="s">
        <v>263</v>
      </c>
      <c r="H331" s="3" t="s">
        <v>58</v>
      </c>
      <c r="I331" s="4">
        <v>38207.75</v>
      </c>
    </row>
    <row r="332" spans="1:9" x14ac:dyDescent="0.25">
      <c r="A332" s="3" t="s">
        <v>30</v>
      </c>
      <c r="B332" s="3">
        <v>11378</v>
      </c>
      <c r="C332" s="3">
        <v>1000000742</v>
      </c>
      <c r="D332" s="3">
        <v>9745</v>
      </c>
      <c r="E332" s="3">
        <v>352</v>
      </c>
      <c r="F332" s="3">
        <v>5890</v>
      </c>
      <c r="G332" s="3" t="s">
        <v>234</v>
      </c>
      <c r="H332" s="3" t="s">
        <v>58</v>
      </c>
      <c r="I332" s="4">
        <v>3544.4300000000003</v>
      </c>
    </row>
    <row r="333" spans="1:9" x14ac:dyDescent="0.25">
      <c r="A333" s="3" t="s">
        <v>30</v>
      </c>
      <c r="B333" s="3">
        <v>11378</v>
      </c>
      <c r="C333" s="3">
        <v>1000000748</v>
      </c>
      <c r="D333" s="3">
        <v>9745</v>
      </c>
      <c r="E333" s="3">
        <v>354</v>
      </c>
      <c r="F333" s="3">
        <v>5890</v>
      </c>
      <c r="G333" s="3" t="s">
        <v>244</v>
      </c>
      <c r="H333" s="3" t="s">
        <v>58</v>
      </c>
      <c r="I333" s="4">
        <v>11109.41</v>
      </c>
    </row>
    <row r="334" spans="1:9" x14ac:dyDescent="0.25">
      <c r="A334" s="3" t="s">
        <v>30</v>
      </c>
      <c r="B334" s="3">
        <v>11378</v>
      </c>
      <c r="C334" s="3">
        <v>1000000749</v>
      </c>
      <c r="D334" s="3">
        <v>9745</v>
      </c>
      <c r="E334" s="3">
        <v>360</v>
      </c>
      <c r="F334" s="3">
        <v>5890</v>
      </c>
      <c r="G334" s="3" t="s">
        <v>260</v>
      </c>
      <c r="H334" s="3" t="s">
        <v>58</v>
      </c>
      <c r="I334" s="4">
        <v>7376.41</v>
      </c>
    </row>
    <row r="335" spans="1:9" x14ac:dyDescent="0.25">
      <c r="A335" s="3" t="s">
        <v>30</v>
      </c>
      <c r="B335" s="3">
        <v>11378</v>
      </c>
      <c r="C335" s="3">
        <v>1000000751</v>
      </c>
      <c r="D335" s="3">
        <v>9745</v>
      </c>
      <c r="E335" s="3">
        <v>360</v>
      </c>
      <c r="F335" s="3">
        <v>5890</v>
      </c>
      <c r="G335" s="3" t="s">
        <v>258</v>
      </c>
      <c r="H335" s="3" t="s">
        <v>58</v>
      </c>
      <c r="I335" s="4">
        <v>2482.91</v>
      </c>
    </row>
    <row r="336" spans="1:9" x14ac:dyDescent="0.25">
      <c r="A336" s="3" t="s">
        <v>30</v>
      </c>
      <c r="B336" s="3">
        <v>11378</v>
      </c>
      <c r="C336" s="3">
        <v>1000000757</v>
      </c>
      <c r="D336" s="3">
        <v>9745</v>
      </c>
      <c r="E336" s="3">
        <v>146</v>
      </c>
      <c r="F336" s="3">
        <v>5890</v>
      </c>
      <c r="G336" s="3" t="s">
        <v>168</v>
      </c>
      <c r="H336" s="3" t="s">
        <v>58</v>
      </c>
      <c r="I336" s="4">
        <v>27520.7</v>
      </c>
    </row>
    <row r="337" spans="1:9" x14ac:dyDescent="0.25">
      <c r="A337" s="3" t="s">
        <v>30</v>
      </c>
      <c r="B337" s="3">
        <v>11378</v>
      </c>
      <c r="C337" s="3">
        <v>1000000776</v>
      </c>
      <c r="D337" s="3">
        <v>9745</v>
      </c>
      <c r="E337" s="3">
        <v>360</v>
      </c>
      <c r="F337" s="3">
        <v>5890</v>
      </c>
      <c r="G337" s="3" t="s">
        <v>257</v>
      </c>
      <c r="H337" s="3" t="s">
        <v>58</v>
      </c>
      <c r="I337" s="4">
        <v>4004.36</v>
      </c>
    </row>
    <row r="338" spans="1:9" x14ac:dyDescent="0.25">
      <c r="A338" s="3" t="s">
        <v>30</v>
      </c>
      <c r="B338" s="3">
        <v>11378</v>
      </c>
      <c r="C338" s="3">
        <v>1000000825</v>
      </c>
      <c r="D338" s="3">
        <v>9745</v>
      </c>
      <c r="E338" s="3">
        <v>144</v>
      </c>
      <c r="F338" s="3">
        <v>5890</v>
      </c>
      <c r="G338" s="3" t="s">
        <v>154</v>
      </c>
      <c r="H338" s="3" t="s">
        <v>58</v>
      </c>
      <c r="I338" s="4">
        <v>2725.25</v>
      </c>
    </row>
    <row r="339" spans="1:9" x14ac:dyDescent="0.25">
      <c r="A339" s="3" t="s">
        <v>30</v>
      </c>
      <c r="B339" s="3">
        <v>11378</v>
      </c>
      <c r="C339" s="3">
        <v>1000000932</v>
      </c>
      <c r="D339" s="3">
        <v>9745</v>
      </c>
      <c r="E339" s="3">
        <v>214</v>
      </c>
      <c r="F339" s="3">
        <v>5890</v>
      </c>
      <c r="G339" s="3" t="s">
        <v>225</v>
      </c>
      <c r="H339" s="3" t="s">
        <v>58</v>
      </c>
      <c r="I339" s="4">
        <v>2637.38</v>
      </c>
    </row>
    <row r="340" spans="1:9" x14ac:dyDescent="0.25">
      <c r="A340" s="3" t="s">
        <v>30</v>
      </c>
      <c r="B340" s="3">
        <v>11378</v>
      </c>
      <c r="C340" s="3">
        <v>1000000933</v>
      </c>
      <c r="D340" s="3">
        <v>9745</v>
      </c>
      <c r="E340" s="3">
        <v>212</v>
      </c>
      <c r="F340" s="3">
        <v>5890</v>
      </c>
      <c r="G340" s="3" t="s">
        <v>214</v>
      </c>
      <c r="H340" s="3" t="s">
        <v>58</v>
      </c>
      <c r="I340" s="4">
        <v>1637.38</v>
      </c>
    </row>
    <row r="341" spans="1:9" x14ac:dyDescent="0.25">
      <c r="A341" s="3" t="s">
        <v>30</v>
      </c>
      <c r="B341" s="3">
        <v>11378</v>
      </c>
      <c r="C341" s="3">
        <v>1000000934</v>
      </c>
      <c r="D341" s="3">
        <v>9745</v>
      </c>
      <c r="E341" s="3">
        <v>376</v>
      </c>
      <c r="F341" s="3">
        <v>5890</v>
      </c>
      <c r="G341" s="3" t="s">
        <v>293</v>
      </c>
      <c r="H341" s="3" t="s">
        <v>58</v>
      </c>
      <c r="I341" s="4">
        <v>756.63</v>
      </c>
    </row>
    <row r="342" spans="1:9" x14ac:dyDescent="0.25">
      <c r="A342" s="3" t="s">
        <v>324</v>
      </c>
      <c r="B342" s="3">
        <v>11268</v>
      </c>
      <c r="C342" s="3">
        <v>1000000889</v>
      </c>
      <c r="D342" s="3">
        <v>9745</v>
      </c>
      <c r="E342" s="3">
        <v>669</v>
      </c>
      <c r="F342" s="3">
        <v>5890</v>
      </c>
      <c r="G342" s="3" t="s">
        <v>337</v>
      </c>
      <c r="H342" s="3" t="s">
        <v>336</v>
      </c>
      <c r="I342" s="4">
        <v>-2473.25</v>
      </c>
    </row>
    <row r="343" spans="1:9" x14ac:dyDescent="0.25">
      <c r="A343" s="3" t="s">
        <v>324</v>
      </c>
      <c r="B343" s="3">
        <v>11268</v>
      </c>
      <c r="C343" s="3">
        <v>1000000889</v>
      </c>
      <c r="D343" s="3">
        <v>9748</v>
      </c>
      <c r="E343" s="3">
        <v>669</v>
      </c>
      <c r="F343" s="3">
        <v>5890</v>
      </c>
      <c r="G343" s="3" t="s">
        <v>337</v>
      </c>
      <c r="H343" s="3" t="s">
        <v>336</v>
      </c>
      <c r="I343" s="4">
        <v>5573.25</v>
      </c>
    </row>
    <row r="344" spans="1:9" x14ac:dyDescent="0.25">
      <c r="A344" s="3" t="s">
        <v>134</v>
      </c>
      <c r="B344" s="3">
        <v>13747</v>
      </c>
      <c r="C344" s="3">
        <v>1000000883</v>
      </c>
      <c r="D344" s="3">
        <v>9745</v>
      </c>
      <c r="E344" s="3">
        <v>139</v>
      </c>
      <c r="F344" s="3">
        <v>5860</v>
      </c>
      <c r="G344" s="3" t="s">
        <v>133</v>
      </c>
      <c r="H344" s="3" t="s">
        <v>8</v>
      </c>
      <c r="I344" s="4">
        <v>17310</v>
      </c>
    </row>
    <row r="345" spans="1:9" x14ac:dyDescent="0.25">
      <c r="A345" s="3" t="s">
        <v>26</v>
      </c>
      <c r="B345" s="3">
        <v>10160</v>
      </c>
      <c r="C345" s="3">
        <v>1000000896</v>
      </c>
      <c r="D345" s="3">
        <v>9745</v>
      </c>
      <c r="E345" s="3">
        <v>135</v>
      </c>
      <c r="F345" s="3">
        <v>6219</v>
      </c>
      <c r="G345" s="3" t="s">
        <v>127</v>
      </c>
      <c r="H345" s="3" t="s">
        <v>41</v>
      </c>
      <c r="I345" s="4">
        <v>5875</v>
      </c>
    </row>
    <row r="346" spans="1:9" x14ac:dyDescent="0.25">
      <c r="A346" s="3" t="s">
        <v>26</v>
      </c>
      <c r="B346" s="3">
        <v>10160</v>
      </c>
      <c r="C346" s="3">
        <v>1000001367</v>
      </c>
      <c r="D346" s="3">
        <v>9745</v>
      </c>
      <c r="E346" s="3">
        <v>110</v>
      </c>
      <c r="F346" s="3">
        <v>6211</v>
      </c>
      <c r="G346" s="3" t="s">
        <v>25</v>
      </c>
      <c r="H346" s="3" t="s">
        <v>10</v>
      </c>
      <c r="I346" s="4">
        <v>184800</v>
      </c>
    </row>
    <row r="347" spans="1:9" x14ac:dyDescent="0.25">
      <c r="A347" s="3" t="s">
        <v>26</v>
      </c>
      <c r="B347" s="3">
        <v>10160</v>
      </c>
      <c r="C347" s="3">
        <v>1000001368</v>
      </c>
      <c r="D347" s="3">
        <v>9745</v>
      </c>
      <c r="E347" s="3">
        <v>145</v>
      </c>
      <c r="F347" s="3">
        <v>6211</v>
      </c>
      <c r="G347" s="3" t="s">
        <v>160</v>
      </c>
      <c r="H347" s="3" t="s">
        <v>10</v>
      </c>
      <c r="I347" s="4">
        <v>89000</v>
      </c>
    </row>
    <row r="348" spans="1:9" x14ac:dyDescent="0.25">
      <c r="A348" s="3" t="s">
        <v>26</v>
      </c>
      <c r="B348" s="3">
        <v>10160</v>
      </c>
      <c r="C348" s="3">
        <v>1000001418</v>
      </c>
      <c r="D348" s="3">
        <v>9745</v>
      </c>
      <c r="E348" s="3">
        <v>362</v>
      </c>
      <c r="F348" s="3">
        <v>6219</v>
      </c>
      <c r="G348" s="3" t="s">
        <v>270</v>
      </c>
      <c r="H348" s="3" t="s">
        <v>41</v>
      </c>
      <c r="I348" s="4">
        <v>19300</v>
      </c>
    </row>
    <row r="349" spans="1:9" x14ac:dyDescent="0.25">
      <c r="A349" s="3" t="s">
        <v>36</v>
      </c>
      <c r="B349" s="3">
        <v>12725</v>
      </c>
      <c r="C349" s="3">
        <v>1000000955</v>
      </c>
      <c r="D349" s="3">
        <v>9748</v>
      </c>
      <c r="E349" s="3">
        <v>669</v>
      </c>
      <c r="F349" s="3">
        <v>5860</v>
      </c>
      <c r="G349" s="3" t="s">
        <v>337</v>
      </c>
      <c r="H349" s="3" t="s">
        <v>8</v>
      </c>
      <c r="I349" s="4">
        <v>500</v>
      </c>
    </row>
    <row r="350" spans="1:9" x14ac:dyDescent="0.25">
      <c r="A350" s="3" t="s">
        <v>36</v>
      </c>
      <c r="B350" s="3">
        <v>12725</v>
      </c>
      <c r="C350" s="3">
        <v>1000000957</v>
      </c>
      <c r="D350" s="3">
        <v>9745</v>
      </c>
      <c r="E350" s="3">
        <v>360</v>
      </c>
      <c r="F350" s="3">
        <v>5860</v>
      </c>
      <c r="G350" s="3" t="s">
        <v>259</v>
      </c>
      <c r="H350" s="3" t="s">
        <v>8</v>
      </c>
      <c r="I350" s="4">
        <v>9100</v>
      </c>
    </row>
    <row r="351" spans="1:9" x14ac:dyDescent="0.25">
      <c r="A351" s="3" t="s">
        <v>271</v>
      </c>
      <c r="B351" s="3">
        <v>14151</v>
      </c>
      <c r="C351" s="3">
        <v>1000000987</v>
      </c>
      <c r="D351" s="3">
        <v>9745</v>
      </c>
      <c r="E351" s="3">
        <v>362</v>
      </c>
      <c r="F351" s="3">
        <v>5860</v>
      </c>
      <c r="G351" s="3" t="s">
        <v>270</v>
      </c>
      <c r="H351" s="3" t="s">
        <v>8</v>
      </c>
      <c r="I351" s="4">
        <v>2090</v>
      </c>
    </row>
    <row r="352" spans="1:9" x14ac:dyDescent="0.25">
      <c r="A352" s="3" t="s">
        <v>19</v>
      </c>
      <c r="B352" s="3">
        <v>11231</v>
      </c>
      <c r="C352" s="3">
        <v>1000000632</v>
      </c>
      <c r="D352" s="3">
        <v>9745</v>
      </c>
      <c r="E352" s="3">
        <v>615</v>
      </c>
      <c r="F352" s="3">
        <v>6202</v>
      </c>
      <c r="G352" s="3" t="s">
        <v>315</v>
      </c>
      <c r="H352" s="3" t="s">
        <v>312</v>
      </c>
      <c r="I352" s="4">
        <v>138470.45999999996</v>
      </c>
    </row>
    <row r="353" spans="1:9" x14ac:dyDescent="0.25">
      <c r="A353" s="3" t="s">
        <v>19</v>
      </c>
      <c r="B353" s="3">
        <v>11231</v>
      </c>
      <c r="C353" s="3">
        <v>1000000655</v>
      </c>
      <c r="D353" s="3">
        <v>9745</v>
      </c>
      <c r="E353" s="3">
        <v>210</v>
      </c>
      <c r="F353" s="3">
        <v>6217</v>
      </c>
      <c r="G353" s="3" t="s">
        <v>202</v>
      </c>
      <c r="H353" s="3" t="s">
        <v>7</v>
      </c>
      <c r="I353" s="4">
        <v>80756</v>
      </c>
    </row>
    <row r="354" spans="1:9" x14ac:dyDescent="0.25">
      <c r="A354" s="3" t="s">
        <v>19</v>
      </c>
      <c r="B354" s="3">
        <v>11231</v>
      </c>
      <c r="C354" s="3">
        <v>1000000655</v>
      </c>
      <c r="D354" s="3">
        <v>9745</v>
      </c>
      <c r="E354" s="3">
        <v>210</v>
      </c>
      <c r="F354" s="3">
        <v>6217</v>
      </c>
      <c r="G354" s="3" t="s">
        <v>211</v>
      </c>
      <c r="H354" s="3" t="s">
        <v>7</v>
      </c>
      <c r="I354" s="4">
        <v>-80521</v>
      </c>
    </row>
    <row r="355" spans="1:9" x14ac:dyDescent="0.25">
      <c r="A355" s="3" t="s">
        <v>19</v>
      </c>
      <c r="B355" s="3">
        <v>11231</v>
      </c>
      <c r="C355" s="3">
        <v>1000000659</v>
      </c>
      <c r="D355" s="3">
        <v>9745</v>
      </c>
      <c r="E355" s="3">
        <v>214</v>
      </c>
      <c r="F355" s="3">
        <v>6217</v>
      </c>
      <c r="G355" s="3" t="s">
        <v>222</v>
      </c>
      <c r="H355" s="3" t="s">
        <v>7</v>
      </c>
      <c r="I355" s="4">
        <v>714152</v>
      </c>
    </row>
    <row r="356" spans="1:9" x14ac:dyDescent="0.25">
      <c r="A356" s="3" t="s">
        <v>19</v>
      </c>
      <c r="B356" s="3">
        <v>11231</v>
      </c>
      <c r="C356" s="3">
        <v>1000000662</v>
      </c>
      <c r="D356" s="3">
        <v>9745</v>
      </c>
      <c r="E356" s="3">
        <v>112</v>
      </c>
      <c r="F356" s="3">
        <v>6217</v>
      </c>
      <c r="G356" s="3" t="s">
        <v>42</v>
      </c>
      <c r="H356" s="3" t="s">
        <v>7</v>
      </c>
      <c r="I356" s="4">
        <v>197042</v>
      </c>
    </row>
    <row r="357" spans="1:9" x14ac:dyDescent="0.25">
      <c r="A357" s="3" t="s">
        <v>19</v>
      </c>
      <c r="B357" s="3">
        <v>11231</v>
      </c>
      <c r="C357" s="3">
        <v>1000000662</v>
      </c>
      <c r="D357" s="3">
        <v>9745</v>
      </c>
      <c r="E357" s="3">
        <v>112</v>
      </c>
      <c r="F357" s="3">
        <v>6217</v>
      </c>
      <c r="G357" s="3" t="s">
        <v>57</v>
      </c>
      <c r="H357" s="3" t="s">
        <v>7</v>
      </c>
      <c r="I357" s="4">
        <v>-11221</v>
      </c>
    </row>
    <row r="358" spans="1:9" x14ac:dyDescent="0.25">
      <c r="A358" s="3" t="s">
        <v>19</v>
      </c>
      <c r="B358" s="3">
        <v>11231</v>
      </c>
      <c r="C358" s="3">
        <v>1000000663</v>
      </c>
      <c r="D358" s="3">
        <v>9745</v>
      </c>
      <c r="E358" s="3">
        <v>615</v>
      </c>
      <c r="F358" s="3">
        <v>6202</v>
      </c>
      <c r="G358" s="3" t="s">
        <v>310</v>
      </c>
      <c r="H358" s="3" t="s">
        <v>45</v>
      </c>
      <c r="I358" s="4">
        <v>2700</v>
      </c>
    </row>
    <row r="359" spans="1:9" x14ac:dyDescent="0.25">
      <c r="A359" s="3" t="s">
        <v>19</v>
      </c>
      <c r="B359" s="3">
        <v>11231</v>
      </c>
      <c r="C359" s="3">
        <v>1000000672</v>
      </c>
      <c r="D359" s="3">
        <v>9745</v>
      </c>
      <c r="E359" s="3">
        <v>116</v>
      </c>
      <c r="F359" s="3">
        <v>6217</v>
      </c>
      <c r="G359" s="3" t="s">
        <v>77</v>
      </c>
      <c r="H359" s="3" t="s">
        <v>7</v>
      </c>
      <c r="I359" s="4">
        <v>81588</v>
      </c>
    </row>
    <row r="360" spans="1:9" x14ac:dyDescent="0.25">
      <c r="A360" s="3" t="s">
        <v>19</v>
      </c>
      <c r="B360" s="3">
        <v>11231</v>
      </c>
      <c r="C360" s="3">
        <v>1000000672</v>
      </c>
      <c r="D360" s="3">
        <v>9745</v>
      </c>
      <c r="E360" s="3">
        <v>116</v>
      </c>
      <c r="F360" s="3">
        <v>6217</v>
      </c>
      <c r="G360" s="3" t="s">
        <v>79</v>
      </c>
      <c r="H360" s="3" t="s">
        <v>7</v>
      </c>
      <c r="I360" s="4">
        <v>102548</v>
      </c>
    </row>
    <row r="361" spans="1:9" x14ac:dyDescent="0.25">
      <c r="A361" s="3" t="s">
        <v>19</v>
      </c>
      <c r="B361" s="3">
        <v>11231</v>
      </c>
      <c r="C361" s="3">
        <v>1000000679</v>
      </c>
      <c r="D361" s="3">
        <v>9745</v>
      </c>
      <c r="E361" s="3">
        <v>115</v>
      </c>
      <c r="F361" s="3">
        <v>6217</v>
      </c>
      <c r="G361" s="3" t="s">
        <v>66</v>
      </c>
      <c r="H361" s="3" t="s">
        <v>7</v>
      </c>
      <c r="I361" s="4">
        <v>512</v>
      </c>
    </row>
    <row r="362" spans="1:9" x14ac:dyDescent="0.25">
      <c r="A362" s="3" t="s">
        <v>19</v>
      </c>
      <c r="B362" s="3">
        <v>11231</v>
      </c>
      <c r="C362" s="3">
        <v>1000000679</v>
      </c>
      <c r="D362" s="3">
        <v>9745</v>
      </c>
      <c r="E362" s="3">
        <v>124</v>
      </c>
      <c r="F362" s="3">
        <v>6217</v>
      </c>
      <c r="G362" s="3" t="s">
        <v>93</v>
      </c>
      <c r="H362" s="3" t="s">
        <v>7</v>
      </c>
      <c r="I362" s="4">
        <v>28741</v>
      </c>
    </row>
    <row r="363" spans="1:9" x14ac:dyDescent="0.25">
      <c r="A363" s="3" t="s">
        <v>19</v>
      </c>
      <c r="B363" s="3">
        <v>11231</v>
      </c>
      <c r="C363" s="3">
        <v>1000000679</v>
      </c>
      <c r="D363" s="3">
        <v>9745</v>
      </c>
      <c r="E363" s="3">
        <v>352</v>
      </c>
      <c r="F363" s="3">
        <v>6217</v>
      </c>
      <c r="G363" s="3" t="s">
        <v>232</v>
      </c>
      <c r="H363" s="3" t="s">
        <v>7</v>
      </c>
      <c r="I363" s="4">
        <v>484509</v>
      </c>
    </row>
    <row r="364" spans="1:9" x14ac:dyDescent="0.25">
      <c r="A364" s="3" t="s">
        <v>19</v>
      </c>
      <c r="B364" s="3">
        <v>11231</v>
      </c>
      <c r="C364" s="3">
        <v>1000000707</v>
      </c>
      <c r="D364" s="3">
        <v>9746</v>
      </c>
      <c r="E364" s="3">
        <v>358</v>
      </c>
      <c r="F364" s="3">
        <v>6217</v>
      </c>
      <c r="G364" s="3" t="s">
        <v>250</v>
      </c>
      <c r="H364" s="3" t="s">
        <v>7</v>
      </c>
      <c r="I364" s="4">
        <v>279922</v>
      </c>
    </row>
    <row r="365" spans="1:9" x14ac:dyDescent="0.25">
      <c r="A365" s="3" t="s">
        <v>19</v>
      </c>
      <c r="B365" s="3">
        <v>11231</v>
      </c>
      <c r="C365" s="3">
        <v>1000000734</v>
      </c>
      <c r="D365" s="3">
        <v>9745</v>
      </c>
      <c r="E365" s="3">
        <v>146</v>
      </c>
      <c r="F365" s="3">
        <v>6217</v>
      </c>
      <c r="G365" s="3" t="s">
        <v>168</v>
      </c>
      <c r="H365" s="3" t="s">
        <v>7</v>
      </c>
      <c r="I365" s="4">
        <v>84159</v>
      </c>
    </row>
    <row r="366" spans="1:9" x14ac:dyDescent="0.25">
      <c r="A366" s="3" t="s">
        <v>19</v>
      </c>
      <c r="B366" s="3">
        <v>11231</v>
      </c>
      <c r="C366" s="3">
        <v>1000000739</v>
      </c>
      <c r="D366" s="3">
        <v>9745</v>
      </c>
      <c r="E366" s="3">
        <v>210</v>
      </c>
      <c r="F366" s="3">
        <v>6217</v>
      </c>
      <c r="G366" s="3" t="s">
        <v>202</v>
      </c>
      <c r="H366" s="3" t="s">
        <v>7</v>
      </c>
      <c r="I366" s="4">
        <v>17632</v>
      </c>
    </row>
    <row r="367" spans="1:9" x14ac:dyDescent="0.25">
      <c r="A367" s="3" t="s">
        <v>19</v>
      </c>
      <c r="B367" s="3">
        <v>11231</v>
      </c>
      <c r="C367" s="3">
        <v>1000000755</v>
      </c>
      <c r="D367" s="3">
        <v>9745</v>
      </c>
      <c r="E367" s="3">
        <v>144</v>
      </c>
      <c r="F367" s="3">
        <v>6217</v>
      </c>
      <c r="G367" s="3" t="s">
        <v>151</v>
      </c>
      <c r="H367" s="3" t="s">
        <v>7</v>
      </c>
      <c r="I367" s="4">
        <v>115229</v>
      </c>
    </row>
    <row r="368" spans="1:9" x14ac:dyDescent="0.25">
      <c r="A368" s="3" t="s">
        <v>19</v>
      </c>
      <c r="B368" s="3">
        <v>11231</v>
      </c>
      <c r="C368" s="3">
        <v>1000000777</v>
      </c>
      <c r="D368" s="3">
        <v>9745</v>
      </c>
      <c r="E368" s="3">
        <v>210</v>
      </c>
      <c r="F368" s="3">
        <v>6217</v>
      </c>
      <c r="G368" s="3" t="s">
        <v>202</v>
      </c>
      <c r="H368" s="3" t="s">
        <v>7</v>
      </c>
      <c r="I368" s="4">
        <v>18118</v>
      </c>
    </row>
    <row r="369" spans="1:9" x14ac:dyDescent="0.25">
      <c r="A369" s="3" t="s">
        <v>19</v>
      </c>
      <c r="B369" s="3">
        <v>11231</v>
      </c>
      <c r="C369" s="3">
        <v>1000000834</v>
      </c>
      <c r="D369" s="3">
        <v>9745</v>
      </c>
      <c r="E369" s="3">
        <v>360</v>
      </c>
      <c r="F369" s="3">
        <v>6217</v>
      </c>
      <c r="G369" s="3" t="s">
        <v>259</v>
      </c>
      <c r="H369" s="3" t="s">
        <v>7</v>
      </c>
      <c r="I369" s="4">
        <v>101485</v>
      </c>
    </row>
    <row r="370" spans="1:9" x14ac:dyDescent="0.25">
      <c r="A370" s="3" t="s">
        <v>19</v>
      </c>
      <c r="B370" s="3">
        <v>11231</v>
      </c>
      <c r="C370" s="3">
        <v>1000000837</v>
      </c>
      <c r="D370" s="3">
        <v>9745</v>
      </c>
      <c r="E370" s="3">
        <v>615</v>
      </c>
      <c r="F370" s="3">
        <v>6203</v>
      </c>
      <c r="G370" s="3" t="s">
        <v>315</v>
      </c>
      <c r="H370" s="3" t="s">
        <v>311</v>
      </c>
      <c r="I370" s="4">
        <v>25625</v>
      </c>
    </row>
    <row r="371" spans="1:9" x14ac:dyDescent="0.25">
      <c r="A371" s="3" t="s">
        <v>19</v>
      </c>
      <c r="B371" s="3">
        <v>11231</v>
      </c>
      <c r="C371" s="3">
        <v>1000000838</v>
      </c>
      <c r="D371" s="3">
        <v>9745</v>
      </c>
      <c r="E371" s="3">
        <v>615</v>
      </c>
      <c r="F371" s="3">
        <v>6202</v>
      </c>
      <c r="G371" s="3" t="s">
        <v>315</v>
      </c>
      <c r="H371" s="3" t="s">
        <v>316</v>
      </c>
      <c r="I371" s="4">
        <v>107441</v>
      </c>
    </row>
    <row r="372" spans="1:9" x14ac:dyDescent="0.25">
      <c r="A372" s="3" t="s">
        <v>19</v>
      </c>
      <c r="B372" s="3">
        <v>11231</v>
      </c>
      <c r="C372" s="3">
        <v>1000000842</v>
      </c>
      <c r="D372" s="3">
        <v>9745</v>
      </c>
      <c r="E372" s="3">
        <v>115</v>
      </c>
      <c r="F372" s="3">
        <v>6217</v>
      </c>
      <c r="G372" s="3" t="s">
        <v>69</v>
      </c>
      <c r="H372" s="3" t="s">
        <v>7</v>
      </c>
      <c r="I372" s="4">
        <v>9147</v>
      </c>
    </row>
    <row r="373" spans="1:9" x14ac:dyDescent="0.25">
      <c r="A373" s="3" t="s">
        <v>19</v>
      </c>
      <c r="B373" s="3">
        <v>11231</v>
      </c>
      <c r="C373" s="3">
        <v>1000000843</v>
      </c>
      <c r="D373" s="3">
        <v>9745</v>
      </c>
      <c r="E373" s="3">
        <v>115</v>
      </c>
      <c r="F373" s="3">
        <v>6217</v>
      </c>
      <c r="G373" s="3" t="s">
        <v>72</v>
      </c>
      <c r="H373" s="3" t="s">
        <v>7</v>
      </c>
      <c r="I373" s="4">
        <v>24382</v>
      </c>
    </row>
    <row r="374" spans="1:9" x14ac:dyDescent="0.25">
      <c r="A374" s="3" t="s">
        <v>19</v>
      </c>
      <c r="B374" s="3">
        <v>11231</v>
      </c>
      <c r="C374" s="3">
        <v>1000000845</v>
      </c>
      <c r="D374" s="3">
        <v>9745</v>
      </c>
      <c r="E374" s="3">
        <v>162</v>
      </c>
      <c r="F374" s="3">
        <v>6217</v>
      </c>
      <c r="G374" s="3" t="s">
        <v>189</v>
      </c>
      <c r="H374" s="3" t="s">
        <v>7</v>
      </c>
      <c r="I374" s="4">
        <v>1146</v>
      </c>
    </row>
    <row r="375" spans="1:9" x14ac:dyDescent="0.25">
      <c r="A375" s="3" t="s">
        <v>19</v>
      </c>
      <c r="B375" s="3">
        <v>11231</v>
      </c>
      <c r="C375" s="3">
        <v>1000000846</v>
      </c>
      <c r="D375" s="3">
        <v>9745</v>
      </c>
      <c r="E375" s="3">
        <v>116</v>
      </c>
      <c r="F375" s="3">
        <v>6217</v>
      </c>
      <c r="G375" s="3" t="s">
        <v>78</v>
      </c>
      <c r="H375" s="3" t="s">
        <v>7</v>
      </c>
      <c r="I375" s="4">
        <v>1702</v>
      </c>
    </row>
    <row r="376" spans="1:9" x14ac:dyDescent="0.25">
      <c r="A376" s="3" t="s">
        <v>19</v>
      </c>
      <c r="B376" s="3">
        <v>11231</v>
      </c>
      <c r="C376" s="3">
        <v>1000000931</v>
      </c>
      <c r="D376" s="3">
        <v>9745</v>
      </c>
      <c r="E376" s="3">
        <v>362</v>
      </c>
      <c r="F376" s="3">
        <v>6217</v>
      </c>
      <c r="G376" s="3" t="s">
        <v>268</v>
      </c>
      <c r="H376" s="3" t="s">
        <v>7</v>
      </c>
      <c r="I376" s="4">
        <v>7264</v>
      </c>
    </row>
    <row r="377" spans="1:9" x14ac:dyDescent="0.25">
      <c r="A377" s="3" t="s">
        <v>19</v>
      </c>
      <c r="B377" s="3">
        <v>11231</v>
      </c>
      <c r="C377" s="3">
        <v>1000000985</v>
      </c>
      <c r="D377" s="3">
        <v>9745</v>
      </c>
      <c r="E377" s="3">
        <v>354</v>
      </c>
      <c r="F377" s="3">
        <v>6217</v>
      </c>
      <c r="G377" s="3" t="s">
        <v>244</v>
      </c>
      <c r="H377" s="3" t="s">
        <v>7</v>
      </c>
      <c r="I377" s="4">
        <v>379937</v>
      </c>
    </row>
    <row r="378" spans="1:9" x14ac:dyDescent="0.25">
      <c r="A378" s="3" t="s">
        <v>19</v>
      </c>
      <c r="B378" s="3">
        <v>11231</v>
      </c>
      <c r="C378" s="3">
        <v>1000000996</v>
      </c>
      <c r="D378" s="3">
        <v>9745</v>
      </c>
      <c r="E378" s="3">
        <v>140</v>
      </c>
      <c r="F378" s="3">
        <v>6217</v>
      </c>
      <c r="G378" s="3" t="s">
        <v>139</v>
      </c>
      <c r="H378" s="3" t="s">
        <v>7</v>
      </c>
      <c r="I378" s="4">
        <v>53623</v>
      </c>
    </row>
    <row r="379" spans="1:9" x14ac:dyDescent="0.25">
      <c r="A379" s="3" t="s">
        <v>19</v>
      </c>
      <c r="B379" s="3">
        <v>11231</v>
      </c>
      <c r="C379" s="3">
        <v>1000001278</v>
      </c>
      <c r="D379" s="3">
        <v>9748</v>
      </c>
      <c r="E379" s="3">
        <v>669</v>
      </c>
      <c r="F379" s="3">
        <v>6207</v>
      </c>
      <c r="G379" s="3" t="s">
        <v>337</v>
      </c>
      <c r="H379" s="3" t="s">
        <v>23</v>
      </c>
      <c r="I379" s="4">
        <v>38914</v>
      </c>
    </row>
    <row r="380" spans="1:9" x14ac:dyDescent="0.25">
      <c r="A380" s="3" t="s">
        <v>19</v>
      </c>
      <c r="B380" s="3">
        <v>11231</v>
      </c>
      <c r="C380" s="3">
        <v>1000001322</v>
      </c>
      <c r="D380" s="3">
        <v>9745</v>
      </c>
      <c r="E380" s="3">
        <v>212</v>
      </c>
      <c r="F380" s="3">
        <v>6217</v>
      </c>
      <c r="G380" s="3" t="s">
        <v>216</v>
      </c>
      <c r="H380" s="3" t="s">
        <v>7</v>
      </c>
      <c r="I380" s="4">
        <v>100354</v>
      </c>
    </row>
    <row r="381" spans="1:9" x14ac:dyDescent="0.25">
      <c r="A381" s="3" t="s">
        <v>19</v>
      </c>
      <c r="B381" s="3">
        <v>11231</v>
      </c>
      <c r="C381" s="3">
        <v>1000001327</v>
      </c>
      <c r="D381" s="3">
        <v>9745</v>
      </c>
      <c r="E381" s="3">
        <v>360</v>
      </c>
      <c r="F381" s="3">
        <v>6217</v>
      </c>
      <c r="G381" s="3" t="s">
        <v>263</v>
      </c>
      <c r="H381" s="3" t="s">
        <v>7</v>
      </c>
      <c r="I381" s="4">
        <v>263041</v>
      </c>
    </row>
    <row r="382" spans="1:9" x14ac:dyDescent="0.25">
      <c r="A382" s="3" t="s">
        <v>19</v>
      </c>
      <c r="B382" s="3">
        <v>11231</v>
      </c>
      <c r="C382" s="3">
        <v>1000001347</v>
      </c>
      <c r="D382" s="3">
        <v>9745</v>
      </c>
      <c r="E382" s="3">
        <v>144</v>
      </c>
      <c r="F382" s="3">
        <v>6207</v>
      </c>
      <c r="G382" s="3" t="s">
        <v>151</v>
      </c>
      <c r="H382" s="3" t="s">
        <v>23</v>
      </c>
      <c r="I382" s="4">
        <v>48692.54</v>
      </c>
    </row>
    <row r="383" spans="1:9" x14ac:dyDescent="0.25">
      <c r="A383" s="3" t="s">
        <v>19</v>
      </c>
      <c r="B383" s="3">
        <v>11231</v>
      </c>
      <c r="C383" s="3">
        <v>1000001350</v>
      </c>
      <c r="D383" s="3">
        <v>9745</v>
      </c>
      <c r="E383" s="3">
        <v>362</v>
      </c>
      <c r="F383" s="3">
        <v>6217</v>
      </c>
      <c r="G383" s="3" t="s">
        <v>270</v>
      </c>
      <c r="H383" s="3" t="s">
        <v>7</v>
      </c>
      <c r="I383" s="4">
        <v>292535</v>
      </c>
    </row>
    <row r="384" spans="1:9" x14ac:dyDescent="0.25">
      <c r="A384" s="3" t="s">
        <v>19</v>
      </c>
      <c r="B384" s="3">
        <v>11231</v>
      </c>
      <c r="C384" s="3">
        <v>1000001376</v>
      </c>
      <c r="D384" s="3">
        <v>9745</v>
      </c>
      <c r="E384" s="3">
        <v>115</v>
      </c>
      <c r="F384" s="3">
        <v>6217</v>
      </c>
      <c r="G384" s="3" t="s">
        <v>73</v>
      </c>
      <c r="H384" s="3" t="s">
        <v>7</v>
      </c>
      <c r="I384" s="4">
        <v>35385</v>
      </c>
    </row>
    <row r="385" spans="1:9" x14ac:dyDescent="0.25">
      <c r="A385" s="3" t="s">
        <v>19</v>
      </c>
      <c r="B385" s="3">
        <v>11231</v>
      </c>
      <c r="C385" s="3">
        <v>1000001377</v>
      </c>
      <c r="D385" s="3">
        <v>9745</v>
      </c>
      <c r="E385" s="3">
        <v>162</v>
      </c>
      <c r="F385" s="3">
        <v>6217</v>
      </c>
      <c r="G385" s="3" t="s">
        <v>190</v>
      </c>
      <c r="H385" s="3" t="s">
        <v>7</v>
      </c>
      <c r="I385" s="4">
        <v>20654</v>
      </c>
    </row>
    <row r="386" spans="1:9" x14ac:dyDescent="0.25">
      <c r="A386" s="3" t="s">
        <v>19</v>
      </c>
      <c r="B386" s="3">
        <v>11231</v>
      </c>
      <c r="C386" s="3">
        <v>1000001454</v>
      </c>
      <c r="D386" s="3">
        <v>9745</v>
      </c>
      <c r="E386" s="3">
        <v>160</v>
      </c>
      <c r="F386" s="3">
        <v>6207</v>
      </c>
      <c r="G386" s="3" t="s">
        <v>186</v>
      </c>
      <c r="H386" s="3" t="s">
        <v>23</v>
      </c>
      <c r="I386" s="4">
        <v>24859</v>
      </c>
    </row>
    <row r="387" spans="1:9" x14ac:dyDescent="0.25">
      <c r="A387" s="3" t="s">
        <v>19</v>
      </c>
      <c r="B387" s="3">
        <v>11231</v>
      </c>
      <c r="C387" s="3">
        <v>1000001454</v>
      </c>
      <c r="D387" s="3">
        <v>9745</v>
      </c>
      <c r="E387" s="3">
        <v>352</v>
      </c>
      <c r="F387" s="3">
        <v>6207</v>
      </c>
      <c r="G387" s="3" t="s">
        <v>238</v>
      </c>
      <c r="H387" s="3" t="s">
        <v>23</v>
      </c>
      <c r="I387" s="4">
        <v>18929</v>
      </c>
    </row>
    <row r="388" spans="1:9" x14ac:dyDescent="0.25">
      <c r="A388" s="3" t="s">
        <v>19</v>
      </c>
      <c r="B388" s="3">
        <v>11231</v>
      </c>
      <c r="C388" s="3">
        <v>1000001454</v>
      </c>
      <c r="D388" s="3">
        <v>9745</v>
      </c>
      <c r="E388" s="3">
        <v>362</v>
      </c>
      <c r="F388" s="3">
        <v>6207</v>
      </c>
      <c r="G388" s="3" t="s">
        <v>270</v>
      </c>
      <c r="H388" s="3" t="s">
        <v>23</v>
      </c>
      <c r="I388" s="4">
        <v>12065</v>
      </c>
    </row>
    <row r="389" spans="1:9" x14ac:dyDescent="0.25">
      <c r="A389" s="3" t="s">
        <v>19</v>
      </c>
      <c r="B389" s="3">
        <v>11231</v>
      </c>
      <c r="C389" s="3">
        <v>1000001454</v>
      </c>
      <c r="D389" s="3">
        <v>9745</v>
      </c>
      <c r="E389" s="3">
        <v>364</v>
      </c>
      <c r="F389" s="3">
        <v>6207</v>
      </c>
      <c r="G389" s="3" t="s">
        <v>282</v>
      </c>
      <c r="H389" s="3" t="s">
        <v>23</v>
      </c>
      <c r="I389" s="4">
        <v>44825</v>
      </c>
    </row>
    <row r="390" spans="1:9" x14ac:dyDescent="0.25">
      <c r="A390" s="3" t="s">
        <v>19</v>
      </c>
      <c r="B390" s="3">
        <v>11231</v>
      </c>
      <c r="C390" s="3">
        <v>1000001454</v>
      </c>
      <c r="D390" s="3">
        <v>9745</v>
      </c>
      <c r="E390" s="3">
        <v>364</v>
      </c>
      <c r="F390" s="3">
        <v>6207</v>
      </c>
      <c r="G390" s="3" t="s">
        <v>283</v>
      </c>
      <c r="H390" s="3" t="s">
        <v>23</v>
      </c>
      <c r="I390" s="4">
        <v>34217</v>
      </c>
    </row>
    <row r="391" spans="1:9" x14ac:dyDescent="0.25">
      <c r="A391" s="3" t="s">
        <v>19</v>
      </c>
      <c r="B391" s="3">
        <v>11231</v>
      </c>
      <c r="C391" s="3">
        <v>1000001454</v>
      </c>
      <c r="D391" s="3">
        <v>9748</v>
      </c>
      <c r="E391" s="3">
        <v>669</v>
      </c>
      <c r="F391" s="3">
        <v>6207</v>
      </c>
      <c r="G391" s="3" t="s">
        <v>337</v>
      </c>
      <c r="H391" s="3" t="s">
        <v>23</v>
      </c>
      <c r="I391" s="4">
        <v>40769</v>
      </c>
    </row>
    <row r="392" spans="1:9" x14ac:dyDescent="0.25">
      <c r="A392" s="3" t="s">
        <v>199</v>
      </c>
      <c r="B392" s="3">
        <v>10223</v>
      </c>
      <c r="C392" s="3">
        <v>1000000503</v>
      </c>
      <c r="D392" s="3">
        <v>9746</v>
      </c>
      <c r="E392" s="3">
        <v>358</v>
      </c>
      <c r="F392" s="3">
        <v>5890</v>
      </c>
      <c r="G392" s="3" t="s">
        <v>250</v>
      </c>
      <c r="H392" s="3" t="s">
        <v>11</v>
      </c>
      <c r="I392" s="4">
        <v>22650</v>
      </c>
    </row>
    <row r="393" spans="1:9" x14ac:dyDescent="0.25">
      <c r="A393" s="3" t="s">
        <v>199</v>
      </c>
      <c r="B393" s="3">
        <v>10223</v>
      </c>
      <c r="C393" s="3">
        <v>1000000879</v>
      </c>
      <c r="D393" s="3">
        <v>9745</v>
      </c>
      <c r="E393" s="3">
        <v>362</v>
      </c>
      <c r="F393" s="3">
        <v>5890</v>
      </c>
      <c r="G393" s="3" t="s">
        <v>275</v>
      </c>
      <c r="H393" s="3" t="s">
        <v>11</v>
      </c>
      <c r="I393" s="4">
        <v>182190</v>
      </c>
    </row>
    <row r="394" spans="1:9" x14ac:dyDescent="0.25">
      <c r="A394" s="3" t="s">
        <v>34</v>
      </c>
      <c r="B394" s="3">
        <v>10156</v>
      </c>
      <c r="C394" s="3">
        <v>1000001375</v>
      </c>
      <c r="D394" s="3">
        <v>9745</v>
      </c>
      <c r="E394" s="3">
        <v>146</v>
      </c>
      <c r="F394" s="3">
        <v>6211</v>
      </c>
      <c r="G394" s="3" t="s">
        <v>166</v>
      </c>
      <c r="H394" s="3" t="s">
        <v>10</v>
      </c>
      <c r="I394" s="4">
        <v>1203349</v>
      </c>
    </row>
    <row r="395" spans="1:9" x14ac:dyDescent="0.25">
      <c r="A395" s="3" t="s">
        <v>60</v>
      </c>
      <c r="B395" s="3">
        <v>10290</v>
      </c>
      <c r="C395" s="3">
        <v>1000000848</v>
      </c>
      <c r="D395" s="3">
        <v>9745</v>
      </c>
      <c r="E395" s="3">
        <v>125</v>
      </c>
      <c r="F395" s="3">
        <v>5620</v>
      </c>
      <c r="G395" s="3" t="s">
        <v>105</v>
      </c>
      <c r="H395" s="3" t="s">
        <v>56</v>
      </c>
      <c r="I395" s="4">
        <v>31647.8</v>
      </c>
    </row>
    <row r="396" spans="1:9" x14ac:dyDescent="0.25">
      <c r="A396" s="3" t="s">
        <v>65</v>
      </c>
      <c r="B396" s="3">
        <v>13365</v>
      </c>
      <c r="C396" s="3">
        <v>1000000899</v>
      </c>
      <c r="D396" s="3">
        <v>9745</v>
      </c>
      <c r="E396" s="3">
        <v>115</v>
      </c>
      <c r="F396" s="3">
        <v>6211</v>
      </c>
      <c r="G396" s="3" t="s">
        <v>72</v>
      </c>
      <c r="H396" s="3" t="s">
        <v>10</v>
      </c>
      <c r="I396" s="4">
        <v>35187</v>
      </c>
    </row>
    <row r="397" spans="1:9" x14ac:dyDescent="0.25">
      <c r="A397" s="3" t="s">
        <v>363</v>
      </c>
      <c r="B397" s="3">
        <v>14715</v>
      </c>
      <c r="C397" s="3">
        <v>1000001403</v>
      </c>
      <c r="D397" s="3">
        <v>9745</v>
      </c>
      <c r="E397" s="3">
        <v>354</v>
      </c>
      <c r="F397" s="3">
        <v>5860</v>
      </c>
      <c r="G397" s="3" t="s">
        <v>244</v>
      </c>
      <c r="H397" s="3" t="s">
        <v>8</v>
      </c>
      <c r="I397" s="4">
        <v>6030</v>
      </c>
    </row>
    <row r="398" spans="1:9" x14ac:dyDescent="0.25">
      <c r="A398" s="3" t="s">
        <v>278</v>
      </c>
      <c r="B398" s="3">
        <v>10897</v>
      </c>
      <c r="C398" s="3">
        <v>1000000565</v>
      </c>
      <c r="D398" s="3">
        <v>9745</v>
      </c>
      <c r="E398" s="3">
        <v>362</v>
      </c>
      <c r="F398" s="3">
        <v>5860</v>
      </c>
      <c r="G398" s="3" t="s">
        <v>277</v>
      </c>
      <c r="H398" s="3" t="s">
        <v>8</v>
      </c>
      <c r="I398" s="4">
        <v>175</v>
      </c>
    </row>
    <row r="399" spans="1:9" x14ac:dyDescent="0.25">
      <c r="A399" s="3" t="s">
        <v>256</v>
      </c>
      <c r="B399" s="3">
        <v>14081</v>
      </c>
      <c r="C399" s="3">
        <v>1000000912</v>
      </c>
      <c r="D399" s="3">
        <v>9745</v>
      </c>
      <c r="E399" s="3">
        <v>360</v>
      </c>
      <c r="F399" s="3">
        <v>6219</v>
      </c>
      <c r="G399" s="3" t="s">
        <v>255</v>
      </c>
      <c r="H399" s="3" t="s">
        <v>41</v>
      </c>
      <c r="I399" s="4">
        <v>3500</v>
      </c>
    </row>
    <row r="400" spans="1:9" x14ac:dyDescent="0.25">
      <c r="A400" s="3" t="s">
        <v>141</v>
      </c>
      <c r="B400" s="3">
        <v>14088</v>
      </c>
      <c r="C400" s="3">
        <v>1000000965</v>
      </c>
      <c r="D400" s="3">
        <v>9745</v>
      </c>
      <c r="E400" s="3">
        <v>140</v>
      </c>
      <c r="F400" s="3">
        <v>6211</v>
      </c>
      <c r="G400" s="3" t="s">
        <v>139</v>
      </c>
      <c r="H400" s="3" t="s">
        <v>10</v>
      </c>
      <c r="I400" s="4">
        <v>2140608.98</v>
      </c>
    </row>
    <row r="401" spans="1:9" x14ac:dyDescent="0.25">
      <c r="A401" s="3" t="s">
        <v>35</v>
      </c>
      <c r="B401" s="3">
        <v>10608</v>
      </c>
      <c r="C401" s="3">
        <v>1000000468</v>
      </c>
      <c r="D401" s="3">
        <v>9745</v>
      </c>
      <c r="E401" s="3">
        <v>112</v>
      </c>
      <c r="F401" s="3">
        <v>5860</v>
      </c>
      <c r="G401" s="3" t="s">
        <v>42</v>
      </c>
      <c r="H401" s="3" t="s">
        <v>8</v>
      </c>
      <c r="I401" s="4">
        <v>9019</v>
      </c>
    </row>
    <row r="402" spans="1:9" x14ac:dyDescent="0.25">
      <c r="A402" s="3" t="s">
        <v>35</v>
      </c>
      <c r="B402" s="3">
        <v>10608</v>
      </c>
      <c r="C402" s="3">
        <v>1000000468</v>
      </c>
      <c r="D402" s="3">
        <v>9745</v>
      </c>
      <c r="E402" s="3">
        <v>112</v>
      </c>
      <c r="F402" s="3">
        <v>6190</v>
      </c>
      <c r="G402" s="3" t="s">
        <v>42</v>
      </c>
      <c r="H402" s="3" t="s">
        <v>43</v>
      </c>
      <c r="I402" s="4">
        <v>12040</v>
      </c>
    </row>
    <row r="403" spans="1:9" x14ac:dyDescent="0.25">
      <c r="A403" s="3" t="s">
        <v>35</v>
      </c>
      <c r="B403" s="3">
        <v>10608</v>
      </c>
      <c r="C403" s="3">
        <v>1000000501</v>
      </c>
      <c r="D403" s="3">
        <v>9745</v>
      </c>
      <c r="E403" s="3">
        <v>352</v>
      </c>
      <c r="F403" s="3">
        <v>6190</v>
      </c>
      <c r="G403" s="3" t="s">
        <v>234</v>
      </c>
      <c r="H403" s="3" t="s">
        <v>43</v>
      </c>
      <c r="I403" s="4">
        <v>220</v>
      </c>
    </row>
    <row r="404" spans="1:9" x14ac:dyDescent="0.25">
      <c r="A404" s="3" t="s">
        <v>330</v>
      </c>
      <c r="B404" s="3">
        <v>12641</v>
      </c>
      <c r="C404" s="3">
        <v>1000000867</v>
      </c>
      <c r="D404" s="3">
        <v>9745</v>
      </c>
      <c r="E404" s="3">
        <v>615</v>
      </c>
      <c r="F404" s="3">
        <v>6207</v>
      </c>
      <c r="G404" s="3" t="s">
        <v>328</v>
      </c>
      <c r="H404" s="3" t="s">
        <v>326</v>
      </c>
      <c r="I404" s="4">
        <v>9038.65</v>
      </c>
    </row>
    <row r="405" spans="1:9" x14ac:dyDescent="0.25">
      <c r="A405" s="3" t="s">
        <v>287</v>
      </c>
      <c r="B405" s="3">
        <v>12827</v>
      </c>
      <c r="C405" s="3">
        <v>1000000513</v>
      </c>
      <c r="D405" s="3">
        <v>9745</v>
      </c>
      <c r="E405" s="3">
        <v>669</v>
      </c>
      <c r="F405" s="3">
        <v>5860</v>
      </c>
      <c r="G405" s="3" t="s">
        <v>334</v>
      </c>
      <c r="H405" s="3" t="s">
        <v>333</v>
      </c>
      <c r="I405" s="4">
        <v>4800</v>
      </c>
    </row>
    <row r="406" spans="1:9" x14ac:dyDescent="0.25">
      <c r="A406" s="3" t="s">
        <v>287</v>
      </c>
      <c r="B406" s="3">
        <v>12827</v>
      </c>
      <c r="C406" s="3">
        <v>1000001365</v>
      </c>
      <c r="D406" s="3">
        <v>9745</v>
      </c>
      <c r="E406" s="3">
        <v>364</v>
      </c>
      <c r="F406" s="3">
        <v>5860</v>
      </c>
      <c r="G406" s="3" t="s">
        <v>286</v>
      </c>
      <c r="H406" s="3" t="s">
        <v>8</v>
      </c>
      <c r="I406" s="4">
        <v>90000</v>
      </c>
    </row>
    <row r="407" spans="1:9" x14ac:dyDescent="0.25">
      <c r="A407" s="3" t="s">
        <v>200</v>
      </c>
      <c r="B407" s="3">
        <v>10318</v>
      </c>
      <c r="C407" s="3">
        <v>1000000844</v>
      </c>
      <c r="D407" s="3">
        <v>9745</v>
      </c>
      <c r="E407" s="3">
        <v>210</v>
      </c>
      <c r="F407" s="3">
        <v>6214</v>
      </c>
      <c r="G407" s="3" t="s">
        <v>211</v>
      </c>
      <c r="H407" s="3" t="s">
        <v>50</v>
      </c>
      <c r="I407" s="4">
        <v>14734</v>
      </c>
    </row>
    <row r="408" spans="1:9" x14ac:dyDescent="0.25">
      <c r="A408" s="3" t="s">
        <v>4</v>
      </c>
      <c r="B408" s="3">
        <v>11428</v>
      </c>
      <c r="C408" s="3">
        <v>1000001389</v>
      </c>
      <c r="D408" s="3">
        <v>9745</v>
      </c>
      <c r="E408" s="3">
        <v>142</v>
      </c>
      <c r="F408" s="3">
        <v>6217</v>
      </c>
      <c r="G408" s="3" t="s">
        <v>142</v>
      </c>
      <c r="H408" s="3" t="s">
        <v>7</v>
      </c>
      <c r="I408" s="4">
        <v>9782.36</v>
      </c>
    </row>
    <row r="409" spans="1:9" x14ac:dyDescent="0.25">
      <c r="A409" s="3" t="s">
        <v>4</v>
      </c>
      <c r="B409" s="3">
        <v>11428</v>
      </c>
      <c r="C409" s="3">
        <v>1000001392</v>
      </c>
      <c r="D409" s="3">
        <v>9745</v>
      </c>
      <c r="E409" s="3">
        <v>145</v>
      </c>
      <c r="F409" s="3">
        <v>6217</v>
      </c>
      <c r="G409" s="3" t="s">
        <v>157</v>
      </c>
      <c r="H409" s="3" t="s">
        <v>7</v>
      </c>
      <c r="I409" s="4">
        <v>8985.82</v>
      </c>
    </row>
    <row r="410" spans="1:9" x14ac:dyDescent="0.25">
      <c r="A410" s="3" t="s">
        <v>4</v>
      </c>
      <c r="B410" s="3">
        <v>11428</v>
      </c>
      <c r="C410" s="3">
        <v>1000001392</v>
      </c>
      <c r="D410" s="3">
        <v>9745</v>
      </c>
      <c r="E410" s="3">
        <v>154</v>
      </c>
      <c r="F410" s="3">
        <v>6217</v>
      </c>
      <c r="G410" s="3" t="s">
        <v>176</v>
      </c>
      <c r="H410" s="3" t="s">
        <v>7</v>
      </c>
      <c r="I410" s="4">
        <v>9543.19</v>
      </c>
    </row>
    <row r="411" spans="1:9" x14ac:dyDescent="0.25">
      <c r="A411" s="3" t="s">
        <v>4</v>
      </c>
      <c r="B411" s="3">
        <v>11428</v>
      </c>
      <c r="C411" s="3">
        <v>1000001435</v>
      </c>
      <c r="D411" s="3">
        <v>9745</v>
      </c>
      <c r="E411" s="3">
        <v>127</v>
      </c>
      <c r="F411" s="3">
        <v>6217</v>
      </c>
      <c r="G411" s="3" t="s">
        <v>112</v>
      </c>
      <c r="H411" s="3" t="s">
        <v>7</v>
      </c>
      <c r="I411" s="4">
        <v>32291</v>
      </c>
    </row>
    <row r="412" spans="1:9" x14ac:dyDescent="0.25">
      <c r="A412" s="3" t="s">
        <v>39</v>
      </c>
      <c r="B412" s="3">
        <v>11041</v>
      </c>
      <c r="C412" s="3">
        <v>1000000617</v>
      </c>
      <c r="D412" s="3">
        <v>9745</v>
      </c>
      <c r="E412" s="3">
        <v>615</v>
      </c>
      <c r="F412" s="3">
        <v>6207</v>
      </c>
      <c r="G412" s="3" t="s">
        <v>315</v>
      </c>
      <c r="H412" s="3" t="s">
        <v>309</v>
      </c>
      <c r="I412" s="4">
        <v>72047</v>
      </c>
    </row>
    <row r="413" spans="1:9" x14ac:dyDescent="0.25">
      <c r="A413" s="3" t="s">
        <v>39</v>
      </c>
      <c r="B413" s="3">
        <v>11041</v>
      </c>
      <c r="C413" s="3">
        <v>1000000688</v>
      </c>
      <c r="D413" s="3">
        <v>9745</v>
      </c>
      <c r="E413" s="3">
        <v>354</v>
      </c>
      <c r="F413" s="3">
        <v>6201</v>
      </c>
      <c r="G413" s="3" t="s">
        <v>243</v>
      </c>
      <c r="H413" s="3" t="s">
        <v>13</v>
      </c>
      <c r="I413" s="4">
        <v>109251.37</v>
      </c>
    </row>
    <row r="414" spans="1:9" x14ac:dyDescent="0.25">
      <c r="A414" s="3" t="s">
        <v>39</v>
      </c>
      <c r="B414" s="3">
        <v>11041</v>
      </c>
      <c r="C414" s="3">
        <v>1000000688</v>
      </c>
      <c r="D414" s="3">
        <v>9745</v>
      </c>
      <c r="E414" s="3">
        <v>354</v>
      </c>
      <c r="F414" s="3">
        <v>6201</v>
      </c>
      <c r="G414" s="3" t="s">
        <v>245</v>
      </c>
      <c r="H414" s="3" t="s">
        <v>13</v>
      </c>
      <c r="I414" s="4">
        <v>9849.89</v>
      </c>
    </row>
    <row r="415" spans="1:9" x14ac:dyDescent="0.25">
      <c r="A415" s="3" t="s">
        <v>39</v>
      </c>
      <c r="B415" s="3">
        <v>11041</v>
      </c>
      <c r="C415" s="3">
        <v>1000000692</v>
      </c>
      <c r="D415" s="3">
        <v>9745</v>
      </c>
      <c r="E415" s="3">
        <v>112</v>
      </c>
      <c r="F415" s="3">
        <v>6201</v>
      </c>
      <c r="G415" s="3" t="s">
        <v>42</v>
      </c>
      <c r="H415" s="3" t="s">
        <v>13</v>
      </c>
      <c r="I415" s="4">
        <v>102402.13</v>
      </c>
    </row>
    <row r="416" spans="1:9" x14ac:dyDescent="0.25">
      <c r="A416" s="3" t="s">
        <v>39</v>
      </c>
      <c r="B416" s="3">
        <v>11041</v>
      </c>
      <c r="C416" s="3">
        <v>1000000716</v>
      </c>
      <c r="D416" s="3">
        <v>9745</v>
      </c>
      <c r="E416" s="3">
        <v>362</v>
      </c>
      <c r="F416" s="3">
        <v>6201</v>
      </c>
      <c r="G416" s="3" t="s">
        <v>267</v>
      </c>
      <c r="H416" s="3" t="s">
        <v>13</v>
      </c>
      <c r="I416" s="4">
        <v>1316795.8899999999</v>
      </c>
    </row>
    <row r="417" spans="1:9" x14ac:dyDescent="0.25">
      <c r="A417" s="3" t="s">
        <v>39</v>
      </c>
      <c r="B417" s="3">
        <v>11041</v>
      </c>
      <c r="C417" s="3">
        <v>1000000972</v>
      </c>
      <c r="D417" s="3">
        <v>9745</v>
      </c>
      <c r="E417" s="3">
        <v>126</v>
      </c>
      <c r="F417" s="3">
        <v>6201</v>
      </c>
      <c r="G417" s="3" t="s">
        <v>107</v>
      </c>
      <c r="H417" s="3" t="s">
        <v>13</v>
      </c>
      <c r="I417" s="4">
        <v>217</v>
      </c>
    </row>
    <row r="418" spans="1:9" x14ac:dyDescent="0.25">
      <c r="A418" s="3" t="s">
        <v>39</v>
      </c>
      <c r="B418" s="3">
        <v>11041</v>
      </c>
      <c r="C418" s="3">
        <v>1000000972</v>
      </c>
      <c r="D418" s="3">
        <v>9745</v>
      </c>
      <c r="E418" s="3">
        <v>162</v>
      </c>
      <c r="F418" s="3">
        <v>6201</v>
      </c>
      <c r="G418" s="3" t="s">
        <v>188</v>
      </c>
      <c r="H418" s="3" t="s">
        <v>13</v>
      </c>
      <c r="I418" s="4">
        <v>217</v>
      </c>
    </row>
    <row r="419" spans="1:9" x14ac:dyDescent="0.25">
      <c r="A419" s="3" t="s">
        <v>230</v>
      </c>
      <c r="B419" s="3">
        <v>10294</v>
      </c>
      <c r="C419" s="3">
        <v>1000000480</v>
      </c>
      <c r="D419" s="3">
        <v>9745</v>
      </c>
      <c r="E419" s="3">
        <v>354</v>
      </c>
      <c r="F419" s="3">
        <v>6211</v>
      </c>
      <c r="G419" s="3" t="s">
        <v>244</v>
      </c>
      <c r="H419" s="3" t="s">
        <v>10</v>
      </c>
      <c r="I419" s="4">
        <v>1863410</v>
      </c>
    </row>
    <row r="420" spans="1:9" x14ac:dyDescent="0.25">
      <c r="A420" s="3" t="s">
        <v>230</v>
      </c>
      <c r="B420" s="3">
        <v>10294</v>
      </c>
      <c r="C420" s="3">
        <v>1000000696</v>
      </c>
      <c r="D420" s="3">
        <v>9745</v>
      </c>
      <c r="E420" s="3">
        <v>352</v>
      </c>
      <c r="F420" s="3">
        <v>6211</v>
      </c>
      <c r="G420" s="3" t="s">
        <v>234</v>
      </c>
      <c r="H420" s="3" t="s">
        <v>10</v>
      </c>
      <c r="I420" s="4">
        <v>65530</v>
      </c>
    </row>
    <row r="421" spans="1:9" x14ac:dyDescent="0.25">
      <c r="A421" s="3" t="s">
        <v>230</v>
      </c>
      <c r="B421" s="3">
        <v>10294</v>
      </c>
      <c r="C421" s="3">
        <v>1000000696</v>
      </c>
      <c r="D421" s="3">
        <v>9745</v>
      </c>
      <c r="E421" s="3">
        <v>352</v>
      </c>
      <c r="F421" s="3">
        <v>6211</v>
      </c>
      <c r="G421" s="3" t="s">
        <v>240</v>
      </c>
      <c r="H421" s="3" t="s">
        <v>10</v>
      </c>
      <c r="I421" s="4">
        <v>201802.4</v>
      </c>
    </row>
    <row r="422" spans="1:9" x14ac:dyDescent="0.25">
      <c r="A422" s="3" t="s">
        <v>173</v>
      </c>
      <c r="B422" s="3">
        <v>13447</v>
      </c>
      <c r="C422" s="3">
        <v>1000000900</v>
      </c>
      <c r="D422" s="3">
        <v>9748</v>
      </c>
      <c r="E422" s="3">
        <v>150</v>
      </c>
      <c r="F422" s="3">
        <v>5860</v>
      </c>
      <c r="G422" s="3" t="s">
        <v>174</v>
      </c>
      <c r="H422" s="3" t="s">
        <v>8</v>
      </c>
      <c r="I422" s="4">
        <v>2600</v>
      </c>
    </row>
    <row r="423" spans="1:9" x14ac:dyDescent="0.25">
      <c r="A423" s="3" t="s">
        <v>163</v>
      </c>
      <c r="B423" s="3">
        <v>10426</v>
      </c>
      <c r="C423" s="3">
        <v>1000000729</v>
      </c>
      <c r="D423" s="3">
        <v>9745</v>
      </c>
      <c r="E423" s="3">
        <v>146</v>
      </c>
      <c r="F423" s="3">
        <v>6211</v>
      </c>
      <c r="G423" s="3" t="s">
        <v>168</v>
      </c>
      <c r="H423" s="3" t="s">
        <v>10</v>
      </c>
      <c r="I423" s="4">
        <v>952328.29</v>
      </c>
    </row>
    <row r="424" spans="1:9" x14ac:dyDescent="0.25">
      <c r="A424" s="3" t="s">
        <v>370</v>
      </c>
      <c r="I424" s="4">
        <v>31317196.549999997</v>
      </c>
    </row>
  </sheetData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9"/>
  <sheetViews>
    <sheetView workbookViewId="0">
      <pane ySplit="2" topLeftCell="A12" activePane="bottomLeft" state="frozen"/>
      <selection activeCell="D74" sqref="D74"/>
      <selection pane="bottomLeft" activeCell="D74" sqref="D74"/>
    </sheetView>
  </sheetViews>
  <sheetFormatPr defaultColWidth="8.77734375" defaultRowHeight="14.4" x14ac:dyDescent="0.3"/>
  <cols>
    <col min="1" max="1" width="19.5546875" style="18" customWidth="1"/>
    <col min="2" max="2" width="23.109375" style="54" customWidth="1"/>
    <col min="3" max="3" width="35" style="18" hidden="1" customWidth="1"/>
    <col min="4" max="4" width="12.21875" style="18" customWidth="1"/>
    <col min="5" max="5" width="13.77734375" style="18" hidden="1" customWidth="1"/>
    <col min="6" max="6" width="13.77734375" style="18" customWidth="1"/>
    <col min="7" max="7" width="11" style="18" hidden="1" customWidth="1"/>
    <col min="8" max="8" width="19.77734375" style="18" hidden="1" customWidth="1"/>
    <col min="9" max="9" width="15.77734375" style="18" hidden="1" customWidth="1"/>
    <col min="10" max="10" width="16" style="18" hidden="1" customWidth="1"/>
    <col min="11" max="11" width="16.44140625" style="18" customWidth="1"/>
    <col min="12" max="12" width="13.21875" style="18" hidden="1" customWidth="1"/>
    <col min="13" max="13" width="32.21875" style="18" hidden="1" customWidth="1"/>
    <col min="14" max="14" width="19.21875" style="18" customWidth="1"/>
    <col min="15" max="15" width="8.77734375" style="18"/>
    <col min="16" max="16" width="18" style="18" customWidth="1"/>
    <col min="17" max="16384" width="8.77734375" style="18"/>
  </cols>
  <sheetData>
    <row r="1" spans="1:16" x14ac:dyDescent="0.3">
      <c r="A1" s="17" t="s">
        <v>978</v>
      </c>
      <c r="M1" s="19"/>
    </row>
    <row r="2" spans="1:16" ht="48.75" customHeight="1" thickBot="1" x14ac:dyDescent="0.35">
      <c r="A2" s="21" t="s">
        <v>383</v>
      </c>
      <c r="B2" s="55" t="s">
        <v>982</v>
      </c>
      <c r="C2" s="21" t="s">
        <v>972</v>
      </c>
      <c r="D2" s="21" t="s">
        <v>979</v>
      </c>
      <c r="E2" s="21" t="s">
        <v>980</v>
      </c>
      <c r="F2" s="21" t="s">
        <v>1138</v>
      </c>
      <c r="G2" s="21" t="s">
        <v>981</v>
      </c>
      <c r="H2" s="21" t="s">
        <v>983</v>
      </c>
      <c r="I2" s="22" t="s">
        <v>984</v>
      </c>
      <c r="J2" s="23" t="s">
        <v>985</v>
      </c>
      <c r="K2" s="23" t="s">
        <v>986</v>
      </c>
      <c r="L2" s="23"/>
      <c r="M2" s="24" t="s">
        <v>987</v>
      </c>
      <c r="N2" s="23" t="s">
        <v>988</v>
      </c>
    </row>
    <row r="3" spans="1:16" ht="30" customHeight="1" thickTop="1" x14ac:dyDescent="0.3">
      <c r="A3" s="26" t="s">
        <v>1027</v>
      </c>
      <c r="B3" s="56" t="s">
        <v>1026</v>
      </c>
      <c r="C3" s="25" t="s">
        <v>1028</v>
      </c>
      <c r="D3" s="25" t="s">
        <v>1029</v>
      </c>
      <c r="E3" s="25" t="s">
        <v>1030</v>
      </c>
      <c r="F3" s="25">
        <v>1000000357</v>
      </c>
      <c r="G3" s="25" t="s">
        <v>1031</v>
      </c>
      <c r="H3" s="50">
        <v>41407</v>
      </c>
      <c r="I3" s="27">
        <v>42762406</v>
      </c>
      <c r="J3" s="27">
        <v>328839.2900000001</v>
      </c>
      <c r="K3" s="27">
        <v>32288597.989999995</v>
      </c>
      <c r="L3" s="27">
        <v>-2149390.46</v>
      </c>
      <c r="M3" s="28" t="s">
        <v>1032</v>
      </c>
      <c r="N3" s="29">
        <f t="shared" ref="N3:N27" si="0">SUM(K3:L3)</f>
        <v>30139207.529999994</v>
      </c>
      <c r="P3" s="36"/>
    </row>
    <row r="4" spans="1:16" s="36" customFormat="1" x14ac:dyDescent="0.3">
      <c r="A4" s="30" t="s">
        <v>1015</v>
      </c>
      <c r="B4" s="57" t="s">
        <v>1026</v>
      </c>
      <c r="C4" s="30" t="s">
        <v>1022</v>
      </c>
      <c r="D4" s="30" t="s">
        <v>1023</v>
      </c>
      <c r="E4" s="30" t="s">
        <v>1024</v>
      </c>
      <c r="F4" s="30">
        <v>1000000406</v>
      </c>
      <c r="G4" s="30" t="s">
        <v>1025</v>
      </c>
      <c r="H4" s="32">
        <v>41757</v>
      </c>
      <c r="I4" s="33">
        <v>7642921</v>
      </c>
      <c r="J4" s="33">
        <v>0</v>
      </c>
      <c r="K4" s="44">
        <v>7642921</v>
      </c>
      <c r="L4" s="33"/>
      <c r="M4" s="35"/>
      <c r="N4" s="33">
        <f t="shared" si="0"/>
        <v>7642921</v>
      </c>
    </row>
    <row r="5" spans="1:16" s="36" customFormat="1" ht="18" customHeight="1" x14ac:dyDescent="0.3">
      <c r="A5" s="30" t="s">
        <v>1101</v>
      </c>
      <c r="B5" s="57" t="s">
        <v>1105</v>
      </c>
      <c r="C5" s="30" t="s">
        <v>1102</v>
      </c>
      <c r="D5" s="30" t="s">
        <v>1103</v>
      </c>
      <c r="E5" s="30" t="s">
        <v>1104</v>
      </c>
      <c r="F5" s="30">
        <v>1000001357</v>
      </c>
      <c r="G5" s="30" t="s">
        <v>1059</v>
      </c>
      <c r="H5" s="32">
        <v>41799</v>
      </c>
      <c r="I5" s="33">
        <v>56000</v>
      </c>
      <c r="J5" s="33">
        <v>0</v>
      </c>
      <c r="K5" s="33">
        <v>56000</v>
      </c>
      <c r="L5" s="33">
        <v>-6300</v>
      </c>
      <c r="M5" s="35" t="s">
        <v>1106</v>
      </c>
      <c r="N5" s="33">
        <f t="shared" si="0"/>
        <v>49700</v>
      </c>
    </row>
    <row r="6" spans="1:16" s="36" customFormat="1" ht="18" customHeight="1" x14ac:dyDescent="0.3">
      <c r="A6" s="30" t="s">
        <v>1126</v>
      </c>
      <c r="B6" s="57" t="s">
        <v>1105</v>
      </c>
      <c r="C6" s="30" t="s">
        <v>1127</v>
      </c>
      <c r="D6" s="30" t="s">
        <v>1128</v>
      </c>
      <c r="E6" s="41" t="s">
        <v>1129</v>
      </c>
      <c r="F6" s="41">
        <v>1000001397</v>
      </c>
      <c r="G6" s="30" t="s">
        <v>1130</v>
      </c>
      <c r="H6" s="32" t="s">
        <v>1131</v>
      </c>
      <c r="I6" s="33">
        <v>118050</v>
      </c>
      <c r="J6" s="33">
        <v>0</v>
      </c>
      <c r="K6" s="33">
        <v>118050</v>
      </c>
      <c r="L6" s="33"/>
      <c r="M6" s="35"/>
      <c r="N6" s="33">
        <f t="shared" si="0"/>
        <v>118050</v>
      </c>
    </row>
    <row r="7" spans="1:16" s="36" customFormat="1" ht="18" customHeight="1" x14ac:dyDescent="0.3">
      <c r="A7" s="30" t="s">
        <v>1043</v>
      </c>
      <c r="B7" s="58" t="s">
        <v>1048</v>
      </c>
      <c r="C7" s="30" t="s">
        <v>1044</v>
      </c>
      <c r="D7" s="30" t="s">
        <v>1045</v>
      </c>
      <c r="E7" s="30" t="s">
        <v>1046</v>
      </c>
      <c r="F7" s="30">
        <v>1000000570</v>
      </c>
      <c r="G7" s="30" t="s">
        <v>1047</v>
      </c>
      <c r="H7" s="39">
        <v>41590</v>
      </c>
      <c r="I7" s="40">
        <v>2126744</v>
      </c>
      <c r="J7" s="40">
        <v>316269.74</v>
      </c>
      <c r="K7" s="33">
        <v>253335.43</v>
      </c>
      <c r="L7" s="33">
        <v>-159391.24</v>
      </c>
      <c r="M7" s="35" t="s">
        <v>1049</v>
      </c>
      <c r="N7" s="33">
        <f t="shared" si="0"/>
        <v>93944.19</v>
      </c>
    </row>
    <row r="8" spans="1:16" s="36" customFormat="1" ht="18" customHeight="1" x14ac:dyDescent="0.3">
      <c r="A8" s="31" t="s">
        <v>1094</v>
      </c>
      <c r="B8" s="57" t="s">
        <v>1099</v>
      </c>
      <c r="C8" s="30" t="s">
        <v>1095</v>
      </c>
      <c r="D8" s="31" t="s">
        <v>1096</v>
      </c>
      <c r="E8" s="30" t="s">
        <v>1097</v>
      </c>
      <c r="F8" s="30">
        <v>1000001343</v>
      </c>
      <c r="G8" s="31" t="s">
        <v>1098</v>
      </c>
      <c r="H8" s="32">
        <v>41786</v>
      </c>
      <c r="I8" s="33">
        <v>597471</v>
      </c>
      <c r="J8" s="33">
        <v>0</v>
      </c>
      <c r="K8" s="33">
        <v>597471</v>
      </c>
      <c r="L8" s="33">
        <v>-251015</v>
      </c>
      <c r="M8" s="38" t="s">
        <v>1100</v>
      </c>
      <c r="N8" s="33">
        <f t="shared" si="0"/>
        <v>346456</v>
      </c>
    </row>
    <row r="9" spans="1:16" s="36" customFormat="1" ht="28.8" x14ac:dyDescent="0.3">
      <c r="A9" s="30" t="s">
        <v>1033</v>
      </c>
      <c r="B9" s="57" t="s">
        <v>1042</v>
      </c>
      <c r="C9" s="31" t="s">
        <v>1039</v>
      </c>
      <c r="D9" s="30" t="s">
        <v>245</v>
      </c>
      <c r="E9" s="30" t="s">
        <v>1040</v>
      </c>
      <c r="F9" s="30">
        <v>1000001334</v>
      </c>
      <c r="G9" s="30" t="s">
        <v>1041</v>
      </c>
      <c r="H9" s="32">
        <v>41799</v>
      </c>
      <c r="I9" s="33">
        <v>98514</v>
      </c>
      <c r="J9" s="33">
        <v>0</v>
      </c>
      <c r="K9" s="33">
        <v>98514</v>
      </c>
      <c r="L9" s="33"/>
      <c r="M9" s="35"/>
      <c r="N9" s="33">
        <f t="shared" si="0"/>
        <v>98514</v>
      </c>
    </row>
    <row r="10" spans="1:16" s="36" customFormat="1" ht="30" customHeight="1" x14ac:dyDescent="0.3">
      <c r="A10" s="30" t="s">
        <v>1132</v>
      </c>
      <c r="B10" s="57" t="s">
        <v>1136</v>
      </c>
      <c r="C10" s="31" t="s">
        <v>1133</v>
      </c>
      <c r="D10" s="30" t="s">
        <v>1134</v>
      </c>
      <c r="E10" s="30" t="s">
        <v>1135</v>
      </c>
      <c r="F10" s="30">
        <v>1000001399</v>
      </c>
      <c r="G10" s="30" t="s">
        <v>1059</v>
      </c>
      <c r="H10" s="30" t="s">
        <v>1137</v>
      </c>
      <c r="I10" s="33">
        <v>918600</v>
      </c>
      <c r="J10" s="33">
        <v>0</v>
      </c>
      <c r="K10" s="33">
        <v>918600</v>
      </c>
      <c r="L10" s="33"/>
      <c r="M10" s="35"/>
      <c r="N10" s="33">
        <f t="shared" si="0"/>
        <v>918600</v>
      </c>
    </row>
    <row r="11" spans="1:16" s="36" customFormat="1" x14ac:dyDescent="0.3">
      <c r="A11" s="30" t="s">
        <v>1015</v>
      </c>
      <c r="B11" s="57" t="s">
        <v>1020</v>
      </c>
      <c r="C11" s="30" t="s">
        <v>1016</v>
      </c>
      <c r="D11" s="30" t="s">
        <v>1017</v>
      </c>
      <c r="E11" s="30" t="s">
        <v>1018</v>
      </c>
      <c r="F11" s="30">
        <v>1000000518</v>
      </c>
      <c r="G11" s="30" t="s">
        <v>1019</v>
      </c>
      <c r="H11" s="32">
        <v>41533</v>
      </c>
      <c r="I11" s="33">
        <v>4136303</v>
      </c>
      <c r="J11" s="33">
        <v>171099</v>
      </c>
      <c r="K11" s="33">
        <v>764313.41000000015</v>
      </c>
      <c r="L11" s="33">
        <v>-108615.5</v>
      </c>
      <c r="M11" s="37" t="s">
        <v>1021</v>
      </c>
      <c r="N11" s="33">
        <f t="shared" si="0"/>
        <v>655697.91000000015</v>
      </c>
    </row>
    <row r="12" spans="1:16" s="36" customFormat="1" ht="18" customHeight="1" x14ac:dyDescent="0.3">
      <c r="A12" s="30" t="s">
        <v>1088</v>
      </c>
      <c r="B12" s="57" t="s">
        <v>1093</v>
      </c>
      <c r="C12" s="30" t="s">
        <v>1089</v>
      </c>
      <c r="D12" s="30" t="s">
        <v>1090</v>
      </c>
      <c r="E12" s="30" t="s">
        <v>1091</v>
      </c>
      <c r="F12" s="30">
        <v>1000001360</v>
      </c>
      <c r="G12" s="30" t="s">
        <v>1092</v>
      </c>
      <c r="H12" s="32">
        <v>41806</v>
      </c>
      <c r="I12" s="33">
        <v>715000</v>
      </c>
      <c r="J12" s="33">
        <v>0</v>
      </c>
      <c r="K12" s="33">
        <v>715000</v>
      </c>
      <c r="L12" s="33"/>
      <c r="M12" s="35"/>
      <c r="N12" s="33">
        <f t="shared" si="0"/>
        <v>715000</v>
      </c>
    </row>
    <row r="13" spans="1:16" s="36" customFormat="1" ht="18" customHeight="1" x14ac:dyDescent="0.3">
      <c r="A13" s="30" t="s">
        <v>1107</v>
      </c>
      <c r="B13" s="57" t="s">
        <v>1115</v>
      </c>
      <c r="C13" s="31" t="s">
        <v>1112</v>
      </c>
      <c r="D13" s="30" t="s">
        <v>1113</v>
      </c>
      <c r="E13" s="30" t="s">
        <v>1114</v>
      </c>
      <c r="F13" s="30">
        <v>1000001366</v>
      </c>
      <c r="G13" s="30" t="s">
        <v>1059</v>
      </c>
      <c r="H13" s="32">
        <v>41803</v>
      </c>
      <c r="I13" s="33">
        <v>247500</v>
      </c>
      <c r="J13" s="33">
        <v>0</v>
      </c>
      <c r="K13" s="33">
        <v>247500</v>
      </c>
      <c r="L13" s="33">
        <v>-31500</v>
      </c>
      <c r="M13" s="35" t="s">
        <v>1116</v>
      </c>
      <c r="N13" s="33">
        <f t="shared" si="0"/>
        <v>216000</v>
      </c>
    </row>
    <row r="14" spans="1:16" s="36" customFormat="1" ht="18" customHeight="1" x14ac:dyDescent="0.3">
      <c r="A14" s="30" t="s">
        <v>1122</v>
      </c>
      <c r="B14" s="57" t="s">
        <v>1115</v>
      </c>
      <c r="C14" s="30" t="s">
        <v>1118</v>
      </c>
      <c r="D14" s="30" t="s">
        <v>1123</v>
      </c>
      <c r="E14" s="30" t="s">
        <v>1124</v>
      </c>
      <c r="F14" s="30">
        <v>1000001371</v>
      </c>
      <c r="G14" s="30" t="s">
        <v>1059</v>
      </c>
      <c r="H14" s="32">
        <v>41801</v>
      </c>
      <c r="I14" s="33">
        <v>56800</v>
      </c>
      <c r="J14" s="33">
        <v>0</v>
      </c>
      <c r="K14" s="33">
        <v>56800</v>
      </c>
      <c r="L14" s="33">
        <v>-44950</v>
      </c>
      <c r="M14" s="35" t="s">
        <v>1125</v>
      </c>
      <c r="N14" s="33">
        <f t="shared" si="0"/>
        <v>11850</v>
      </c>
    </row>
    <row r="15" spans="1:16" s="36" customFormat="1" ht="18" customHeight="1" x14ac:dyDescent="0.3">
      <c r="A15" s="30" t="s">
        <v>1043</v>
      </c>
      <c r="B15" s="57" t="s">
        <v>1054</v>
      </c>
      <c r="C15" s="30" t="s">
        <v>1050</v>
      </c>
      <c r="D15" s="30" t="s">
        <v>1051</v>
      </c>
      <c r="E15" s="30" t="s">
        <v>1052</v>
      </c>
      <c r="F15" s="30">
        <v>1000001299</v>
      </c>
      <c r="G15" s="30" t="s">
        <v>1053</v>
      </c>
      <c r="H15" s="32">
        <v>41736</v>
      </c>
      <c r="I15" s="40">
        <v>5530000</v>
      </c>
      <c r="J15" s="52">
        <v>0</v>
      </c>
      <c r="K15" s="33">
        <v>2783023</v>
      </c>
      <c r="L15" s="33">
        <v>-671252</v>
      </c>
      <c r="M15" s="35" t="s">
        <v>1055</v>
      </c>
      <c r="N15" s="33">
        <f t="shared" si="0"/>
        <v>2111771</v>
      </c>
    </row>
    <row r="16" spans="1:16" s="36" customFormat="1" ht="18" customHeight="1" x14ac:dyDescent="0.3">
      <c r="A16" s="30" t="s">
        <v>1009</v>
      </c>
      <c r="B16" s="57" t="s">
        <v>1013</v>
      </c>
      <c r="C16" s="30" t="s">
        <v>1010</v>
      </c>
      <c r="D16" s="30" t="s">
        <v>866</v>
      </c>
      <c r="E16" s="30" t="s">
        <v>1011</v>
      </c>
      <c r="F16" s="30">
        <v>1000000634</v>
      </c>
      <c r="G16" s="30" t="s">
        <v>1012</v>
      </c>
      <c r="H16" s="32">
        <v>41141</v>
      </c>
      <c r="I16" s="33">
        <v>53887350</v>
      </c>
      <c r="J16" s="33">
        <v>811920</v>
      </c>
      <c r="K16" s="33">
        <v>29940044.529999994</v>
      </c>
      <c r="L16" s="33">
        <v>-2307600.7999999998</v>
      </c>
      <c r="M16" s="35" t="s">
        <v>1014</v>
      </c>
      <c r="N16" s="33">
        <f t="shared" si="0"/>
        <v>27632443.729999993</v>
      </c>
    </row>
    <row r="17" spans="1:16" s="36" customFormat="1" ht="18" customHeight="1" x14ac:dyDescent="0.3">
      <c r="A17" s="30" t="s">
        <v>1062</v>
      </c>
      <c r="B17" s="57" t="s">
        <v>1013</v>
      </c>
      <c r="C17" s="30" t="s">
        <v>1063</v>
      </c>
      <c r="D17" s="30" t="s">
        <v>1064</v>
      </c>
      <c r="E17" s="30" t="s">
        <v>1065</v>
      </c>
      <c r="F17" s="30">
        <v>1000000977</v>
      </c>
      <c r="G17" s="30" t="s">
        <v>1066</v>
      </c>
      <c r="H17" s="32">
        <v>41645</v>
      </c>
      <c r="I17" s="40">
        <v>26974910</v>
      </c>
      <c r="J17" s="40">
        <v>57498</v>
      </c>
      <c r="K17" s="33">
        <v>21878494.859999999</v>
      </c>
      <c r="L17" s="33">
        <v>-779194.39</v>
      </c>
      <c r="M17" s="35" t="s">
        <v>1067</v>
      </c>
      <c r="N17" s="33">
        <f t="shared" si="0"/>
        <v>21099300.469999999</v>
      </c>
    </row>
    <row r="18" spans="1:16" s="36" customFormat="1" ht="18" customHeight="1" x14ac:dyDescent="0.3">
      <c r="A18" s="30" t="s">
        <v>1075</v>
      </c>
      <c r="B18" s="57" t="s">
        <v>1060</v>
      </c>
      <c r="C18" s="30" t="s">
        <v>1076</v>
      </c>
      <c r="D18" s="30" t="s">
        <v>1077</v>
      </c>
      <c r="E18" s="30" t="s">
        <v>1078</v>
      </c>
      <c r="F18" s="30">
        <v>1000001332</v>
      </c>
      <c r="G18" s="30" t="s">
        <v>1079</v>
      </c>
      <c r="H18" s="32">
        <v>41778</v>
      </c>
      <c r="I18" s="33">
        <v>563226</v>
      </c>
      <c r="J18" s="33">
        <v>0</v>
      </c>
      <c r="K18" s="33">
        <v>469796</v>
      </c>
      <c r="L18" s="33">
        <v>-142950</v>
      </c>
      <c r="M18" s="35" t="s">
        <v>1080</v>
      </c>
      <c r="N18" s="33">
        <f t="shared" si="0"/>
        <v>326846</v>
      </c>
    </row>
    <row r="19" spans="1:16" s="36" customFormat="1" ht="18" customHeight="1" x14ac:dyDescent="0.3">
      <c r="A19" s="30" t="s">
        <v>1043</v>
      </c>
      <c r="B19" s="57" t="s">
        <v>1060</v>
      </c>
      <c r="C19" s="30" t="s">
        <v>1056</v>
      </c>
      <c r="D19" s="30" t="s">
        <v>1057</v>
      </c>
      <c r="E19" s="30" t="s">
        <v>1058</v>
      </c>
      <c r="F19" s="30">
        <v>1000001359</v>
      </c>
      <c r="G19" s="30" t="s">
        <v>1059</v>
      </c>
      <c r="H19" s="32">
        <v>41799</v>
      </c>
      <c r="I19" s="40">
        <v>833833</v>
      </c>
      <c r="J19" s="40">
        <v>0</v>
      </c>
      <c r="K19" s="33">
        <v>833833</v>
      </c>
      <c r="L19" s="33">
        <v>-130175</v>
      </c>
      <c r="M19" s="37" t="s">
        <v>1061</v>
      </c>
      <c r="N19" s="33">
        <f t="shared" si="0"/>
        <v>703658</v>
      </c>
    </row>
    <row r="20" spans="1:16" s="36" customFormat="1" ht="30" customHeight="1" x14ac:dyDescent="0.3">
      <c r="A20" s="30" t="s">
        <v>1081</v>
      </c>
      <c r="B20" s="57" t="s">
        <v>1086</v>
      </c>
      <c r="C20" s="43" t="s">
        <v>1082</v>
      </c>
      <c r="D20" s="30" t="s">
        <v>1083</v>
      </c>
      <c r="E20" s="30" t="s">
        <v>1084</v>
      </c>
      <c r="F20" s="30">
        <v>1000000481</v>
      </c>
      <c r="G20" s="30" t="s">
        <v>1085</v>
      </c>
      <c r="H20" s="32">
        <v>41778</v>
      </c>
      <c r="I20" s="33">
        <v>3959000</v>
      </c>
      <c r="J20" s="33">
        <v>0</v>
      </c>
      <c r="K20" s="33">
        <v>3959000</v>
      </c>
      <c r="L20" s="33">
        <v>-777980</v>
      </c>
      <c r="M20" s="35" t="s">
        <v>1087</v>
      </c>
      <c r="N20" s="33">
        <f t="shared" si="0"/>
        <v>3181020</v>
      </c>
    </row>
    <row r="21" spans="1:16" s="36" customFormat="1" ht="18" customHeight="1" x14ac:dyDescent="0.3">
      <c r="A21" s="30" t="s">
        <v>1107</v>
      </c>
      <c r="B21" s="57" t="s">
        <v>1111</v>
      </c>
      <c r="C21" s="30" t="s">
        <v>1108</v>
      </c>
      <c r="D21" s="30" t="s">
        <v>1109</v>
      </c>
      <c r="E21" s="30" t="s">
        <v>1110</v>
      </c>
      <c r="F21" s="30">
        <v>1000001367</v>
      </c>
      <c r="G21" s="30" t="s">
        <v>1059</v>
      </c>
      <c r="H21" s="32">
        <v>41799</v>
      </c>
      <c r="I21" s="33">
        <v>184800</v>
      </c>
      <c r="J21" s="33">
        <v>0</v>
      </c>
      <c r="K21" s="33">
        <v>184800</v>
      </c>
      <c r="L21" s="33"/>
      <c r="M21" s="35"/>
      <c r="N21" s="33">
        <f t="shared" si="0"/>
        <v>184800</v>
      </c>
    </row>
    <row r="22" spans="1:16" s="36" customFormat="1" ht="18" customHeight="1" x14ac:dyDescent="0.3">
      <c r="A22" s="30" t="s">
        <v>1117</v>
      </c>
      <c r="B22" s="57" t="s">
        <v>1111</v>
      </c>
      <c r="C22" s="30" t="s">
        <v>1118</v>
      </c>
      <c r="D22" s="30" t="s">
        <v>1119</v>
      </c>
      <c r="E22" s="30" t="s">
        <v>1120</v>
      </c>
      <c r="F22" s="30">
        <v>1000001368</v>
      </c>
      <c r="G22" s="30" t="s">
        <v>1059</v>
      </c>
      <c r="H22" s="32" t="s">
        <v>1121</v>
      </c>
      <c r="I22" s="33">
        <v>89000</v>
      </c>
      <c r="J22" s="33">
        <v>0</v>
      </c>
      <c r="K22" s="33">
        <v>89000</v>
      </c>
      <c r="L22" s="33"/>
      <c r="M22" s="35"/>
      <c r="N22" s="33">
        <f t="shared" si="0"/>
        <v>89000</v>
      </c>
    </row>
    <row r="23" spans="1:16" s="36" customFormat="1" x14ac:dyDescent="0.3">
      <c r="A23" s="30" t="s">
        <v>1002</v>
      </c>
      <c r="B23" s="57" t="s">
        <v>1007</v>
      </c>
      <c r="C23" s="30" t="s">
        <v>1003</v>
      </c>
      <c r="D23" s="30" t="s">
        <v>1004</v>
      </c>
      <c r="E23" s="30" t="s">
        <v>1005</v>
      </c>
      <c r="F23" s="30">
        <v>1000001375</v>
      </c>
      <c r="G23" s="30" t="s">
        <v>1006</v>
      </c>
      <c r="H23" s="32">
        <v>41803</v>
      </c>
      <c r="I23" s="33">
        <v>1364000</v>
      </c>
      <c r="J23" s="33">
        <v>0</v>
      </c>
      <c r="K23" s="33">
        <v>1364000</v>
      </c>
      <c r="L23" s="33">
        <v>-160651</v>
      </c>
      <c r="M23" s="35" t="s">
        <v>1008</v>
      </c>
      <c r="N23" s="33">
        <f t="shared" si="0"/>
        <v>1203349</v>
      </c>
    </row>
    <row r="24" spans="1:16" s="36" customFormat="1" ht="18" customHeight="1" x14ac:dyDescent="0.3">
      <c r="A24" s="30" t="s">
        <v>1068</v>
      </c>
      <c r="B24" s="57" t="s">
        <v>1073</v>
      </c>
      <c r="C24" s="30" t="s">
        <v>1069</v>
      </c>
      <c r="D24" s="30" t="s">
        <v>1070</v>
      </c>
      <c r="E24" s="30" t="s">
        <v>1071</v>
      </c>
      <c r="F24" s="30">
        <v>1000000965</v>
      </c>
      <c r="G24" s="30" t="s">
        <v>1072</v>
      </c>
      <c r="H24" s="32">
        <v>41673</v>
      </c>
      <c r="I24" s="40">
        <v>2843000</v>
      </c>
      <c r="J24" s="40">
        <v>8177</v>
      </c>
      <c r="K24" s="33">
        <v>2140609.2000000002</v>
      </c>
      <c r="L24" s="33">
        <v>-313350.34000000003</v>
      </c>
      <c r="M24" s="35" t="s">
        <v>1074</v>
      </c>
      <c r="N24" s="33">
        <f t="shared" si="0"/>
        <v>1827258.86</v>
      </c>
    </row>
    <row r="25" spans="1:16" s="36" customFormat="1" ht="18" customHeight="1" x14ac:dyDescent="0.3">
      <c r="A25" s="30" t="s">
        <v>1033</v>
      </c>
      <c r="B25" s="57" t="s">
        <v>994</v>
      </c>
      <c r="C25" s="30" t="s">
        <v>1034</v>
      </c>
      <c r="D25" s="30" t="s">
        <v>1035</v>
      </c>
      <c r="E25" s="30" t="s">
        <v>1036</v>
      </c>
      <c r="F25" s="30">
        <v>1000000480</v>
      </c>
      <c r="G25" s="30" t="s">
        <v>1037</v>
      </c>
      <c r="H25" s="32">
        <v>41666</v>
      </c>
      <c r="I25" s="33">
        <v>13438000</v>
      </c>
      <c r="J25" s="33">
        <v>0</v>
      </c>
      <c r="K25" s="33">
        <v>12085337</v>
      </c>
      <c r="L25" s="33">
        <v>-1699061</v>
      </c>
      <c r="M25" s="38" t="s">
        <v>1038</v>
      </c>
      <c r="N25" s="33">
        <f t="shared" si="0"/>
        <v>10386276</v>
      </c>
    </row>
    <row r="26" spans="1:16" s="36" customFormat="1" ht="18" customHeight="1" x14ac:dyDescent="0.3">
      <c r="A26" s="30" t="s">
        <v>989</v>
      </c>
      <c r="B26" s="59" t="s">
        <v>994</v>
      </c>
      <c r="C26" s="31" t="s">
        <v>990</v>
      </c>
      <c r="D26" s="31" t="s">
        <v>991</v>
      </c>
      <c r="E26" s="31" t="s">
        <v>992</v>
      </c>
      <c r="F26" s="31">
        <v>1000000696</v>
      </c>
      <c r="G26" s="30" t="s">
        <v>993</v>
      </c>
      <c r="H26" s="51">
        <v>40315</v>
      </c>
      <c r="I26" s="33">
        <v>62508000</v>
      </c>
      <c r="J26" s="33">
        <v>7687973</v>
      </c>
      <c r="K26" s="33">
        <v>259332</v>
      </c>
      <c r="L26" s="33"/>
      <c r="M26" s="35"/>
      <c r="N26" s="33">
        <f t="shared" si="0"/>
        <v>259332</v>
      </c>
      <c r="O26" s="18"/>
      <c r="P26" s="18"/>
    </row>
    <row r="27" spans="1:16" s="36" customFormat="1" ht="30" customHeight="1" x14ac:dyDescent="0.3">
      <c r="A27" s="30" t="s">
        <v>995</v>
      </c>
      <c r="B27" s="57" t="s">
        <v>1000</v>
      </c>
      <c r="C27" s="30" t="s">
        <v>996</v>
      </c>
      <c r="D27" s="30" t="s">
        <v>997</v>
      </c>
      <c r="E27" s="31" t="s">
        <v>998</v>
      </c>
      <c r="F27" s="31">
        <v>1000000729</v>
      </c>
      <c r="G27" s="30" t="s">
        <v>999</v>
      </c>
      <c r="H27" s="32">
        <v>40756</v>
      </c>
      <c r="I27" s="33">
        <v>16961000</v>
      </c>
      <c r="J27" s="33">
        <v>1903596.51</v>
      </c>
      <c r="K27" s="53">
        <v>2019385.8600000024</v>
      </c>
      <c r="L27" s="33">
        <v>-193006.4</v>
      </c>
      <c r="M27" s="35" t="s">
        <v>1001</v>
      </c>
      <c r="N27" s="33">
        <f t="shared" si="0"/>
        <v>1826379.4600000025</v>
      </c>
    </row>
    <row r="28" spans="1:16" s="36" customFormat="1" ht="10.5" customHeight="1" x14ac:dyDescent="0.3">
      <c r="A28" s="43"/>
      <c r="B28" s="60"/>
      <c r="C28" s="43"/>
      <c r="D28" s="43"/>
      <c r="E28" s="43"/>
      <c r="F28" s="43"/>
      <c r="G28" s="43"/>
      <c r="H28" s="43"/>
      <c r="I28" s="42"/>
      <c r="J28" s="42"/>
      <c r="K28" s="42"/>
      <c r="L28" s="42"/>
    </row>
    <row r="29" spans="1:16" s="36" customFormat="1" x14ac:dyDescent="0.3">
      <c r="A29" s="43"/>
      <c r="B29" s="60"/>
      <c r="C29" s="43"/>
      <c r="D29" s="43"/>
      <c r="E29" s="43"/>
      <c r="F29" s="43"/>
      <c r="G29" s="43"/>
      <c r="H29" s="43"/>
      <c r="I29" s="42"/>
      <c r="J29" s="42"/>
      <c r="K29" s="45">
        <f>SUM(K3:K27)</f>
        <v>121763758.27999999</v>
      </c>
      <c r="L29" s="44"/>
      <c r="M29" s="46"/>
      <c r="N29" s="47">
        <f>SUM(N3:N27)</f>
        <v>111837375.14999999</v>
      </c>
    </row>
    <row r="30" spans="1:16" s="36" customFormat="1" x14ac:dyDescent="0.3">
      <c r="A30" s="43"/>
      <c r="B30" s="60"/>
      <c r="C30" s="43"/>
      <c r="D30" s="43"/>
      <c r="E30" s="43"/>
      <c r="F30" s="43"/>
      <c r="G30" s="43"/>
      <c r="H30" s="43"/>
      <c r="I30" s="42"/>
      <c r="J30" s="42"/>
      <c r="K30" s="42"/>
      <c r="L30" s="42"/>
    </row>
    <row r="31" spans="1:16" s="36" customFormat="1" x14ac:dyDescent="0.3">
      <c r="A31" s="43"/>
      <c r="B31" s="60"/>
      <c r="C31" s="43"/>
      <c r="D31" s="43"/>
      <c r="E31" s="43"/>
      <c r="F31" s="43"/>
      <c r="G31" s="43"/>
      <c r="H31" s="43"/>
      <c r="I31" s="42"/>
      <c r="J31" s="42"/>
      <c r="K31" s="42"/>
      <c r="L31" s="42"/>
    </row>
    <row r="32" spans="1:16" s="36" customFormat="1" x14ac:dyDescent="0.3">
      <c r="A32" s="43"/>
      <c r="B32" s="60"/>
      <c r="C32" s="43"/>
      <c r="D32" s="43"/>
      <c r="E32" s="43"/>
      <c r="F32" s="43"/>
      <c r="G32" s="43"/>
      <c r="H32" s="43"/>
      <c r="I32" s="42"/>
      <c r="J32" s="42"/>
      <c r="K32" s="42"/>
      <c r="L32" s="42"/>
    </row>
    <row r="33" spans="1:16" s="36" customFormat="1" x14ac:dyDescent="0.3">
      <c r="A33" s="43"/>
      <c r="B33" s="60"/>
      <c r="C33" s="43"/>
      <c r="D33" s="43"/>
      <c r="E33" s="43"/>
      <c r="F33" s="43"/>
      <c r="G33" s="43"/>
      <c r="H33" s="43"/>
      <c r="I33" s="42"/>
      <c r="J33" s="42"/>
      <c r="K33" s="42"/>
      <c r="L33" s="42"/>
    </row>
    <row r="34" spans="1:16" s="36" customFormat="1" x14ac:dyDescent="0.3">
      <c r="A34" s="43"/>
      <c r="B34" s="60"/>
      <c r="C34" s="43"/>
      <c r="D34" s="43"/>
      <c r="E34" s="43"/>
      <c r="F34" s="43"/>
      <c r="G34" s="43"/>
      <c r="H34" s="43"/>
      <c r="I34" s="42"/>
      <c r="J34" s="42"/>
      <c r="K34" s="42"/>
      <c r="L34" s="42"/>
    </row>
    <row r="35" spans="1:16" s="36" customFormat="1" x14ac:dyDescent="0.3">
      <c r="A35" s="43"/>
      <c r="B35" s="60"/>
      <c r="C35" s="43"/>
      <c r="D35" s="43"/>
      <c r="E35" s="43"/>
      <c r="F35" s="43"/>
      <c r="G35" s="43"/>
      <c r="H35" s="43"/>
      <c r="I35" s="42"/>
      <c r="J35" s="42"/>
      <c r="K35" s="42"/>
      <c r="L35" s="42"/>
      <c r="P35" s="34"/>
    </row>
    <row r="36" spans="1:16" s="36" customFormat="1" x14ac:dyDescent="0.3">
      <c r="A36" s="43"/>
      <c r="B36" s="60"/>
      <c r="C36" s="43"/>
      <c r="D36" s="43"/>
      <c r="E36" s="43"/>
      <c r="F36" s="43"/>
      <c r="G36" s="43"/>
      <c r="H36" s="43"/>
      <c r="I36" s="42"/>
      <c r="J36" s="42"/>
      <c r="K36" s="42"/>
      <c r="L36" s="42"/>
    </row>
    <row r="37" spans="1:16" s="36" customFormat="1" x14ac:dyDescent="0.3">
      <c r="A37" s="43"/>
      <c r="B37" s="60"/>
      <c r="C37" s="43"/>
      <c r="D37" s="43"/>
      <c r="E37" s="43"/>
      <c r="F37" s="43"/>
      <c r="G37" s="43"/>
      <c r="H37" s="43"/>
      <c r="I37" s="42"/>
      <c r="J37" s="42"/>
      <c r="K37" s="42"/>
      <c r="L37" s="42"/>
    </row>
    <row r="38" spans="1:16" s="36" customFormat="1" x14ac:dyDescent="0.3">
      <c r="A38" s="43"/>
      <c r="B38" s="60"/>
      <c r="C38" s="43"/>
      <c r="D38" s="43"/>
      <c r="E38" s="43"/>
      <c r="F38" s="43"/>
      <c r="G38" s="43"/>
      <c r="H38" s="43"/>
      <c r="I38" s="42"/>
      <c r="J38" s="42"/>
      <c r="K38" s="42"/>
      <c r="L38" s="42"/>
    </row>
    <row r="39" spans="1:16" s="36" customFormat="1" x14ac:dyDescent="0.3">
      <c r="A39" s="43"/>
      <c r="B39" s="60"/>
      <c r="C39" s="43"/>
      <c r="D39" s="43"/>
      <c r="E39" s="43"/>
      <c r="F39" s="43"/>
      <c r="G39" s="43"/>
      <c r="H39" s="43"/>
      <c r="I39" s="42"/>
      <c r="J39" s="42"/>
      <c r="K39" s="42"/>
      <c r="L39" s="42"/>
    </row>
    <row r="40" spans="1:16" s="36" customFormat="1" x14ac:dyDescent="0.3">
      <c r="A40" s="43"/>
      <c r="B40" s="60"/>
      <c r="C40" s="43"/>
      <c r="D40" s="43"/>
      <c r="E40" s="43"/>
      <c r="F40" s="43"/>
      <c r="G40" s="43"/>
      <c r="H40" s="43"/>
      <c r="I40" s="42"/>
      <c r="J40" s="42"/>
      <c r="K40" s="42"/>
      <c r="L40" s="42"/>
    </row>
    <row r="41" spans="1:16" s="36" customFormat="1" x14ac:dyDescent="0.3">
      <c r="A41" s="43"/>
      <c r="B41" s="60"/>
      <c r="C41" s="43"/>
      <c r="D41" s="43"/>
      <c r="E41" s="43"/>
      <c r="F41" s="43"/>
      <c r="G41" s="43"/>
      <c r="H41" s="43"/>
      <c r="I41" s="42"/>
      <c r="J41" s="42"/>
      <c r="K41" s="42"/>
      <c r="L41" s="42"/>
    </row>
    <row r="42" spans="1:16" s="36" customFormat="1" x14ac:dyDescent="0.3">
      <c r="A42" s="43"/>
      <c r="B42" s="60"/>
      <c r="C42" s="43"/>
      <c r="D42" s="43"/>
      <c r="E42" s="43"/>
      <c r="F42" s="43"/>
      <c r="G42" s="43"/>
      <c r="H42" s="43"/>
      <c r="I42" s="42"/>
      <c r="J42" s="42"/>
      <c r="K42" s="42"/>
      <c r="L42" s="42"/>
    </row>
    <row r="43" spans="1:16" s="36" customFormat="1" x14ac:dyDescent="0.3">
      <c r="A43" s="43"/>
      <c r="B43" s="60"/>
      <c r="C43" s="43"/>
      <c r="D43" s="43"/>
      <c r="E43" s="43"/>
      <c r="F43" s="43"/>
      <c r="G43" s="43"/>
      <c r="H43" s="43"/>
      <c r="I43" s="42"/>
      <c r="J43" s="42"/>
      <c r="K43" s="42"/>
      <c r="L43" s="42"/>
    </row>
    <row r="44" spans="1:16" s="36" customFormat="1" x14ac:dyDescent="0.3">
      <c r="A44" s="43"/>
      <c r="B44" s="60"/>
      <c r="C44" s="43"/>
      <c r="D44" s="43"/>
      <c r="E44" s="43"/>
      <c r="F44" s="43"/>
      <c r="G44" s="43"/>
      <c r="H44" s="43"/>
      <c r="I44" s="42"/>
      <c r="J44" s="42"/>
      <c r="K44" s="42"/>
      <c r="L44" s="42"/>
      <c r="P44" s="34"/>
    </row>
    <row r="45" spans="1:16" s="36" customFormat="1" x14ac:dyDescent="0.3">
      <c r="A45" s="43"/>
      <c r="B45" s="60"/>
      <c r="C45" s="43"/>
      <c r="D45" s="43"/>
      <c r="E45" s="43"/>
      <c r="F45" s="43"/>
      <c r="G45" s="43"/>
      <c r="H45" s="43"/>
      <c r="I45" s="42"/>
      <c r="J45" s="42"/>
      <c r="K45" s="42"/>
      <c r="L45" s="42"/>
      <c r="P45" s="34"/>
    </row>
    <row r="46" spans="1:16" s="36" customFormat="1" x14ac:dyDescent="0.3">
      <c r="A46" s="43"/>
      <c r="B46" s="60"/>
      <c r="C46" s="43"/>
      <c r="D46" s="43"/>
      <c r="E46" s="43"/>
      <c r="F46" s="43"/>
      <c r="G46" s="43"/>
      <c r="H46" s="43"/>
      <c r="I46" s="42"/>
      <c r="J46" s="42"/>
      <c r="K46" s="42"/>
      <c r="L46" s="42"/>
    </row>
    <row r="47" spans="1:16" s="36" customFormat="1" x14ac:dyDescent="0.3">
      <c r="A47" s="43"/>
      <c r="B47" s="60"/>
      <c r="C47" s="43"/>
      <c r="D47" s="43"/>
      <c r="E47" s="43"/>
      <c r="F47" s="43"/>
      <c r="G47" s="43"/>
      <c r="H47" s="43"/>
      <c r="I47" s="42"/>
      <c r="J47" s="42"/>
      <c r="K47" s="42"/>
      <c r="L47" s="42"/>
    </row>
    <row r="48" spans="1:16" s="36" customFormat="1" x14ac:dyDescent="0.3">
      <c r="A48" s="43"/>
      <c r="B48" s="60"/>
      <c r="C48" s="43"/>
      <c r="D48" s="43"/>
      <c r="E48" s="43"/>
      <c r="F48" s="43"/>
      <c r="G48" s="43"/>
      <c r="H48" s="43"/>
      <c r="I48" s="42"/>
      <c r="J48" s="42"/>
      <c r="K48" s="42"/>
      <c r="L48" s="42"/>
    </row>
    <row r="49" spans="1:12" s="36" customFormat="1" x14ac:dyDescent="0.3">
      <c r="A49" s="43"/>
      <c r="B49" s="60"/>
      <c r="C49" s="43"/>
      <c r="D49" s="43"/>
      <c r="E49" s="43"/>
      <c r="F49" s="43"/>
      <c r="G49" s="43"/>
      <c r="H49" s="43"/>
      <c r="I49" s="42"/>
      <c r="J49" s="42"/>
      <c r="K49" s="42"/>
      <c r="L49" s="42"/>
    </row>
    <row r="50" spans="1:12" s="36" customFormat="1" x14ac:dyDescent="0.3">
      <c r="A50" s="43"/>
      <c r="B50" s="60"/>
      <c r="C50" s="43"/>
      <c r="D50" s="43"/>
      <c r="E50" s="43"/>
      <c r="F50" s="43"/>
      <c r="G50" s="43"/>
      <c r="H50" s="43"/>
      <c r="I50" s="42"/>
      <c r="J50" s="42"/>
      <c r="K50" s="42"/>
      <c r="L50" s="42"/>
    </row>
    <row r="51" spans="1:12" s="36" customFormat="1" x14ac:dyDescent="0.3">
      <c r="A51" s="43"/>
      <c r="B51" s="60"/>
      <c r="C51" s="43"/>
      <c r="D51" s="43"/>
      <c r="E51" s="43"/>
      <c r="F51" s="43"/>
      <c r="G51" s="43"/>
      <c r="H51" s="43"/>
      <c r="I51" s="42"/>
      <c r="J51" s="42"/>
      <c r="K51" s="42"/>
      <c r="L51" s="42"/>
    </row>
    <row r="52" spans="1:12" s="36" customFormat="1" x14ac:dyDescent="0.3">
      <c r="A52" s="43"/>
      <c r="B52" s="60"/>
      <c r="C52" s="43"/>
      <c r="D52" s="43"/>
      <c r="E52" s="43"/>
      <c r="F52" s="43"/>
      <c r="G52" s="43"/>
      <c r="H52" s="43"/>
      <c r="I52" s="42"/>
      <c r="J52" s="42"/>
      <c r="K52" s="42"/>
      <c r="L52" s="42"/>
    </row>
    <row r="53" spans="1:12" x14ac:dyDescent="0.3">
      <c r="A53" s="49"/>
      <c r="B53" s="60"/>
      <c r="C53" s="49"/>
      <c r="D53" s="49"/>
      <c r="E53" s="49"/>
      <c r="F53" s="49"/>
      <c r="G53" s="49"/>
      <c r="H53" s="49"/>
      <c r="I53" s="48"/>
      <c r="J53" s="48"/>
      <c r="K53" s="48"/>
      <c r="L53" s="48"/>
    </row>
    <row r="54" spans="1:12" x14ac:dyDescent="0.3">
      <c r="A54" s="49"/>
      <c r="B54" s="60"/>
      <c r="C54" s="49"/>
      <c r="D54" s="49"/>
      <c r="E54" s="49"/>
      <c r="F54" s="49"/>
      <c r="G54" s="49"/>
      <c r="H54" s="49"/>
      <c r="I54" s="48"/>
      <c r="J54" s="48"/>
      <c r="K54" s="48"/>
      <c r="L54" s="48"/>
    </row>
    <row r="55" spans="1:12" x14ac:dyDescent="0.3">
      <c r="I55" s="20"/>
      <c r="J55" s="20"/>
      <c r="K55" s="20"/>
      <c r="L55" s="20"/>
    </row>
    <row r="56" spans="1:12" x14ac:dyDescent="0.3">
      <c r="I56" s="20"/>
      <c r="J56" s="20"/>
      <c r="K56" s="20"/>
      <c r="L56" s="20"/>
    </row>
    <row r="57" spans="1:12" x14ac:dyDescent="0.3">
      <c r="I57" s="20"/>
      <c r="J57" s="20"/>
      <c r="K57" s="20"/>
      <c r="L57" s="20"/>
    </row>
    <row r="58" spans="1:12" x14ac:dyDescent="0.3">
      <c r="I58" s="20"/>
      <c r="J58" s="20"/>
      <c r="K58" s="20"/>
      <c r="L58" s="20"/>
    </row>
    <row r="59" spans="1:12" x14ac:dyDescent="0.3">
      <c r="I59" s="20"/>
      <c r="J59" s="20"/>
      <c r="K59" s="20"/>
      <c r="L59" s="20"/>
    </row>
  </sheetData>
  <conditionalFormatting sqref="G3:H3 A3:E3">
    <cfRule type="expression" dxfId="2" priority="3">
      <formula>MOD(ROW(),2)=0</formula>
    </cfRule>
  </conditionalFormatting>
  <conditionalFormatting sqref="I3">
    <cfRule type="expression" dxfId="1" priority="2">
      <formula>MOD(ROW(),2)=0</formula>
    </cfRule>
  </conditionalFormatting>
  <conditionalFormatting sqref="F3">
    <cfRule type="expression" dxfId="0" priority="1">
      <formula>MOD(ROW(),2)=0</formula>
    </cfRule>
  </conditionalFormatting>
  <printOptions horizontalCentered="1"/>
  <pageMargins left="0.2" right="0.2" top="1.25" bottom="0.75" header="0.55000000000000004" footer="0.3"/>
  <pageSetup scale="90" fitToHeight="0" orientation="portrait" r:id="rId1"/>
  <headerFooter>
    <oddHeader>&amp;CWCCUSD
&amp;A Contract Balance
as of 6/30/2014</oddHeader>
    <oddFooter>&amp;L&amp;D&amp;C&amp;"-,Regular"&amp;K000000&amp;P of &amp;N&amp;Rdc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9"/>
  <sheetViews>
    <sheetView zoomScaleNormal="100" workbookViewId="0">
      <pane ySplit="2" topLeftCell="A42" activePane="bottomLeft" state="frozen"/>
      <selection activeCell="D74" sqref="D74"/>
      <selection pane="bottomLeft" activeCell="D74" sqref="D74"/>
    </sheetView>
  </sheetViews>
  <sheetFormatPr defaultColWidth="9.21875" defaultRowHeight="14.4" x14ac:dyDescent="0.3"/>
  <cols>
    <col min="1" max="1" width="12.77734375" style="7" customWidth="1"/>
    <col min="2" max="2" width="40" style="6" customWidth="1"/>
    <col min="3" max="3" width="6.77734375" style="6" customWidth="1"/>
    <col min="4" max="4" width="51.21875" style="6" bestFit="1" customWidth="1"/>
    <col min="5" max="5" width="13.21875" style="11" customWidth="1"/>
    <col min="6" max="16384" width="9.21875" style="6"/>
  </cols>
  <sheetData>
    <row r="1" spans="1:5" x14ac:dyDescent="0.35">
      <c r="A1" s="10" t="s">
        <v>974</v>
      </c>
    </row>
    <row r="2" spans="1:5" x14ac:dyDescent="0.35">
      <c r="A2" s="9" t="s">
        <v>973</v>
      </c>
      <c r="B2" s="8" t="s">
        <v>864</v>
      </c>
      <c r="C2" s="8" t="s">
        <v>972</v>
      </c>
      <c r="D2" s="8" t="s">
        <v>375</v>
      </c>
      <c r="E2" s="12" t="s">
        <v>971</v>
      </c>
    </row>
    <row r="3" spans="1:5" x14ac:dyDescent="0.35">
      <c r="A3" s="7">
        <v>1000000817</v>
      </c>
      <c r="B3" s="6" t="s">
        <v>964</v>
      </c>
      <c r="C3" s="6" t="s">
        <v>877</v>
      </c>
      <c r="D3" s="6" t="s">
        <v>968</v>
      </c>
      <c r="E3" s="13">
        <v>1310</v>
      </c>
    </row>
    <row r="4" spans="1:5" x14ac:dyDescent="0.35">
      <c r="A4" s="7">
        <v>1000000623</v>
      </c>
      <c r="B4" s="6" t="s">
        <v>964</v>
      </c>
      <c r="C4" s="6" t="s">
        <v>932</v>
      </c>
      <c r="D4" s="6" t="s">
        <v>966</v>
      </c>
      <c r="E4" s="13">
        <v>2620</v>
      </c>
    </row>
    <row r="5" spans="1:5" x14ac:dyDescent="0.35">
      <c r="A5" s="7">
        <v>1000000800</v>
      </c>
      <c r="B5" s="6" t="s">
        <v>964</v>
      </c>
      <c r="C5" s="6" t="s">
        <v>932</v>
      </c>
      <c r="D5" s="6" t="s">
        <v>965</v>
      </c>
      <c r="E5" s="13">
        <v>3070</v>
      </c>
    </row>
    <row r="6" spans="1:5" x14ac:dyDescent="0.35">
      <c r="A6" s="7">
        <v>1000000753</v>
      </c>
      <c r="B6" s="6" t="s">
        <v>964</v>
      </c>
      <c r="C6" s="6" t="s">
        <v>877</v>
      </c>
      <c r="D6" s="6" t="s">
        <v>970</v>
      </c>
      <c r="E6" s="13">
        <v>4196</v>
      </c>
    </row>
    <row r="7" spans="1:5" x14ac:dyDescent="0.35">
      <c r="A7" s="7">
        <v>1000000752</v>
      </c>
      <c r="B7" s="6" t="s">
        <v>964</v>
      </c>
      <c r="C7" s="6" t="s">
        <v>877</v>
      </c>
      <c r="D7" s="6" t="s">
        <v>969</v>
      </c>
      <c r="E7" s="13">
        <v>4334</v>
      </c>
    </row>
    <row r="8" spans="1:5" x14ac:dyDescent="0.35">
      <c r="A8" s="7">
        <v>1000000818</v>
      </c>
      <c r="B8" s="6" t="s">
        <v>964</v>
      </c>
      <c r="C8" s="6" t="s">
        <v>877</v>
      </c>
      <c r="D8" s="6" t="s">
        <v>968</v>
      </c>
      <c r="E8" s="13">
        <v>4856</v>
      </c>
    </row>
    <row r="9" spans="1:5" x14ac:dyDescent="0.35">
      <c r="A9" s="7">
        <v>1000000754</v>
      </c>
      <c r="B9" s="6" t="s">
        <v>964</v>
      </c>
      <c r="C9" s="6" t="s">
        <v>877</v>
      </c>
      <c r="D9" s="6" t="s">
        <v>967</v>
      </c>
      <c r="E9" s="13">
        <v>5547</v>
      </c>
    </row>
    <row r="10" spans="1:5" x14ac:dyDescent="0.35">
      <c r="A10" s="7">
        <v>1000000624</v>
      </c>
      <c r="B10" s="6" t="s">
        <v>964</v>
      </c>
      <c r="C10" s="6" t="s">
        <v>932</v>
      </c>
      <c r="D10" s="6" t="s">
        <v>966</v>
      </c>
      <c r="E10" s="13">
        <v>8928</v>
      </c>
    </row>
    <row r="11" spans="1:5" x14ac:dyDescent="0.35">
      <c r="A11" s="7">
        <v>1000000801</v>
      </c>
      <c r="B11" s="6" t="s">
        <v>964</v>
      </c>
      <c r="C11" s="6" t="s">
        <v>932</v>
      </c>
      <c r="D11" s="6" t="s">
        <v>965</v>
      </c>
      <c r="E11" s="13">
        <v>11670</v>
      </c>
    </row>
    <row r="12" spans="1:5" x14ac:dyDescent="0.35">
      <c r="A12" s="7">
        <v>1000000415</v>
      </c>
      <c r="B12" s="6" t="s">
        <v>964</v>
      </c>
      <c r="C12" s="6" t="s">
        <v>963</v>
      </c>
      <c r="D12" s="6" t="s">
        <v>962</v>
      </c>
      <c r="E12" s="13">
        <v>84355.6</v>
      </c>
    </row>
    <row r="13" spans="1:5" x14ac:dyDescent="0.35">
      <c r="A13" s="7">
        <v>1000000796</v>
      </c>
      <c r="B13" s="6" t="s">
        <v>961</v>
      </c>
      <c r="C13" s="6" t="s">
        <v>960</v>
      </c>
      <c r="D13" s="6" t="s">
        <v>887</v>
      </c>
      <c r="E13" s="13">
        <v>78250</v>
      </c>
    </row>
    <row r="14" spans="1:5" x14ac:dyDescent="0.35">
      <c r="A14" s="7">
        <v>1000001302</v>
      </c>
      <c r="B14" s="6" t="s">
        <v>952</v>
      </c>
      <c r="C14" s="6" t="s">
        <v>959</v>
      </c>
      <c r="D14" s="6" t="s">
        <v>958</v>
      </c>
      <c r="E14" s="13">
        <v>7932</v>
      </c>
    </row>
    <row r="15" spans="1:5" x14ac:dyDescent="0.35">
      <c r="A15" s="7">
        <v>1000000736</v>
      </c>
      <c r="B15" s="6" t="s">
        <v>952</v>
      </c>
      <c r="C15" s="6" t="s">
        <v>954</v>
      </c>
      <c r="D15" s="6" t="s">
        <v>957</v>
      </c>
      <c r="E15" s="13">
        <v>12010.07</v>
      </c>
    </row>
    <row r="16" spans="1:5" x14ac:dyDescent="0.35">
      <c r="A16" s="7">
        <v>1000001422</v>
      </c>
      <c r="B16" s="6" t="s">
        <v>952</v>
      </c>
      <c r="C16" s="6" t="s">
        <v>894</v>
      </c>
      <c r="D16" s="6" t="s">
        <v>893</v>
      </c>
      <c r="E16" s="13">
        <v>13000</v>
      </c>
    </row>
    <row r="17" spans="1:5" x14ac:dyDescent="0.35">
      <c r="A17" s="7">
        <v>1000000732</v>
      </c>
      <c r="B17" s="6" t="s">
        <v>952</v>
      </c>
      <c r="C17" s="6" t="s">
        <v>956</v>
      </c>
      <c r="D17" s="6" t="s">
        <v>955</v>
      </c>
      <c r="E17" s="13">
        <v>16213.040000000008</v>
      </c>
    </row>
    <row r="18" spans="1:5" x14ac:dyDescent="0.35">
      <c r="A18" s="7">
        <v>1000000687</v>
      </c>
      <c r="B18" s="6" t="s">
        <v>952</v>
      </c>
      <c r="C18" s="6" t="s">
        <v>954</v>
      </c>
      <c r="D18" s="6" t="s">
        <v>953</v>
      </c>
      <c r="E18" s="13">
        <v>17641.89</v>
      </c>
    </row>
    <row r="19" spans="1:5" x14ac:dyDescent="0.35">
      <c r="A19" s="7">
        <v>1000000697</v>
      </c>
      <c r="B19" s="6" t="s">
        <v>952</v>
      </c>
      <c r="C19" s="6" t="s">
        <v>951</v>
      </c>
      <c r="D19" s="6" t="s">
        <v>950</v>
      </c>
      <c r="E19" s="13">
        <v>689864.16</v>
      </c>
    </row>
    <row r="20" spans="1:5" x14ac:dyDescent="0.35">
      <c r="A20" s="7">
        <v>1000000740</v>
      </c>
      <c r="B20" s="6" t="s">
        <v>948</v>
      </c>
      <c r="C20" s="6" t="s">
        <v>877</v>
      </c>
      <c r="D20" s="6" t="s">
        <v>949</v>
      </c>
      <c r="E20" s="13">
        <v>3611.07</v>
      </c>
    </row>
    <row r="21" spans="1:5" x14ac:dyDescent="0.35">
      <c r="A21" s="7">
        <v>1000000758</v>
      </c>
      <c r="B21" s="6" t="s">
        <v>948</v>
      </c>
      <c r="C21" s="6" t="s">
        <v>947</v>
      </c>
      <c r="D21" s="6" t="s">
        <v>946</v>
      </c>
      <c r="E21" s="13">
        <v>31210</v>
      </c>
    </row>
    <row r="22" spans="1:5" x14ac:dyDescent="0.35">
      <c r="A22" s="7">
        <v>1000000625</v>
      </c>
      <c r="B22" s="6" t="s">
        <v>937</v>
      </c>
      <c r="C22" s="6" t="s">
        <v>875</v>
      </c>
      <c r="D22" s="6" t="s">
        <v>921</v>
      </c>
      <c r="E22" s="13">
        <v>2329</v>
      </c>
    </row>
    <row r="23" spans="1:5" x14ac:dyDescent="0.35">
      <c r="A23" s="7">
        <v>1000000704</v>
      </c>
      <c r="B23" s="6" t="s">
        <v>937</v>
      </c>
      <c r="C23" s="6" t="s">
        <v>936</v>
      </c>
      <c r="D23" s="6" t="s">
        <v>945</v>
      </c>
      <c r="E23" s="13">
        <v>10000</v>
      </c>
    </row>
    <row r="24" spans="1:5" x14ac:dyDescent="0.35">
      <c r="A24" s="7">
        <v>1000001400</v>
      </c>
      <c r="B24" s="6" t="s">
        <v>937</v>
      </c>
      <c r="C24" s="6" t="s">
        <v>944</v>
      </c>
      <c r="D24" s="6" t="s">
        <v>943</v>
      </c>
      <c r="E24" s="13">
        <v>46000</v>
      </c>
    </row>
    <row r="25" spans="1:5" x14ac:dyDescent="0.35">
      <c r="A25" s="7">
        <v>1000001319</v>
      </c>
      <c r="B25" s="6" t="s">
        <v>937</v>
      </c>
      <c r="C25" s="6" t="s">
        <v>875</v>
      </c>
      <c r="D25" s="6" t="s">
        <v>942</v>
      </c>
      <c r="E25" s="14">
        <v>71500</v>
      </c>
    </row>
    <row r="26" spans="1:5" x14ac:dyDescent="0.35">
      <c r="A26" s="7">
        <v>1000000927</v>
      </c>
      <c r="B26" s="6" t="s">
        <v>937</v>
      </c>
      <c r="C26" s="6" t="s">
        <v>941</v>
      </c>
      <c r="D26" s="6" t="s">
        <v>940</v>
      </c>
      <c r="E26" s="13">
        <v>88750</v>
      </c>
    </row>
    <row r="27" spans="1:5" x14ac:dyDescent="0.35">
      <c r="A27" s="7">
        <v>1000000684</v>
      </c>
      <c r="B27" s="6" t="s">
        <v>937</v>
      </c>
      <c r="C27" s="6" t="s">
        <v>939</v>
      </c>
      <c r="D27" s="6" t="s">
        <v>938</v>
      </c>
      <c r="E27" s="14">
        <v>332617.64999999927</v>
      </c>
    </row>
    <row r="28" spans="1:5" x14ac:dyDescent="0.35">
      <c r="A28" s="7">
        <v>1000000581</v>
      </c>
      <c r="B28" s="6" t="s">
        <v>937</v>
      </c>
      <c r="C28" s="6" t="s">
        <v>936</v>
      </c>
      <c r="D28" s="6" t="s">
        <v>935</v>
      </c>
      <c r="E28" s="13">
        <v>974650.9</v>
      </c>
    </row>
    <row r="29" spans="1:5" x14ac:dyDescent="0.35">
      <c r="A29" s="7">
        <v>1000000626</v>
      </c>
      <c r="B29" s="6" t="s">
        <v>928</v>
      </c>
      <c r="C29" s="6" t="s">
        <v>932</v>
      </c>
      <c r="D29" s="6" t="s">
        <v>933</v>
      </c>
      <c r="E29" s="13">
        <v>837.31</v>
      </c>
    </row>
    <row r="30" spans="1:5" x14ac:dyDescent="0.35">
      <c r="A30" s="7">
        <v>1000000793</v>
      </c>
      <c r="B30" s="6" t="s">
        <v>928</v>
      </c>
      <c r="C30" s="6" t="s">
        <v>932</v>
      </c>
      <c r="D30" s="6" t="s">
        <v>933</v>
      </c>
      <c r="E30" s="13">
        <v>2642.75</v>
      </c>
    </row>
    <row r="31" spans="1:5" x14ac:dyDescent="0.35">
      <c r="A31" s="7">
        <v>1000000717</v>
      </c>
      <c r="B31" s="6" t="s">
        <v>928</v>
      </c>
      <c r="C31" s="6" t="s">
        <v>875</v>
      </c>
      <c r="D31" s="6" t="s">
        <v>934</v>
      </c>
      <c r="E31" s="13">
        <v>8078.06</v>
      </c>
    </row>
    <row r="32" spans="1:5" x14ac:dyDescent="0.35">
      <c r="A32" s="7">
        <v>1000000792</v>
      </c>
      <c r="B32" s="6" t="s">
        <v>928</v>
      </c>
      <c r="C32" s="6" t="s">
        <v>932</v>
      </c>
      <c r="D32" s="6" t="s">
        <v>933</v>
      </c>
      <c r="E32" s="13">
        <v>8213.11</v>
      </c>
    </row>
    <row r="33" spans="1:5" x14ac:dyDescent="0.35">
      <c r="A33" s="7">
        <v>1000000791</v>
      </c>
      <c r="B33" s="6" t="s">
        <v>928</v>
      </c>
      <c r="C33" s="6" t="s">
        <v>932</v>
      </c>
      <c r="D33" s="6" t="s">
        <v>931</v>
      </c>
      <c r="E33" s="13">
        <v>9133.24</v>
      </c>
    </row>
    <row r="34" spans="1:5" x14ac:dyDescent="0.35">
      <c r="A34" s="7">
        <v>1000001424</v>
      </c>
      <c r="B34" s="6" t="s">
        <v>928</v>
      </c>
      <c r="C34" s="6" t="s">
        <v>930</v>
      </c>
      <c r="D34" s="6" t="s">
        <v>929</v>
      </c>
      <c r="E34" s="13">
        <v>45180</v>
      </c>
    </row>
    <row r="35" spans="1:5" x14ac:dyDescent="0.35">
      <c r="A35" s="7">
        <v>1000001281</v>
      </c>
      <c r="B35" s="6" t="s">
        <v>928</v>
      </c>
      <c r="C35" s="6" t="s">
        <v>927</v>
      </c>
      <c r="D35" s="6" t="s">
        <v>926</v>
      </c>
      <c r="E35" s="13">
        <v>89519.52</v>
      </c>
    </row>
    <row r="36" spans="1:5" x14ac:dyDescent="0.35">
      <c r="A36" s="7">
        <v>1000000920</v>
      </c>
      <c r="B36" s="6" t="s">
        <v>912</v>
      </c>
      <c r="C36" s="6" t="s">
        <v>925</v>
      </c>
      <c r="D36" s="6" t="s">
        <v>924</v>
      </c>
      <c r="E36" s="13">
        <v>408.5</v>
      </c>
    </row>
    <row r="37" spans="1:5" x14ac:dyDescent="0.35">
      <c r="A37" s="7">
        <v>1000000942</v>
      </c>
      <c r="B37" s="6" t="s">
        <v>912</v>
      </c>
      <c r="C37" s="6" t="s">
        <v>877</v>
      </c>
      <c r="D37" s="6" t="s">
        <v>923</v>
      </c>
      <c r="E37" s="13">
        <v>572.16999999999996</v>
      </c>
    </row>
    <row r="38" spans="1:5" x14ac:dyDescent="0.35">
      <c r="A38" s="7">
        <v>1000000750</v>
      </c>
      <c r="B38" s="6" t="s">
        <v>912</v>
      </c>
      <c r="C38" s="6" t="s">
        <v>877</v>
      </c>
      <c r="D38" s="6" t="s">
        <v>922</v>
      </c>
      <c r="E38" s="13">
        <v>743.4</v>
      </c>
    </row>
    <row r="39" spans="1:5" x14ac:dyDescent="0.35">
      <c r="A39" s="7">
        <v>1000000737</v>
      </c>
      <c r="B39" s="6" t="s">
        <v>912</v>
      </c>
      <c r="C39" s="6" t="s">
        <v>919</v>
      </c>
      <c r="D39" s="6" t="s">
        <v>918</v>
      </c>
      <c r="E39" s="13">
        <v>1928.56</v>
      </c>
    </row>
    <row r="40" spans="1:5" x14ac:dyDescent="0.35">
      <c r="A40" s="7">
        <v>1000000797</v>
      </c>
      <c r="B40" s="6" t="s">
        <v>912</v>
      </c>
      <c r="C40" s="6" t="s">
        <v>875</v>
      </c>
      <c r="D40" s="6" t="s">
        <v>921</v>
      </c>
      <c r="E40" s="13">
        <v>3758</v>
      </c>
    </row>
    <row r="41" spans="1:5" x14ac:dyDescent="0.35">
      <c r="A41" s="7">
        <v>1000000968</v>
      </c>
      <c r="B41" s="6" t="s">
        <v>912</v>
      </c>
      <c r="C41" s="6" t="s">
        <v>890</v>
      </c>
      <c r="D41" s="6" t="s">
        <v>920</v>
      </c>
      <c r="E41" s="13">
        <v>24126.75</v>
      </c>
    </row>
    <row r="42" spans="1:5" x14ac:dyDescent="0.35">
      <c r="A42" s="7">
        <v>1000000745</v>
      </c>
      <c r="B42" s="6" t="s">
        <v>912</v>
      </c>
      <c r="C42" s="6" t="s">
        <v>919</v>
      </c>
      <c r="D42" s="6" t="s">
        <v>918</v>
      </c>
      <c r="E42" s="13">
        <v>46499.68</v>
      </c>
    </row>
    <row r="43" spans="1:5" x14ac:dyDescent="0.35">
      <c r="A43" s="7">
        <v>1000000673</v>
      </c>
      <c r="B43" s="6" t="s">
        <v>912</v>
      </c>
      <c r="C43" s="6" t="s">
        <v>917</v>
      </c>
      <c r="D43" s="6" t="s">
        <v>916</v>
      </c>
      <c r="E43" s="13">
        <v>125695.42</v>
      </c>
    </row>
    <row r="44" spans="1:5" x14ac:dyDescent="0.35">
      <c r="A44" s="7">
        <v>1000000693</v>
      </c>
      <c r="B44" s="6" t="s">
        <v>912</v>
      </c>
      <c r="C44" s="6" t="s">
        <v>915</v>
      </c>
      <c r="D44" s="6" t="s">
        <v>914</v>
      </c>
      <c r="E44" s="13">
        <v>712114.98</v>
      </c>
    </row>
    <row r="45" spans="1:5" x14ac:dyDescent="0.35">
      <c r="A45" s="7">
        <v>1000000919</v>
      </c>
      <c r="B45" s="6" t="s">
        <v>912</v>
      </c>
      <c r="C45" s="6" t="s">
        <v>901</v>
      </c>
      <c r="D45" s="6" t="s">
        <v>913</v>
      </c>
      <c r="E45" s="13">
        <v>1483933.5</v>
      </c>
    </row>
    <row r="46" spans="1:5" x14ac:dyDescent="0.35">
      <c r="A46" s="7">
        <v>1000001324</v>
      </c>
      <c r="B46" s="6" t="s">
        <v>912</v>
      </c>
      <c r="C46" s="6" t="s">
        <v>911</v>
      </c>
      <c r="D46" s="6" t="s">
        <v>910</v>
      </c>
      <c r="E46" s="13">
        <v>1592440</v>
      </c>
    </row>
    <row r="47" spans="1:5" x14ac:dyDescent="0.35">
      <c r="A47" s="7">
        <v>1000000084</v>
      </c>
      <c r="B47" s="6" t="s">
        <v>906</v>
      </c>
      <c r="C47" s="6" t="s">
        <v>905</v>
      </c>
      <c r="D47" s="6" t="s">
        <v>909</v>
      </c>
      <c r="E47" s="13">
        <v>25118.75</v>
      </c>
    </row>
    <row r="48" spans="1:5" x14ac:dyDescent="0.35">
      <c r="A48" s="7">
        <v>1000000886</v>
      </c>
      <c r="B48" s="6" t="s">
        <v>906</v>
      </c>
      <c r="C48" s="6" t="s">
        <v>908</v>
      </c>
      <c r="D48" s="6" t="s">
        <v>907</v>
      </c>
      <c r="E48" s="13">
        <v>62560</v>
      </c>
    </row>
    <row r="49" spans="1:5" x14ac:dyDescent="0.35">
      <c r="A49" s="7">
        <v>1000000723</v>
      </c>
      <c r="B49" s="6" t="s">
        <v>906</v>
      </c>
      <c r="C49" s="6" t="s">
        <v>905</v>
      </c>
      <c r="D49" s="6" t="s">
        <v>904</v>
      </c>
      <c r="E49" s="13">
        <v>484989.36</v>
      </c>
    </row>
    <row r="50" spans="1:5" x14ac:dyDescent="0.35">
      <c r="A50" s="7">
        <v>1000000813</v>
      </c>
      <c r="B50" s="6" t="s">
        <v>903</v>
      </c>
      <c r="C50" s="6" t="s">
        <v>888</v>
      </c>
      <c r="D50" s="6" t="s">
        <v>902</v>
      </c>
      <c r="E50" s="13">
        <v>119.14</v>
      </c>
    </row>
    <row r="51" spans="1:5" x14ac:dyDescent="0.35">
      <c r="A51" s="7">
        <v>1000000979</v>
      </c>
      <c r="B51" s="6" t="s">
        <v>897</v>
      </c>
      <c r="C51" s="6" t="s">
        <v>901</v>
      </c>
      <c r="D51" s="6" t="s">
        <v>900</v>
      </c>
      <c r="E51" s="13">
        <v>3619.55</v>
      </c>
    </row>
    <row r="52" spans="1:5" x14ac:dyDescent="0.35">
      <c r="A52" s="7">
        <v>1000000703</v>
      </c>
      <c r="B52" s="6" t="s">
        <v>897</v>
      </c>
      <c r="C52" s="6" t="s">
        <v>896</v>
      </c>
      <c r="D52" s="6" t="s">
        <v>895</v>
      </c>
      <c r="E52" s="13">
        <v>7818.91</v>
      </c>
    </row>
    <row r="53" spans="1:5" x14ac:dyDescent="0.35">
      <c r="A53" s="7">
        <v>1000000691</v>
      </c>
      <c r="B53" s="6" t="s">
        <v>897</v>
      </c>
      <c r="C53" s="6" t="s">
        <v>899</v>
      </c>
      <c r="D53" s="6" t="s">
        <v>898</v>
      </c>
      <c r="E53" s="13">
        <v>610140.80000000005</v>
      </c>
    </row>
    <row r="54" spans="1:5" x14ac:dyDescent="0.35">
      <c r="A54" s="7">
        <v>1000000582</v>
      </c>
      <c r="B54" s="6" t="s">
        <v>897</v>
      </c>
      <c r="C54" s="6" t="s">
        <v>896</v>
      </c>
      <c r="D54" s="6" t="s">
        <v>895</v>
      </c>
      <c r="E54" s="13">
        <v>1129364</v>
      </c>
    </row>
    <row r="55" spans="1:5" x14ac:dyDescent="0.35">
      <c r="A55" s="7">
        <v>1000001423</v>
      </c>
      <c r="B55" s="6" t="s">
        <v>886</v>
      </c>
      <c r="C55" s="6" t="s">
        <v>894</v>
      </c>
      <c r="D55" s="6" t="s">
        <v>893</v>
      </c>
      <c r="E55" s="13">
        <v>13000</v>
      </c>
    </row>
    <row r="56" spans="1:5" x14ac:dyDescent="0.35">
      <c r="A56" s="7">
        <v>1000000701</v>
      </c>
      <c r="B56" s="6" t="s">
        <v>886</v>
      </c>
      <c r="C56" s="6" t="s">
        <v>888</v>
      </c>
      <c r="D56" s="6" t="s">
        <v>887</v>
      </c>
      <c r="E56" s="13">
        <v>44624.59</v>
      </c>
    </row>
    <row r="57" spans="1:5" x14ac:dyDescent="0.35">
      <c r="A57" s="7">
        <v>1000001396</v>
      </c>
      <c r="B57" s="6" t="s">
        <v>886</v>
      </c>
      <c r="C57" s="6" t="s">
        <v>892</v>
      </c>
      <c r="D57" s="6" t="s">
        <v>891</v>
      </c>
      <c r="E57" s="13">
        <v>60885</v>
      </c>
    </row>
    <row r="58" spans="1:5" x14ac:dyDescent="0.35">
      <c r="A58" s="7">
        <v>1000000674</v>
      </c>
      <c r="B58" s="6" t="s">
        <v>886</v>
      </c>
      <c r="C58" s="6" t="s">
        <v>890</v>
      </c>
      <c r="D58" s="6" t="s">
        <v>889</v>
      </c>
      <c r="E58" s="15">
        <v>789923.8600000001</v>
      </c>
    </row>
    <row r="59" spans="1:5" x14ac:dyDescent="0.35">
      <c r="A59" s="7">
        <v>1000000630</v>
      </c>
      <c r="B59" s="6" t="s">
        <v>886</v>
      </c>
      <c r="C59" s="6" t="s">
        <v>888</v>
      </c>
      <c r="D59" s="6" t="s">
        <v>887</v>
      </c>
      <c r="E59" s="13">
        <v>1916719.2</v>
      </c>
    </row>
    <row r="60" spans="1:5" x14ac:dyDescent="0.35">
      <c r="A60" s="7">
        <v>1000000585</v>
      </c>
      <c r="B60" s="6" t="s">
        <v>886</v>
      </c>
      <c r="C60" s="6" t="s">
        <v>885</v>
      </c>
      <c r="D60" s="6" t="s">
        <v>884</v>
      </c>
      <c r="E60" s="13">
        <v>2077249</v>
      </c>
    </row>
    <row r="61" spans="1:5" x14ac:dyDescent="0.35">
      <c r="A61" s="7">
        <v>1000000880</v>
      </c>
      <c r="B61" s="6" t="s">
        <v>881</v>
      </c>
      <c r="C61" s="6" t="s">
        <v>883</v>
      </c>
      <c r="D61" s="6" t="s">
        <v>882</v>
      </c>
      <c r="E61" s="13">
        <v>135500</v>
      </c>
    </row>
    <row r="62" spans="1:5" x14ac:dyDescent="0.35">
      <c r="A62" s="7">
        <v>1000000908</v>
      </c>
      <c r="B62" s="6" t="s">
        <v>881</v>
      </c>
      <c r="C62" s="6" t="s">
        <v>880</v>
      </c>
      <c r="D62" s="6" t="s">
        <v>879</v>
      </c>
      <c r="E62" s="13">
        <v>1671398.49</v>
      </c>
    </row>
    <row r="63" spans="1:5" x14ac:dyDescent="0.35">
      <c r="A63" s="7">
        <v>1000000779</v>
      </c>
      <c r="B63" s="6" t="s">
        <v>878</v>
      </c>
      <c r="C63" s="6" t="s">
        <v>877</v>
      </c>
      <c r="D63" s="6" t="s">
        <v>876</v>
      </c>
      <c r="E63" s="13">
        <v>91.78</v>
      </c>
    </row>
    <row r="64" spans="1:5" x14ac:dyDescent="0.35">
      <c r="A64" s="7">
        <v>1000000617</v>
      </c>
      <c r="B64" s="6" t="s">
        <v>869</v>
      </c>
      <c r="C64" s="6" t="s">
        <v>875</v>
      </c>
      <c r="D64" s="6" t="s">
        <v>874</v>
      </c>
      <c r="E64" s="13">
        <v>72047</v>
      </c>
    </row>
    <row r="65" spans="1:5" x14ac:dyDescent="0.35">
      <c r="A65" s="7">
        <v>1000000688</v>
      </c>
      <c r="B65" s="6" t="s">
        <v>869</v>
      </c>
      <c r="C65" s="6" t="s">
        <v>873</v>
      </c>
      <c r="D65" s="6" t="s">
        <v>872</v>
      </c>
      <c r="E65" s="13">
        <v>149475.32</v>
      </c>
    </row>
    <row r="66" spans="1:5" x14ac:dyDescent="0.35">
      <c r="A66" s="7">
        <v>1000000692</v>
      </c>
      <c r="B66" s="6" t="s">
        <v>869</v>
      </c>
      <c r="C66" s="6" t="s">
        <v>871</v>
      </c>
      <c r="D66" s="6" t="s">
        <v>870</v>
      </c>
      <c r="E66" s="13">
        <v>460900.74</v>
      </c>
    </row>
    <row r="67" spans="1:5" x14ac:dyDescent="0.35">
      <c r="A67" s="7">
        <v>1000000716</v>
      </c>
      <c r="B67" s="6" t="s">
        <v>869</v>
      </c>
      <c r="C67" s="6" t="s">
        <v>868</v>
      </c>
      <c r="D67" s="6" t="s">
        <v>867</v>
      </c>
      <c r="E67" s="13">
        <v>1316795.8900000001</v>
      </c>
    </row>
    <row r="69" spans="1:5" x14ac:dyDescent="0.35">
      <c r="E69" s="16">
        <f>SUM(E3:E67)</f>
        <v>17714632.709999997</v>
      </c>
    </row>
  </sheetData>
  <printOptions horizontalCentered="1"/>
  <pageMargins left="0.2" right="0.2" top="1.25" bottom="0.75" header="0.55000000000000004" footer="0.3"/>
  <pageSetup scale="90" orientation="landscape" r:id="rId1"/>
  <headerFooter>
    <oddHeader>&amp;CWCCUSD
&amp;A Contract Balance
as of 6/30/2014</oddHeader>
    <oddFooter>&amp;L&amp;D&amp;C&amp;"-,Regular"&amp;K000000&amp;P of &amp;N&amp;Rdc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89"/>
  <sheetViews>
    <sheetView tabSelected="1" workbookViewId="0">
      <pane ySplit="1" topLeftCell="A450" activePane="bottomLeft" state="frozen"/>
      <selection pane="bottomLeft" activeCell="B484" sqref="B484"/>
    </sheetView>
  </sheetViews>
  <sheetFormatPr defaultRowHeight="13.2" x14ac:dyDescent="0.25"/>
  <cols>
    <col min="1" max="1" width="37.77734375" customWidth="1"/>
    <col min="2" max="2" width="6" style="5" bestFit="1" customWidth="1"/>
    <col min="3" max="3" width="11" style="5" bestFit="1" customWidth="1"/>
    <col min="4" max="4" width="6.88671875" style="5" customWidth="1"/>
    <col min="5" max="5" width="5" style="5" hidden="1" customWidth="1"/>
    <col min="6" max="6" width="4.109375" style="5" bestFit="1" customWidth="1"/>
    <col min="7" max="7" width="6.33203125" style="5" hidden="1" customWidth="1"/>
    <col min="8" max="8" width="12.21875" style="72" customWidth="1"/>
    <col min="9" max="9" width="9.109375" style="5" bestFit="1" customWidth="1"/>
    <col min="10" max="10" width="14.109375" style="1" bestFit="1" customWidth="1"/>
    <col min="11" max="11" width="1.44140625" style="1" customWidth="1"/>
    <col min="12" max="12" width="15.109375" style="1" bestFit="1" customWidth="1"/>
    <col min="13" max="13" width="14.109375" style="1" bestFit="1" customWidth="1"/>
    <col min="14" max="15" width="15.109375" style="1" bestFit="1" customWidth="1"/>
  </cols>
  <sheetData>
    <row r="1" spans="1:15" ht="27" thickBot="1" x14ac:dyDescent="0.3">
      <c r="A1" s="74" t="s">
        <v>1151</v>
      </c>
      <c r="B1" s="75" t="s">
        <v>1159</v>
      </c>
      <c r="C1" s="76" t="s">
        <v>2</v>
      </c>
      <c r="D1" s="76" t="s">
        <v>1145</v>
      </c>
      <c r="E1" s="76" t="s">
        <v>1142</v>
      </c>
      <c r="F1" s="76" t="s">
        <v>1143</v>
      </c>
      <c r="G1" s="76" t="s">
        <v>1144</v>
      </c>
      <c r="H1" s="77" t="s">
        <v>1147</v>
      </c>
      <c r="I1" s="76" t="s">
        <v>1148</v>
      </c>
      <c r="J1" s="78" t="s">
        <v>1157</v>
      </c>
      <c r="K1" s="79" t="s">
        <v>1160</v>
      </c>
      <c r="L1" s="78" t="s">
        <v>975</v>
      </c>
      <c r="M1" s="80" t="s">
        <v>976</v>
      </c>
      <c r="N1" s="80" t="s">
        <v>1156</v>
      </c>
      <c r="O1" s="80" t="s">
        <v>977</v>
      </c>
    </row>
    <row r="2" spans="1:15" x14ac:dyDescent="0.25">
      <c r="A2" s="68" t="s">
        <v>1158</v>
      </c>
      <c r="B2" s="64"/>
      <c r="C2" s="64"/>
      <c r="D2" s="64"/>
      <c r="E2" s="64"/>
      <c r="F2" s="64"/>
      <c r="G2" s="64"/>
      <c r="H2" s="71"/>
      <c r="I2" s="64"/>
      <c r="J2" s="67"/>
      <c r="K2" s="66"/>
      <c r="L2" s="67"/>
      <c r="M2" s="65"/>
      <c r="N2" s="65"/>
      <c r="O2" s="65"/>
    </row>
    <row r="3" spans="1:15" x14ac:dyDescent="0.25">
      <c r="A3" s="61" t="s">
        <v>70</v>
      </c>
      <c r="B3" s="70">
        <v>10601</v>
      </c>
      <c r="C3" s="70">
        <v>1000001397</v>
      </c>
      <c r="D3" s="5" t="s">
        <v>1163</v>
      </c>
      <c r="E3" s="70">
        <v>9745</v>
      </c>
      <c r="F3" s="70">
        <v>210</v>
      </c>
      <c r="G3" s="70">
        <v>6211</v>
      </c>
      <c r="H3" s="72" t="s">
        <v>1128</v>
      </c>
      <c r="I3" s="70" t="s">
        <v>41</v>
      </c>
      <c r="L3" s="1">
        <f>IF(ISERROR(MATCH(C3,Contractors!F$2:F$27,FALSE)),"",INDEX(Contractors!N$2:N$27,MATCH(C3,Contractors!F$2:F$27,FALSE),1))</f>
        <v>118050</v>
      </c>
      <c r="M3" s="1" t="str">
        <f>IF(ISERROR(MATCH(C3,AOR!A$2:A$67,FALSE)),"",INDEX(AOR!E$2:E$67,MATCH(C3,AOR!A$2:A$67,FALSE),1))</f>
        <v/>
      </c>
      <c r="N3" s="1">
        <f>IF(SUM(L3:M3)&lt;=J3,"",SUM(L3:M3)-J3)</f>
        <v>118050</v>
      </c>
      <c r="O3" s="1">
        <f>IF(SUM(L3:M3)&lt;J3,J3,SUM(L3:M3))</f>
        <v>118050</v>
      </c>
    </row>
    <row r="4" spans="1:15" x14ac:dyDescent="0.25">
      <c r="A4" s="62" t="s">
        <v>1153</v>
      </c>
      <c r="B4" s="70"/>
      <c r="C4" s="70">
        <v>1000001399</v>
      </c>
      <c r="D4" s="5" t="s">
        <v>1163</v>
      </c>
      <c r="E4" s="70">
        <v>9745</v>
      </c>
      <c r="F4" s="70">
        <v>127</v>
      </c>
      <c r="G4" s="70">
        <v>6211</v>
      </c>
      <c r="H4" s="72" t="s">
        <v>1134</v>
      </c>
      <c r="I4" s="70" t="s">
        <v>10</v>
      </c>
      <c r="L4" s="1">
        <f>IF(ISERROR(MATCH(C4,Contractors!F$2:F$27,FALSE)),"",INDEX(Contractors!N$2:N$27,MATCH(C4,Contractors!F$2:F$27,FALSE),1))</f>
        <v>918600</v>
      </c>
      <c r="N4" s="1">
        <f t="shared" ref="N4:N67" si="0">IF(SUM(L4:M4)&lt;=J4,"",SUM(L4:M4)-J4)</f>
        <v>918600</v>
      </c>
      <c r="O4" s="1">
        <f t="shared" ref="O4" si="1">IF(SUM(L4:M4)&lt;J4,J4,SUM(L4:M4))</f>
        <v>918600</v>
      </c>
    </row>
    <row r="5" spans="1:15" x14ac:dyDescent="0.25">
      <c r="A5" s="62" t="s">
        <v>99</v>
      </c>
      <c r="B5" s="70">
        <v>11309</v>
      </c>
      <c r="C5" s="70">
        <v>1000001424</v>
      </c>
      <c r="D5" s="5" t="s">
        <v>1164</v>
      </c>
      <c r="E5" s="70">
        <v>9748</v>
      </c>
      <c r="F5" s="70">
        <v>117</v>
      </c>
      <c r="G5" s="70">
        <v>6201</v>
      </c>
      <c r="H5" s="72" t="s">
        <v>81</v>
      </c>
      <c r="I5" s="70" t="s">
        <v>13</v>
      </c>
      <c r="L5" s="1" t="str">
        <f>IF(ISERROR(MATCH(C5,Contractors!F$2:F$27,FALSE)),"",INDEX(Contractors!N$2:N$27,MATCH(C5,Contractors!F$2:F$27,FALSE),1))</f>
        <v/>
      </c>
      <c r="M5" s="1">
        <f>IF(ISERROR(MATCH(C5,AOR!A$2:A$67,FALSE)),"",INDEX(AOR!E$2:E$67,MATCH(C5,AOR!A$2:A$67,FALSE),1))</f>
        <v>45180</v>
      </c>
      <c r="N5" s="1">
        <f t="shared" si="0"/>
        <v>45180</v>
      </c>
      <c r="O5" s="1">
        <f>IF(SUM(L5:M5)&lt;J5,J5,SUM(L5:M5))</f>
        <v>45180</v>
      </c>
    </row>
    <row r="6" spans="1:15" x14ac:dyDescent="0.25">
      <c r="A6" s="62" t="s">
        <v>52</v>
      </c>
      <c r="B6" s="70">
        <v>10123</v>
      </c>
      <c r="C6" s="70">
        <v>1000000678</v>
      </c>
      <c r="D6" s="5" t="s">
        <v>1163</v>
      </c>
      <c r="E6" s="70">
        <v>9745</v>
      </c>
      <c r="F6" s="70">
        <v>146</v>
      </c>
      <c r="G6" s="70">
        <v>5890</v>
      </c>
      <c r="H6" s="72" t="s">
        <v>164</v>
      </c>
      <c r="I6" s="70" t="s">
        <v>51</v>
      </c>
      <c r="J6" s="1">
        <v>7127</v>
      </c>
      <c r="L6" s="1" t="str">
        <f>IF(ISERROR(MATCH(C6,Contractors!F$2:F$27,FALSE)),"",INDEX(Contractors!N$2:N$27,MATCH(C6,Contractors!F$2:F$27,FALSE),1))</f>
        <v/>
      </c>
      <c r="M6" s="1" t="str">
        <f>IF(ISERROR(MATCH(C6,AOR!A$2:A$67,FALSE)),"",INDEX(AOR!E$2:E$67,MATCH(C6,AOR!A$2:A$67,FALSE),1))</f>
        <v/>
      </c>
      <c r="N6" s="1" t="str">
        <f t="shared" si="0"/>
        <v/>
      </c>
      <c r="O6" s="1">
        <f>IF(SUM(L6:M6)&lt;J6,J6,SUM(L6:M6))</f>
        <v>7127</v>
      </c>
    </row>
    <row r="7" spans="1:15" x14ac:dyDescent="0.25">
      <c r="A7" s="62" t="s">
        <v>52</v>
      </c>
      <c r="B7" s="70">
        <v>10123</v>
      </c>
      <c r="C7" s="70">
        <v>1000000702</v>
      </c>
      <c r="D7" s="5" t="s">
        <v>1163</v>
      </c>
      <c r="E7" s="70">
        <v>9745</v>
      </c>
      <c r="F7" s="70">
        <v>214</v>
      </c>
      <c r="G7" s="70">
        <v>5890</v>
      </c>
      <c r="H7" s="72" t="s">
        <v>222</v>
      </c>
      <c r="I7" s="70" t="s">
        <v>51</v>
      </c>
      <c r="J7" s="1">
        <v>55726</v>
      </c>
      <c r="L7" s="1" t="str">
        <f>IF(ISERROR(MATCH(C7,Contractors!F$2:F$27,FALSE)),"",INDEX(Contractors!N$2:N$27,MATCH(C7,Contractors!F$2:F$27,FALSE),1))</f>
        <v/>
      </c>
      <c r="M7" s="1" t="str">
        <f>IF(ISERROR(MATCH(C7,AOR!A$2:A$67,FALSE)),"",INDEX(AOR!E$2:E$67,MATCH(C7,AOR!A$2:A$67,FALSE),1))</f>
        <v/>
      </c>
      <c r="N7" s="1" t="str">
        <f t="shared" si="0"/>
        <v/>
      </c>
      <c r="O7" s="1">
        <f t="shared" ref="O7:O71" si="2">IF(SUM(L7:M7)&lt;J7,J7,SUM(L7:M7))</f>
        <v>55726</v>
      </c>
    </row>
    <row r="8" spans="1:15" x14ac:dyDescent="0.25">
      <c r="A8" s="62" t="s">
        <v>52</v>
      </c>
      <c r="B8" s="70">
        <v>10123</v>
      </c>
      <c r="C8" s="70">
        <v>1000000710</v>
      </c>
      <c r="D8" s="5" t="s">
        <v>1163</v>
      </c>
      <c r="E8" s="70">
        <v>9745</v>
      </c>
      <c r="F8" s="70">
        <v>112</v>
      </c>
      <c r="G8" s="70">
        <v>5890</v>
      </c>
      <c r="H8" s="72" t="s">
        <v>42</v>
      </c>
      <c r="I8" s="70" t="s">
        <v>51</v>
      </c>
      <c r="J8" s="1">
        <v>39969</v>
      </c>
      <c r="L8" s="1" t="str">
        <f>IF(ISERROR(MATCH(C8,Contractors!F$2:F$27,FALSE)),"",INDEX(Contractors!N$2:N$27,MATCH(C8,Contractors!F$2:F$27,FALSE),1))</f>
        <v/>
      </c>
      <c r="M8" s="1" t="str">
        <f>IF(ISERROR(MATCH(C8,AOR!A$2:A$67,FALSE)),"",INDEX(AOR!E$2:E$67,MATCH(C8,AOR!A$2:A$67,FALSE),1))</f>
        <v/>
      </c>
      <c r="N8" s="1" t="str">
        <f t="shared" si="0"/>
        <v/>
      </c>
      <c r="O8" s="1">
        <f t="shared" si="2"/>
        <v>39969</v>
      </c>
    </row>
    <row r="9" spans="1:15" x14ac:dyDescent="0.25">
      <c r="A9" s="62" t="s">
        <v>89</v>
      </c>
      <c r="B9" s="70">
        <v>10419</v>
      </c>
      <c r="C9" s="70">
        <v>1000000244</v>
      </c>
      <c r="D9" s="5" t="s">
        <v>1163</v>
      </c>
      <c r="E9" s="70">
        <v>9745</v>
      </c>
      <c r="F9" s="70">
        <v>157</v>
      </c>
      <c r="G9" s="70">
        <v>5890</v>
      </c>
      <c r="H9" s="72" t="s">
        <v>182</v>
      </c>
      <c r="I9" s="70" t="s">
        <v>11</v>
      </c>
      <c r="J9" s="1">
        <v>12909.119999999999</v>
      </c>
      <c r="L9" s="1" t="str">
        <f>IF(ISERROR(MATCH(C9,Contractors!F$2:F$27,FALSE)),"",INDEX(Contractors!N$2:N$27,MATCH(C9,Contractors!F$2:F$27,FALSE),1))</f>
        <v/>
      </c>
      <c r="M9" s="1" t="str">
        <f>IF(ISERROR(MATCH(C9,AOR!A$2:A$67,FALSE)),"",INDEX(AOR!E$2:E$67,MATCH(C9,AOR!A$2:A$67,FALSE),1))</f>
        <v/>
      </c>
      <c r="N9" s="1" t="str">
        <f t="shared" si="0"/>
        <v/>
      </c>
      <c r="O9" s="1">
        <f t="shared" si="2"/>
        <v>12909.119999999999</v>
      </c>
    </row>
    <row r="10" spans="1:15" x14ac:dyDescent="0.25">
      <c r="A10" s="62" t="s">
        <v>89</v>
      </c>
      <c r="B10" s="70">
        <v>10419</v>
      </c>
      <c r="C10" s="70">
        <v>1000000852</v>
      </c>
      <c r="D10" s="5" t="s">
        <v>1163</v>
      </c>
      <c r="E10" s="70">
        <v>9745</v>
      </c>
      <c r="F10" s="70">
        <v>139</v>
      </c>
      <c r="G10" s="70">
        <v>6190</v>
      </c>
      <c r="H10" s="72" t="s">
        <v>133</v>
      </c>
      <c r="I10" s="70" t="s">
        <v>43</v>
      </c>
      <c r="J10" s="1">
        <v>11357.5</v>
      </c>
      <c r="L10" s="1" t="str">
        <f>IF(ISERROR(MATCH(C10,Contractors!F$2:F$27,FALSE)),"",INDEX(Contractors!N$2:N$27,MATCH(C10,Contractors!F$2:F$27,FALSE),1))</f>
        <v/>
      </c>
      <c r="M10" s="1" t="str">
        <f>IF(ISERROR(MATCH(C10,AOR!A$2:A$67,FALSE)),"",INDEX(AOR!E$2:E$67,MATCH(C10,AOR!A$2:A$67,FALSE),1))</f>
        <v/>
      </c>
      <c r="N10" s="1" t="str">
        <f t="shared" si="0"/>
        <v/>
      </c>
      <c r="O10" s="1">
        <f t="shared" si="2"/>
        <v>11357.5</v>
      </c>
    </row>
    <row r="11" spans="1:15" x14ac:dyDescent="0.25">
      <c r="A11" s="62" t="s">
        <v>89</v>
      </c>
      <c r="B11" s="70">
        <v>10419</v>
      </c>
      <c r="C11" s="70">
        <v>1000001345</v>
      </c>
      <c r="D11" s="5" t="s">
        <v>1163</v>
      </c>
      <c r="E11" s="70">
        <v>9745</v>
      </c>
      <c r="F11" s="70">
        <v>123</v>
      </c>
      <c r="G11" s="70">
        <v>6190</v>
      </c>
      <c r="H11" s="72" t="s">
        <v>90</v>
      </c>
      <c r="I11" s="70" t="s">
        <v>43</v>
      </c>
      <c r="J11" s="1">
        <v>5890</v>
      </c>
      <c r="L11" s="1" t="str">
        <f>IF(ISERROR(MATCH(C11,Contractors!F$2:F$27,FALSE)),"",INDEX(Contractors!N$2:N$27,MATCH(C11,Contractors!F$2:F$27,FALSE),1))</f>
        <v/>
      </c>
      <c r="M11" s="1" t="str">
        <f>IF(ISERROR(MATCH(C11,AOR!A$2:A$67,FALSE)),"",INDEX(AOR!E$2:E$67,MATCH(C11,AOR!A$2:A$67,FALSE),1))</f>
        <v/>
      </c>
      <c r="N11" s="1" t="str">
        <f t="shared" si="0"/>
        <v/>
      </c>
      <c r="O11" s="1">
        <f t="shared" si="2"/>
        <v>5890</v>
      </c>
    </row>
    <row r="12" spans="1:15" x14ac:dyDescent="0.25">
      <c r="A12" s="62" t="s">
        <v>89</v>
      </c>
      <c r="B12" s="70">
        <v>10419</v>
      </c>
      <c r="C12" s="70">
        <v>1000001346</v>
      </c>
      <c r="D12" s="5" t="s">
        <v>1163</v>
      </c>
      <c r="E12" s="70">
        <v>9745</v>
      </c>
      <c r="F12" s="70">
        <v>122</v>
      </c>
      <c r="G12" s="70">
        <v>6190</v>
      </c>
      <c r="H12" s="72" t="s">
        <v>86</v>
      </c>
      <c r="I12" s="70" t="s">
        <v>43</v>
      </c>
      <c r="J12" s="1">
        <v>2918</v>
      </c>
      <c r="L12" s="1" t="str">
        <f>IF(ISERROR(MATCH(C12,Contractors!F$2:F$27,FALSE)),"",INDEX(Contractors!N$2:N$27,MATCH(C12,Contractors!F$2:F$27,FALSE),1))</f>
        <v/>
      </c>
      <c r="M12" s="1" t="str">
        <f>IF(ISERROR(MATCH(C12,AOR!A$2:A$67,FALSE)),"",INDEX(AOR!E$2:E$67,MATCH(C12,AOR!A$2:A$67,FALSE),1))</f>
        <v/>
      </c>
      <c r="N12" s="1" t="str">
        <f t="shared" si="0"/>
        <v/>
      </c>
      <c r="O12" s="1">
        <f t="shared" si="2"/>
        <v>2918</v>
      </c>
    </row>
    <row r="13" spans="1:15" x14ac:dyDescent="0.25">
      <c r="A13" s="62" t="s">
        <v>208</v>
      </c>
      <c r="B13" s="70">
        <v>12885</v>
      </c>
      <c r="C13" s="70">
        <v>1000000351</v>
      </c>
      <c r="D13" s="5" t="s">
        <v>1163</v>
      </c>
      <c r="E13" s="70">
        <v>9745</v>
      </c>
      <c r="F13" s="70">
        <v>210</v>
      </c>
      <c r="G13" s="70">
        <v>5860</v>
      </c>
      <c r="H13" s="72" t="s">
        <v>207</v>
      </c>
      <c r="I13" s="70" t="s">
        <v>8</v>
      </c>
      <c r="J13" s="1">
        <v>18251.439999999999</v>
      </c>
      <c r="L13" s="1" t="str">
        <f>IF(ISERROR(MATCH(C13,Contractors!F$2:F$27,FALSE)),"",INDEX(Contractors!N$2:N$27,MATCH(C13,Contractors!F$2:F$27,FALSE),1))</f>
        <v/>
      </c>
      <c r="M13" s="1" t="str">
        <f>IF(ISERROR(MATCH(C13,AOR!A$2:A$67,FALSE)),"",INDEX(AOR!E$2:E$67,MATCH(C13,AOR!A$2:A$67,FALSE),1))</f>
        <v/>
      </c>
      <c r="N13" s="1" t="str">
        <f t="shared" si="0"/>
        <v/>
      </c>
      <c r="O13" s="1">
        <f t="shared" si="2"/>
        <v>18251.439999999999</v>
      </c>
    </row>
    <row r="14" spans="1:15" x14ac:dyDescent="0.25">
      <c r="A14" s="62" t="s">
        <v>20</v>
      </c>
      <c r="B14" s="70">
        <v>12152</v>
      </c>
      <c r="C14" s="70">
        <v>1000000415</v>
      </c>
      <c r="D14" s="5" t="s">
        <v>1163</v>
      </c>
      <c r="E14" s="70">
        <v>9745</v>
      </c>
      <c r="F14" s="70">
        <v>615</v>
      </c>
      <c r="G14" s="70">
        <v>6201</v>
      </c>
      <c r="H14" s="72" t="s">
        <v>327</v>
      </c>
      <c r="I14" s="70" t="s">
        <v>13</v>
      </c>
      <c r="J14" s="1">
        <v>39960</v>
      </c>
      <c r="L14" s="1" t="str">
        <f>IF(ISERROR(MATCH(C14,Contractors!F$2:F$27,FALSE)),"",INDEX(Contractors!N$2:N$27,MATCH(C14,Contractors!F$2:F$27,FALSE),1))</f>
        <v/>
      </c>
      <c r="M14" s="1">
        <f>IF(ISERROR(MATCH(C14,AOR!A$2:A$67,FALSE)),"",INDEX(AOR!E$2:E$67,MATCH(C14,AOR!A$2:A$67,FALSE),1))-M15</f>
        <v>77215.600000000006</v>
      </c>
      <c r="N14" s="1">
        <f t="shared" si="0"/>
        <v>37255.600000000006</v>
      </c>
      <c r="O14" s="1">
        <f t="shared" si="2"/>
        <v>77215.600000000006</v>
      </c>
    </row>
    <row r="15" spans="1:15" x14ac:dyDescent="0.25">
      <c r="A15" s="62" t="s">
        <v>20</v>
      </c>
      <c r="B15" s="70">
        <v>12152</v>
      </c>
      <c r="C15" s="70">
        <v>1000000415</v>
      </c>
      <c r="D15" s="5" t="s">
        <v>1164</v>
      </c>
      <c r="E15" s="70">
        <v>9748</v>
      </c>
      <c r="F15" s="70">
        <v>669</v>
      </c>
      <c r="G15" s="70">
        <v>6201</v>
      </c>
      <c r="H15" s="72" t="s">
        <v>337</v>
      </c>
      <c r="I15" s="70" t="s">
        <v>13</v>
      </c>
      <c r="J15" s="1">
        <v>7140</v>
      </c>
      <c r="L15" s="1" t="str">
        <f>IF(ISERROR(MATCH(C15,Contractors!F$2:F$27,FALSE)),"",INDEX(Contractors!N$2:N$27,MATCH(C15,Contractors!F$2:F$27,FALSE),1))</f>
        <v/>
      </c>
      <c r="M15" s="1">
        <f>J15</f>
        <v>7140</v>
      </c>
      <c r="N15" s="1" t="str">
        <f t="shared" si="0"/>
        <v/>
      </c>
      <c r="O15" s="1">
        <f t="shared" si="2"/>
        <v>7140</v>
      </c>
    </row>
    <row r="16" spans="1:15" x14ac:dyDescent="0.25">
      <c r="A16" s="62" t="s">
        <v>20</v>
      </c>
      <c r="B16" s="70">
        <v>12152</v>
      </c>
      <c r="C16" s="70">
        <v>1000000623</v>
      </c>
      <c r="D16" s="5" t="s">
        <v>1163</v>
      </c>
      <c r="E16" s="70">
        <v>9745</v>
      </c>
      <c r="F16" s="70">
        <v>145</v>
      </c>
      <c r="G16" s="70">
        <v>6201</v>
      </c>
      <c r="H16" s="72" t="s">
        <v>158</v>
      </c>
      <c r="I16" s="70" t="s">
        <v>13</v>
      </c>
      <c r="J16" s="1">
        <v>5240</v>
      </c>
      <c r="L16" s="1" t="str">
        <f>IF(ISERROR(MATCH(C16,Contractors!F$2:F$27,FALSE)),"",INDEX(Contractors!N$2:N$27,MATCH(C16,Contractors!F$2:F$27,FALSE),1))</f>
        <v/>
      </c>
      <c r="M16" s="1">
        <f>IF(ISERROR(MATCH(C16,AOR!A$2:A$67,FALSE)),"",INDEX(AOR!E$2:E$67,MATCH(C16,AOR!A$2:A$67,FALSE),1))</f>
        <v>2620</v>
      </c>
      <c r="N16" s="1" t="str">
        <f t="shared" si="0"/>
        <v/>
      </c>
      <c r="O16" s="1">
        <f t="shared" si="2"/>
        <v>5240</v>
      </c>
    </row>
    <row r="17" spans="1:15" x14ac:dyDescent="0.25">
      <c r="A17" s="62" t="s">
        <v>20</v>
      </c>
      <c r="B17" s="70">
        <v>12152</v>
      </c>
      <c r="C17" s="70">
        <v>1000000624</v>
      </c>
      <c r="D17" s="5" t="s">
        <v>1163</v>
      </c>
      <c r="E17" s="70">
        <v>9745</v>
      </c>
      <c r="F17" s="70">
        <v>145</v>
      </c>
      <c r="G17" s="70">
        <v>6201</v>
      </c>
      <c r="H17" s="72" t="s">
        <v>157</v>
      </c>
      <c r="I17" s="70" t="s">
        <v>13</v>
      </c>
      <c r="J17" s="1">
        <v>8928</v>
      </c>
      <c r="L17" s="1" t="str">
        <f>IF(ISERROR(MATCH(C17,Contractors!F$2:F$27,FALSE)),"",INDEX(Contractors!N$2:N$27,MATCH(C17,Contractors!F$2:F$27,FALSE),1))</f>
        <v/>
      </c>
      <c r="M17" s="1">
        <f>IF(ISERROR(MATCH(C17,AOR!A$2:A$67,FALSE)),"",INDEX(AOR!E$2:E$67,MATCH(C17,AOR!A$2:A$67,FALSE),1))</f>
        <v>8928</v>
      </c>
      <c r="N17" s="1" t="str">
        <f t="shared" si="0"/>
        <v/>
      </c>
      <c r="O17" s="1">
        <f t="shared" si="2"/>
        <v>8928</v>
      </c>
    </row>
    <row r="18" spans="1:15" x14ac:dyDescent="0.25">
      <c r="A18" s="62" t="s">
        <v>20</v>
      </c>
      <c r="B18" s="70">
        <v>12152</v>
      </c>
      <c r="C18" s="70">
        <v>1000000752</v>
      </c>
      <c r="D18" s="5" t="s">
        <v>1163</v>
      </c>
      <c r="E18" s="70">
        <v>9745</v>
      </c>
      <c r="F18" s="70">
        <v>142</v>
      </c>
      <c r="G18" s="70">
        <v>6201</v>
      </c>
      <c r="H18" s="72" t="s">
        <v>143</v>
      </c>
      <c r="I18" s="70" t="s">
        <v>13</v>
      </c>
      <c r="J18" s="1">
        <v>4334</v>
      </c>
      <c r="L18" s="1" t="str">
        <f>IF(ISERROR(MATCH(C18,Contractors!F$2:F$27,FALSE)),"",INDEX(Contractors!N$2:N$27,MATCH(C18,Contractors!F$2:F$27,FALSE),1))</f>
        <v/>
      </c>
      <c r="M18" s="1">
        <f>IF(ISERROR(MATCH(C18,AOR!A$2:A$67,FALSE)),"",INDEX(AOR!E$2:E$67,MATCH(C18,AOR!A$2:A$67,FALSE),1))</f>
        <v>4334</v>
      </c>
      <c r="N18" s="1" t="str">
        <f t="shared" si="0"/>
        <v/>
      </c>
      <c r="O18" s="1">
        <f t="shared" si="2"/>
        <v>4334</v>
      </c>
    </row>
    <row r="19" spans="1:15" x14ac:dyDescent="0.25">
      <c r="A19" s="62" t="s">
        <v>20</v>
      </c>
      <c r="B19" s="70">
        <v>12152</v>
      </c>
      <c r="C19" s="70">
        <v>1000000753</v>
      </c>
      <c r="D19" s="5" t="s">
        <v>1163</v>
      </c>
      <c r="E19" s="70">
        <v>9745</v>
      </c>
      <c r="F19" s="70">
        <v>155</v>
      </c>
      <c r="G19" s="70">
        <v>6201</v>
      </c>
      <c r="H19" s="72" t="s">
        <v>180</v>
      </c>
      <c r="I19" s="70" t="s">
        <v>13</v>
      </c>
      <c r="J19" s="1">
        <v>4196</v>
      </c>
      <c r="L19" s="1" t="str">
        <f>IF(ISERROR(MATCH(C19,Contractors!F$2:F$27,FALSE)),"",INDEX(Contractors!N$2:N$27,MATCH(C19,Contractors!F$2:F$27,FALSE),1))</f>
        <v/>
      </c>
      <c r="M19" s="1">
        <f>IF(ISERROR(MATCH(C19,AOR!A$2:A$67,FALSE)),"",INDEX(AOR!E$2:E$67,MATCH(C19,AOR!A$2:A$67,FALSE),1))</f>
        <v>4196</v>
      </c>
      <c r="N19" s="1" t="str">
        <f t="shared" si="0"/>
        <v/>
      </c>
      <c r="O19" s="1">
        <f t="shared" si="2"/>
        <v>4196</v>
      </c>
    </row>
    <row r="20" spans="1:15" x14ac:dyDescent="0.25">
      <c r="A20" s="62" t="s">
        <v>20</v>
      </c>
      <c r="B20" s="70">
        <v>12152</v>
      </c>
      <c r="C20" s="70">
        <v>1000000754</v>
      </c>
      <c r="D20" s="5" t="s">
        <v>1163</v>
      </c>
      <c r="E20" s="70">
        <v>9745</v>
      </c>
      <c r="F20" s="70">
        <v>139</v>
      </c>
      <c r="G20" s="70">
        <v>6201</v>
      </c>
      <c r="H20" s="72" t="s">
        <v>135</v>
      </c>
      <c r="I20" s="70" t="s">
        <v>13</v>
      </c>
      <c r="J20" s="1">
        <v>5547</v>
      </c>
      <c r="L20" s="1" t="str">
        <f>IF(ISERROR(MATCH(C20,Contractors!F$2:F$27,FALSE)),"",INDEX(Contractors!N$2:N$27,MATCH(C20,Contractors!F$2:F$27,FALSE),1))</f>
        <v/>
      </c>
      <c r="M20" s="1">
        <f>IF(ISERROR(MATCH(C20,AOR!A$2:A$67,FALSE)),"",INDEX(AOR!E$2:E$67,MATCH(C20,AOR!A$2:A$67,FALSE),1))</f>
        <v>5547</v>
      </c>
      <c r="N20" s="1" t="str">
        <f t="shared" si="0"/>
        <v/>
      </c>
      <c r="O20" s="1">
        <f t="shared" si="2"/>
        <v>5547</v>
      </c>
    </row>
    <row r="21" spans="1:15" x14ac:dyDescent="0.25">
      <c r="A21" s="62" t="s">
        <v>20</v>
      </c>
      <c r="B21" s="70">
        <v>12152</v>
      </c>
      <c r="C21" s="70">
        <v>1000000800</v>
      </c>
      <c r="D21" s="5" t="s">
        <v>1163</v>
      </c>
      <c r="E21" s="70">
        <v>9745</v>
      </c>
      <c r="F21" s="70">
        <v>110</v>
      </c>
      <c r="G21" s="70">
        <v>6201</v>
      </c>
      <c r="H21" s="72" t="s">
        <v>22</v>
      </c>
      <c r="I21" s="70" t="s">
        <v>13</v>
      </c>
      <c r="J21" s="1">
        <v>3070</v>
      </c>
      <c r="L21" s="1" t="str">
        <f>IF(ISERROR(MATCH(C21,Contractors!F$2:F$27,FALSE)),"",INDEX(Contractors!N$2:N$27,MATCH(C21,Contractors!F$2:F$27,FALSE),1))</f>
        <v/>
      </c>
      <c r="M21" s="1">
        <f>IF(ISERROR(MATCH(C21,AOR!A$2:A$67,FALSE)),"",INDEX(AOR!E$2:E$67,MATCH(C21,AOR!A$2:A$67,FALSE),1))</f>
        <v>3070</v>
      </c>
      <c r="N21" s="1" t="str">
        <f t="shared" si="0"/>
        <v/>
      </c>
      <c r="O21" s="1">
        <f t="shared" si="2"/>
        <v>3070</v>
      </c>
    </row>
    <row r="22" spans="1:15" x14ac:dyDescent="0.25">
      <c r="A22" s="62" t="s">
        <v>20</v>
      </c>
      <c r="B22" s="70">
        <v>12152</v>
      </c>
      <c r="C22" s="70">
        <v>1000000801</v>
      </c>
      <c r="D22" s="5" t="s">
        <v>1163</v>
      </c>
      <c r="E22" s="70">
        <v>9745</v>
      </c>
      <c r="F22" s="70">
        <v>110</v>
      </c>
      <c r="G22" s="70">
        <v>6201</v>
      </c>
      <c r="H22" s="72" t="s">
        <v>25</v>
      </c>
      <c r="I22" s="70" t="s">
        <v>13</v>
      </c>
      <c r="J22" s="1">
        <v>11670</v>
      </c>
      <c r="L22" s="1" t="str">
        <f>IF(ISERROR(MATCH(C22,Contractors!F$2:F$27,FALSE)),"",INDEX(Contractors!N$2:N$27,MATCH(C22,Contractors!F$2:F$27,FALSE),1))</f>
        <v/>
      </c>
      <c r="M22" s="1">
        <f>IF(ISERROR(MATCH(C22,AOR!A$2:A$67,FALSE)),"",INDEX(AOR!E$2:E$67,MATCH(C22,AOR!A$2:A$67,FALSE),1))</f>
        <v>11670</v>
      </c>
      <c r="N22" s="1" t="str">
        <f t="shared" si="0"/>
        <v/>
      </c>
      <c r="O22" s="1">
        <f t="shared" si="2"/>
        <v>11670</v>
      </c>
    </row>
    <row r="23" spans="1:15" x14ac:dyDescent="0.25">
      <c r="A23" s="62" t="s">
        <v>20</v>
      </c>
      <c r="B23" s="70">
        <v>12152</v>
      </c>
      <c r="C23" s="70">
        <v>1000000817</v>
      </c>
      <c r="D23" s="5" t="s">
        <v>1163</v>
      </c>
      <c r="E23" s="70">
        <v>9745</v>
      </c>
      <c r="F23" s="70">
        <v>154</v>
      </c>
      <c r="G23" s="70">
        <v>6201</v>
      </c>
      <c r="H23" s="72" t="s">
        <v>176</v>
      </c>
      <c r="I23" s="70" t="s">
        <v>13</v>
      </c>
      <c r="J23" s="1">
        <v>2620</v>
      </c>
      <c r="L23" s="1" t="str">
        <f>IF(ISERROR(MATCH(C23,Contractors!F$2:F$27,FALSE)),"",INDEX(Contractors!N$2:N$27,MATCH(C23,Contractors!F$2:F$27,FALSE),1))</f>
        <v/>
      </c>
      <c r="M23" s="1">
        <f>IF(ISERROR(MATCH(C23,AOR!A$2:A$67,FALSE)),"",INDEX(AOR!E$2:E$67,MATCH(C23,AOR!A$2:A$67,FALSE),1))</f>
        <v>1310</v>
      </c>
      <c r="N23" s="1" t="str">
        <f t="shared" si="0"/>
        <v/>
      </c>
      <c r="O23" s="1">
        <f t="shared" si="2"/>
        <v>2620</v>
      </c>
    </row>
    <row r="24" spans="1:15" x14ac:dyDescent="0.25">
      <c r="A24" s="62" t="s">
        <v>20</v>
      </c>
      <c r="B24" s="70">
        <v>12152</v>
      </c>
      <c r="C24" s="70">
        <v>1000000818</v>
      </c>
      <c r="D24" s="5" t="s">
        <v>1163</v>
      </c>
      <c r="E24" s="70">
        <v>9745</v>
      </c>
      <c r="F24" s="70">
        <v>154</v>
      </c>
      <c r="G24" s="70">
        <v>6201</v>
      </c>
      <c r="H24" s="72" t="s">
        <v>176</v>
      </c>
      <c r="I24" s="70" t="s">
        <v>13</v>
      </c>
      <c r="J24" s="1">
        <v>4856</v>
      </c>
      <c r="L24" s="1" t="str">
        <f>IF(ISERROR(MATCH(C24,Contractors!F$2:F$27,FALSE)),"",INDEX(Contractors!N$2:N$27,MATCH(C24,Contractors!F$2:F$27,FALSE),1))</f>
        <v/>
      </c>
      <c r="M24" s="1">
        <f>IF(ISERROR(MATCH(C24,AOR!A$2:A$67,FALSE)),"",INDEX(AOR!E$2:E$67,MATCH(C24,AOR!A$2:A$67,FALSE),1))</f>
        <v>4856</v>
      </c>
      <c r="N24" s="1" t="str">
        <f t="shared" si="0"/>
        <v/>
      </c>
      <c r="O24" s="1">
        <f t="shared" si="2"/>
        <v>4856</v>
      </c>
    </row>
    <row r="25" spans="1:15" x14ac:dyDescent="0.25">
      <c r="A25" s="62" t="s">
        <v>322</v>
      </c>
      <c r="B25" s="70">
        <v>10474</v>
      </c>
      <c r="C25" s="70">
        <v>1000000614</v>
      </c>
      <c r="D25" s="5" t="s">
        <v>1163</v>
      </c>
      <c r="E25" s="70">
        <v>9745</v>
      </c>
      <c r="F25" s="70">
        <v>615</v>
      </c>
      <c r="G25" s="70">
        <v>6207</v>
      </c>
      <c r="H25" s="72" t="s">
        <v>321</v>
      </c>
      <c r="I25" s="70" t="s">
        <v>23</v>
      </c>
      <c r="J25" s="1">
        <v>166080</v>
      </c>
      <c r="L25" s="1" t="str">
        <f>IF(ISERROR(MATCH(C25,Contractors!F$2:F$27,FALSE)),"",INDEX(Contractors!N$2:N$27,MATCH(C25,Contractors!F$2:F$27,FALSE),1))</f>
        <v/>
      </c>
      <c r="M25" s="1" t="str">
        <f>IF(ISERROR(MATCH(C25,AOR!A$2:A$67,FALSE)),"",INDEX(AOR!E$2:E$67,MATCH(C25,AOR!A$2:A$67,FALSE),1))</f>
        <v/>
      </c>
      <c r="N25" s="1" t="str">
        <f t="shared" si="0"/>
        <v/>
      </c>
      <c r="O25" s="1">
        <f t="shared" si="2"/>
        <v>166080</v>
      </c>
    </row>
    <row r="26" spans="1:15" x14ac:dyDescent="0.25">
      <c r="A26" s="62" t="s">
        <v>170</v>
      </c>
      <c r="B26" s="70">
        <v>10066</v>
      </c>
      <c r="C26" s="70">
        <v>1000000210</v>
      </c>
      <c r="D26" s="5" t="s">
        <v>1163</v>
      </c>
      <c r="E26" s="70">
        <v>9745</v>
      </c>
      <c r="F26" s="70">
        <v>214</v>
      </c>
      <c r="G26" s="70">
        <v>6190</v>
      </c>
      <c r="H26" s="72" t="s">
        <v>227</v>
      </c>
      <c r="I26" s="70" t="s">
        <v>43</v>
      </c>
      <c r="J26" s="1">
        <v>9803.9499999999989</v>
      </c>
      <c r="L26" s="1" t="str">
        <f>IF(ISERROR(MATCH(C26,Contractors!F$2:F$27,FALSE)),"",INDEX(Contractors!N$2:N$27,MATCH(C26,Contractors!F$2:F$27,FALSE),1))</f>
        <v/>
      </c>
      <c r="M26" s="1" t="str">
        <f>IF(ISERROR(MATCH(C26,AOR!A$2:A$67,FALSE)),"",INDEX(AOR!E$2:E$67,MATCH(C26,AOR!A$2:A$67,FALSE),1))</f>
        <v/>
      </c>
      <c r="N26" s="1" t="str">
        <f t="shared" si="0"/>
        <v/>
      </c>
      <c r="O26" s="1">
        <f t="shared" si="2"/>
        <v>9803.9499999999989</v>
      </c>
    </row>
    <row r="27" spans="1:15" x14ac:dyDescent="0.25">
      <c r="A27" s="62" t="s">
        <v>170</v>
      </c>
      <c r="B27" s="70">
        <v>10066</v>
      </c>
      <c r="C27" s="70">
        <v>1000000643</v>
      </c>
      <c r="D27" s="5" t="s">
        <v>1163</v>
      </c>
      <c r="E27" s="70">
        <v>9745</v>
      </c>
      <c r="F27" s="70">
        <v>212</v>
      </c>
      <c r="G27" s="70">
        <v>6190</v>
      </c>
      <c r="H27" s="72" t="s">
        <v>215</v>
      </c>
      <c r="I27" s="70" t="s">
        <v>43</v>
      </c>
      <c r="J27" s="1">
        <v>50277.75</v>
      </c>
      <c r="L27" s="1" t="str">
        <f>IF(ISERROR(MATCH(C27,Contractors!F$2:F$27,FALSE)),"",INDEX(Contractors!N$2:N$27,MATCH(C27,Contractors!F$2:F$27,FALSE),1))</f>
        <v/>
      </c>
      <c r="M27" s="1" t="str">
        <f>IF(ISERROR(MATCH(C27,AOR!A$2:A$67,FALSE)),"",INDEX(AOR!E$2:E$67,MATCH(C27,AOR!A$2:A$67,FALSE),1))</f>
        <v/>
      </c>
      <c r="N27" s="1" t="str">
        <f t="shared" si="0"/>
        <v/>
      </c>
      <c r="O27" s="1">
        <f t="shared" si="2"/>
        <v>50277.75</v>
      </c>
    </row>
    <row r="28" spans="1:15" x14ac:dyDescent="0.25">
      <c r="A28" s="62" t="s">
        <v>170</v>
      </c>
      <c r="B28" s="70">
        <v>10066</v>
      </c>
      <c r="C28" s="70">
        <v>1000000738</v>
      </c>
      <c r="D28" s="5" t="s">
        <v>1163</v>
      </c>
      <c r="E28" s="70">
        <v>9745</v>
      </c>
      <c r="F28" s="70">
        <v>354</v>
      </c>
      <c r="G28" s="70">
        <v>6190</v>
      </c>
      <c r="H28" s="72" t="s">
        <v>244</v>
      </c>
      <c r="I28" s="70" t="s">
        <v>43</v>
      </c>
      <c r="J28" s="1">
        <v>43160.93</v>
      </c>
      <c r="L28" s="1" t="str">
        <f>IF(ISERROR(MATCH(C28,Contractors!F$2:F$27,FALSE)),"",INDEX(Contractors!N$2:N$27,MATCH(C28,Contractors!F$2:F$27,FALSE),1))</f>
        <v/>
      </c>
      <c r="M28" s="1" t="str">
        <f>IF(ISERROR(MATCH(C28,AOR!A$2:A$67,FALSE)),"",INDEX(AOR!E$2:E$67,MATCH(C28,AOR!A$2:A$67,FALSE),1))</f>
        <v/>
      </c>
      <c r="N28" s="1" t="str">
        <f t="shared" si="0"/>
        <v/>
      </c>
      <c r="O28" s="1">
        <f t="shared" si="2"/>
        <v>43160.93</v>
      </c>
    </row>
    <row r="29" spans="1:15" x14ac:dyDescent="0.25">
      <c r="A29" s="62" t="s">
        <v>170</v>
      </c>
      <c r="B29" s="70">
        <v>10066</v>
      </c>
      <c r="C29" s="70">
        <v>1000000828</v>
      </c>
      <c r="D29" s="5" t="s">
        <v>1163</v>
      </c>
      <c r="E29" s="70">
        <v>9745</v>
      </c>
      <c r="F29" s="70">
        <v>210</v>
      </c>
      <c r="G29" s="70">
        <v>6190</v>
      </c>
      <c r="H29" s="72" t="s">
        <v>211</v>
      </c>
      <c r="I29" s="70" t="s">
        <v>43</v>
      </c>
      <c r="J29" s="1">
        <v>20</v>
      </c>
      <c r="L29" s="1" t="str">
        <f>IF(ISERROR(MATCH(C29,Contractors!F$2:F$27,FALSE)),"",INDEX(Contractors!N$2:N$27,MATCH(C29,Contractors!F$2:F$27,FALSE),1))</f>
        <v/>
      </c>
      <c r="M29" s="1" t="str">
        <f>IF(ISERROR(MATCH(C29,AOR!A$2:A$67,FALSE)),"",INDEX(AOR!E$2:E$67,MATCH(C29,AOR!A$2:A$67,FALSE),1))</f>
        <v/>
      </c>
      <c r="N29" s="1" t="str">
        <f t="shared" si="0"/>
        <v/>
      </c>
      <c r="O29" s="1">
        <f t="shared" si="2"/>
        <v>20</v>
      </c>
    </row>
    <row r="30" spans="1:15" x14ac:dyDescent="0.25">
      <c r="A30" s="62" t="s">
        <v>170</v>
      </c>
      <c r="B30" s="70">
        <v>10066</v>
      </c>
      <c r="C30" s="70">
        <v>1000000936</v>
      </c>
      <c r="D30" s="5" t="s">
        <v>1163</v>
      </c>
      <c r="E30" s="70">
        <v>9745</v>
      </c>
      <c r="F30" s="70">
        <v>364</v>
      </c>
      <c r="G30" s="70">
        <v>6190</v>
      </c>
      <c r="H30" s="72" t="s">
        <v>283</v>
      </c>
      <c r="I30" s="70" t="s">
        <v>43</v>
      </c>
      <c r="J30" s="1">
        <v>3800</v>
      </c>
      <c r="L30" s="1" t="str">
        <f>IF(ISERROR(MATCH(C30,Contractors!F$2:F$27,FALSE)),"",INDEX(Contractors!N$2:N$27,MATCH(C30,Contractors!F$2:F$27,FALSE),1))</f>
        <v/>
      </c>
      <c r="M30" s="1" t="str">
        <f>IF(ISERROR(MATCH(C30,AOR!A$2:A$67,FALSE)),"",INDEX(AOR!E$2:E$67,MATCH(C30,AOR!A$2:A$67,FALSE),1))</f>
        <v/>
      </c>
      <c r="N30" s="1" t="str">
        <f t="shared" si="0"/>
        <v/>
      </c>
      <c r="O30" s="1">
        <f t="shared" si="2"/>
        <v>3800</v>
      </c>
    </row>
    <row r="31" spans="1:15" x14ac:dyDescent="0.25">
      <c r="A31" s="62" t="s">
        <v>170</v>
      </c>
      <c r="B31" s="70">
        <v>10066</v>
      </c>
      <c r="C31" s="70">
        <v>1000001416</v>
      </c>
      <c r="D31" s="5" t="s">
        <v>1163</v>
      </c>
      <c r="E31" s="70">
        <v>9745</v>
      </c>
      <c r="F31" s="70">
        <v>116</v>
      </c>
      <c r="G31" s="70">
        <v>6190</v>
      </c>
      <c r="H31" s="72" t="s">
        <v>79</v>
      </c>
      <c r="I31" s="70" t="s">
        <v>43</v>
      </c>
      <c r="J31" s="1">
        <v>15000</v>
      </c>
      <c r="L31" s="1" t="str">
        <f>IF(ISERROR(MATCH(C31,Contractors!F$2:F$27,FALSE)),"",INDEX(Contractors!N$2:N$27,MATCH(C31,Contractors!F$2:F$27,FALSE),1))</f>
        <v/>
      </c>
      <c r="M31" s="1" t="str">
        <f>IF(ISERROR(MATCH(C31,AOR!A$2:A$67,FALSE)),"",INDEX(AOR!E$2:E$67,MATCH(C31,AOR!A$2:A$67,FALSE),1))</f>
        <v/>
      </c>
      <c r="N31" s="1" t="str">
        <f t="shared" si="0"/>
        <v/>
      </c>
      <c r="O31" s="1">
        <f t="shared" si="2"/>
        <v>15000</v>
      </c>
    </row>
    <row r="32" spans="1:15" x14ac:dyDescent="0.25">
      <c r="A32" s="62" t="s">
        <v>147</v>
      </c>
      <c r="B32" s="70">
        <v>10087</v>
      </c>
      <c r="C32" s="70">
        <v>1000000612</v>
      </c>
      <c r="D32" s="5" t="s">
        <v>1163</v>
      </c>
      <c r="E32" s="70">
        <v>9745</v>
      </c>
      <c r="F32" s="70">
        <v>214</v>
      </c>
      <c r="G32" s="70">
        <v>6211</v>
      </c>
      <c r="H32" s="72" t="s">
        <v>223</v>
      </c>
      <c r="I32" s="70" t="s">
        <v>10</v>
      </c>
      <c r="J32" s="1">
        <v>88909</v>
      </c>
      <c r="L32" s="1" t="str">
        <f>IF(ISERROR(MATCH(C32,Contractors!F$2:F$27,FALSE)),"",INDEX(Contractors!N$2:N$27,MATCH(C32,Contractors!F$2:F$27,FALSE),1))</f>
        <v/>
      </c>
      <c r="M32" s="1" t="str">
        <f>IF(ISERROR(MATCH(C32,AOR!A$2:A$67,FALSE)),"",INDEX(AOR!E$2:E$67,MATCH(C32,AOR!A$2:A$67,FALSE),1))</f>
        <v/>
      </c>
      <c r="N32" s="1" t="str">
        <f t="shared" si="0"/>
        <v/>
      </c>
      <c r="O32" s="1">
        <f t="shared" si="2"/>
        <v>88909</v>
      </c>
    </row>
    <row r="33" spans="1:15" x14ac:dyDescent="0.25">
      <c r="A33" s="62" t="s">
        <v>3</v>
      </c>
      <c r="B33" s="70">
        <v>10416</v>
      </c>
      <c r="C33" s="70">
        <v>1000000535</v>
      </c>
      <c r="D33" s="5" t="s">
        <v>1163</v>
      </c>
      <c r="E33" s="70">
        <v>9745</v>
      </c>
      <c r="F33" s="70">
        <v>104</v>
      </c>
      <c r="G33" s="70">
        <v>6211</v>
      </c>
      <c r="H33" s="72" t="s">
        <v>12</v>
      </c>
      <c r="I33" s="70" t="s">
        <v>10</v>
      </c>
      <c r="J33" s="1">
        <v>6997.67</v>
      </c>
      <c r="L33" s="1" t="str">
        <f>IF(ISERROR(MATCH(C33,Contractors!F$2:F$27,FALSE)),"",INDEX(Contractors!N$2:N$27,MATCH(C33,Contractors!F$2:F$27,FALSE),1))</f>
        <v/>
      </c>
      <c r="M33" s="1" t="str">
        <f>IF(ISERROR(MATCH(C33,AOR!A$2:A$67,FALSE)),"",INDEX(AOR!E$2:E$67,MATCH(C33,AOR!A$2:A$67,FALSE),1))</f>
        <v/>
      </c>
      <c r="N33" s="1" t="str">
        <f t="shared" si="0"/>
        <v/>
      </c>
      <c r="O33" s="1">
        <f t="shared" si="2"/>
        <v>6997.67</v>
      </c>
    </row>
    <row r="34" spans="1:15" x14ac:dyDescent="0.25">
      <c r="A34" s="62" t="s">
        <v>3</v>
      </c>
      <c r="B34" s="70">
        <v>10416</v>
      </c>
      <c r="C34" s="70">
        <v>1000000535</v>
      </c>
      <c r="D34" s="5" t="s">
        <v>1163</v>
      </c>
      <c r="E34" s="70">
        <v>9745</v>
      </c>
      <c r="F34" s="70">
        <v>373</v>
      </c>
      <c r="G34" s="70">
        <v>6211</v>
      </c>
      <c r="H34" s="72" t="s">
        <v>289</v>
      </c>
      <c r="I34" s="70" t="s">
        <v>10</v>
      </c>
      <c r="J34" s="1">
        <v>2852.33</v>
      </c>
      <c r="L34" s="1" t="str">
        <f>IF(ISERROR(MATCH(C34,Contractors!F$2:F$27,FALSE)),"",INDEX(Contractors!N$2:N$27,MATCH(C34,Contractors!F$2:F$27,FALSE),1))</f>
        <v/>
      </c>
      <c r="M34" s="1" t="str">
        <f>IF(ISERROR(MATCH(C34,AOR!A$2:A$67,FALSE)),"",INDEX(AOR!E$2:E$67,MATCH(C34,AOR!A$2:A$67,FALSE),1))</f>
        <v/>
      </c>
      <c r="N34" s="1" t="str">
        <f t="shared" si="0"/>
        <v/>
      </c>
      <c r="O34" s="1">
        <f t="shared" si="2"/>
        <v>2852.33</v>
      </c>
    </row>
    <row r="35" spans="1:15" x14ac:dyDescent="0.25">
      <c r="A35" s="62" t="s">
        <v>3</v>
      </c>
      <c r="B35" s="70">
        <v>10416</v>
      </c>
      <c r="C35" s="70">
        <v>1000000847</v>
      </c>
      <c r="D35" s="5" t="s">
        <v>1163</v>
      </c>
      <c r="E35" s="70">
        <v>9745</v>
      </c>
      <c r="F35" s="70">
        <v>352</v>
      </c>
      <c r="G35" s="70">
        <v>6219</v>
      </c>
      <c r="H35" s="72" t="s">
        <v>234</v>
      </c>
      <c r="I35" s="70" t="s">
        <v>41</v>
      </c>
      <c r="J35" s="1">
        <v>400</v>
      </c>
      <c r="L35" s="1" t="str">
        <f>IF(ISERROR(MATCH(C35,Contractors!F$2:F$27,FALSE)),"",INDEX(Contractors!N$2:N$27,MATCH(C35,Contractors!F$2:F$27,FALSE),1))</f>
        <v/>
      </c>
      <c r="M35" s="1" t="str">
        <f>IF(ISERROR(MATCH(C35,AOR!A$2:A$67,FALSE)),"",INDEX(AOR!E$2:E$67,MATCH(C35,AOR!A$2:A$67,FALSE),1))</f>
        <v/>
      </c>
      <c r="N35" s="1" t="str">
        <f t="shared" si="0"/>
        <v/>
      </c>
      <c r="O35" s="1">
        <f t="shared" si="2"/>
        <v>400</v>
      </c>
    </row>
    <row r="36" spans="1:15" x14ac:dyDescent="0.25">
      <c r="A36" s="62" t="s">
        <v>3</v>
      </c>
      <c r="B36" s="70">
        <v>10416</v>
      </c>
      <c r="C36" s="70">
        <v>1000000897</v>
      </c>
      <c r="D36" s="5" t="s">
        <v>1163</v>
      </c>
      <c r="E36" s="70">
        <v>9745</v>
      </c>
      <c r="F36" s="70">
        <v>117</v>
      </c>
      <c r="G36" s="70">
        <v>6219</v>
      </c>
      <c r="H36" s="72" t="s">
        <v>83</v>
      </c>
      <c r="I36" s="70" t="s">
        <v>41</v>
      </c>
      <c r="J36" s="1">
        <v>10506</v>
      </c>
      <c r="L36" s="1" t="str">
        <f>IF(ISERROR(MATCH(C36,Contractors!F$2:F$27,FALSE)),"",INDEX(Contractors!N$2:N$27,MATCH(C36,Contractors!F$2:F$27,FALSE),1))</f>
        <v/>
      </c>
      <c r="M36" s="1" t="str">
        <f>IF(ISERROR(MATCH(C36,AOR!A$2:A$67,FALSE)),"",INDEX(AOR!E$2:E$67,MATCH(C36,AOR!A$2:A$67,FALSE),1))</f>
        <v/>
      </c>
      <c r="N36" s="1" t="str">
        <f t="shared" si="0"/>
        <v/>
      </c>
      <c r="O36" s="1">
        <f t="shared" si="2"/>
        <v>10506</v>
      </c>
    </row>
    <row r="37" spans="1:15" x14ac:dyDescent="0.25">
      <c r="A37" s="62" t="s">
        <v>323</v>
      </c>
      <c r="B37" s="70">
        <v>14181</v>
      </c>
      <c r="C37" s="70">
        <v>1000001323</v>
      </c>
      <c r="D37" s="5" t="s">
        <v>1163</v>
      </c>
      <c r="E37" s="70">
        <v>9745</v>
      </c>
      <c r="F37" s="70">
        <v>615</v>
      </c>
      <c r="G37" s="70">
        <v>5610</v>
      </c>
      <c r="H37" s="72" t="s">
        <v>321</v>
      </c>
      <c r="I37" s="70" t="s">
        <v>325</v>
      </c>
      <c r="J37" s="1">
        <v>3014.88</v>
      </c>
      <c r="L37" s="1" t="str">
        <f>IF(ISERROR(MATCH(C37,Contractors!F$2:F$27,FALSE)),"",INDEX(Contractors!N$2:N$27,MATCH(C37,Contractors!F$2:F$27,FALSE),1))</f>
        <v/>
      </c>
      <c r="M37" s="1" t="str">
        <f>IF(ISERROR(MATCH(C37,AOR!A$2:A$67,FALSE)),"",INDEX(AOR!E$2:E$67,MATCH(C37,AOR!A$2:A$67,FALSE),1))</f>
        <v/>
      </c>
      <c r="N37" s="1" t="str">
        <f t="shared" si="0"/>
        <v/>
      </c>
      <c r="O37" s="1">
        <f t="shared" si="2"/>
        <v>3014.88</v>
      </c>
    </row>
    <row r="38" spans="1:15" x14ac:dyDescent="0.25">
      <c r="A38" s="62" t="s">
        <v>29</v>
      </c>
      <c r="B38" s="70">
        <v>10514</v>
      </c>
      <c r="C38" s="70">
        <v>1000000067</v>
      </c>
      <c r="D38" s="5" t="s">
        <v>1163</v>
      </c>
      <c r="E38" s="70">
        <v>9745</v>
      </c>
      <c r="F38" s="70">
        <v>112</v>
      </c>
      <c r="G38" s="70">
        <v>5860</v>
      </c>
      <c r="H38" s="72" t="s">
        <v>42</v>
      </c>
      <c r="I38" s="70" t="s">
        <v>43</v>
      </c>
      <c r="J38" s="1">
        <v>55000</v>
      </c>
      <c r="L38" s="1" t="str">
        <f>IF(ISERROR(MATCH(C38,Contractors!F$2:F$27,FALSE)),"",INDEX(Contractors!N$2:N$27,MATCH(C38,Contractors!F$2:F$27,FALSE),1))</f>
        <v/>
      </c>
      <c r="M38" s="1" t="str">
        <f>IF(ISERROR(MATCH(C38,AOR!A$2:A$67,FALSE)),"",INDEX(AOR!E$2:E$67,MATCH(C38,AOR!A$2:A$67,FALSE),1))</f>
        <v/>
      </c>
      <c r="N38" s="1" t="str">
        <f t="shared" si="0"/>
        <v/>
      </c>
      <c r="O38" s="1">
        <f t="shared" si="2"/>
        <v>55000</v>
      </c>
    </row>
    <row r="39" spans="1:15" x14ac:dyDescent="0.25">
      <c r="A39" s="62" t="s">
        <v>29</v>
      </c>
      <c r="B39" s="70">
        <v>10514</v>
      </c>
      <c r="C39" s="70">
        <v>1000000067</v>
      </c>
      <c r="D39" s="5" t="s">
        <v>1163</v>
      </c>
      <c r="E39" s="70">
        <v>9745</v>
      </c>
      <c r="F39" s="70">
        <v>112</v>
      </c>
      <c r="G39" s="70">
        <v>5860</v>
      </c>
      <c r="H39" s="72" t="s">
        <v>42</v>
      </c>
      <c r="I39" s="70" t="s">
        <v>8</v>
      </c>
      <c r="J39" s="1">
        <v>-45103.79</v>
      </c>
      <c r="L39" s="1" t="str">
        <f>IF(ISERROR(MATCH(C39,Contractors!F$2:F$27,FALSE)),"",INDEX(Contractors!N$2:N$27,MATCH(C39,Contractors!F$2:F$27,FALSE),1))</f>
        <v/>
      </c>
      <c r="M39" s="1" t="str">
        <f>IF(ISERROR(MATCH(C39,AOR!A$2:A$67,FALSE)),"",INDEX(AOR!E$2:E$67,MATCH(C39,AOR!A$2:A$67,FALSE),1))</f>
        <v/>
      </c>
      <c r="N39" s="1">
        <f t="shared" si="0"/>
        <v>45103.79</v>
      </c>
      <c r="O39" s="1">
        <f t="shared" si="2"/>
        <v>0</v>
      </c>
    </row>
    <row r="40" spans="1:15" x14ac:dyDescent="0.25">
      <c r="A40" s="62" t="s">
        <v>29</v>
      </c>
      <c r="B40" s="70">
        <v>10514</v>
      </c>
      <c r="C40" s="70">
        <v>1000000067</v>
      </c>
      <c r="D40" s="5" t="s">
        <v>1163</v>
      </c>
      <c r="E40" s="70">
        <v>9745</v>
      </c>
      <c r="F40" s="70">
        <v>112</v>
      </c>
      <c r="G40" s="70">
        <v>6190</v>
      </c>
      <c r="H40" s="72" t="s">
        <v>42</v>
      </c>
      <c r="I40" s="70" t="s">
        <v>43</v>
      </c>
      <c r="J40" s="1">
        <v>4153.1899999999987</v>
      </c>
      <c r="L40" s="1" t="str">
        <f>IF(ISERROR(MATCH(C40,Contractors!F$2:F$27,FALSE)),"",INDEX(Contractors!N$2:N$27,MATCH(C40,Contractors!F$2:F$27,FALSE),1))</f>
        <v/>
      </c>
      <c r="M40" s="1" t="str">
        <f>IF(ISERROR(MATCH(C40,AOR!A$2:A$67,FALSE)),"",INDEX(AOR!E$2:E$67,MATCH(C40,AOR!A$2:A$67,FALSE),1))</f>
        <v/>
      </c>
      <c r="N40" s="1" t="str">
        <f t="shared" si="0"/>
        <v/>
      </c>
      <c r="O40" s="1">
        <f t="shared" si="2"/>
        <v>4153.1899999999987</v>
      </c>
    </row>
    <row r="41" spans="1:15" x14ac:dyDescent="0.25">
      <c r="A41" s="62" t="s">
        <v>29</v>
      </c>
      <c r="B41" s="70">
        <v>10514</v>
      </c>
      <c r="C41" s="70">
        <v>1000000499</v>
      </c>
      <c r="D41" s="5" t="s">
        <v>1163</v>
      </c>
      <c r="E41" s="70">
        <v>9745</v>
      </c>
      <c r="F41" s="70">
        <v>352</v>
      </c>
      <c r="G41" s="70">
        <v>5890</v>
      </c>
      <c r="H41" s="72" t="s">
        <v>234</v>
      </c>
      <c r="I41" s="70" t="s">
        <v>11</v>
      </c>
      <c r="J41" s="1">
        <v>548.49</v>
      </c>
      <c r="L41" s="1" t="str">
        <f>IF(ISERROR(MATCH(C41,Contractors!F$2:F$27,FALSE)),"",INDEX(Contractors!N$2:N$27,MATCH(C41,Contractors!F$2:F$27,FALSE),1))</f>
        <v/>
      </c>
      <c r="M41" s="1" t="str">
        <f>IF(ISERROR(MATCH(C41,AOR!A$2:A$67,FALSE)),"",INDEX(AOR!E$2:E$67,MATCH(C41,AOR!A$2:A$67,FALSE),1))</f>
        <v/>
      </c>
      <c r="N41" s="1" t="str">
        <f t="shared" si="0"/>
        <v/>
      </c>
      <c r="O41" s="1">
        <f t="shared" si="2"/>
        <v>548.49</v>
      </c>
    </row>
    <row r="42" spans="1:15" x14ac:dyDescent="0.25">
      <c r="A42" s="62" t="s">
        <v>253</v>
      </c>
      <c r="B42" s="70">
        <v>10530</v>
      </c>
      <c r="C42" s="70">
        <v>1000000796</v>
      </c>
      <c r="D42" s="5" t="s">
        <v>1163</v>
      </c>
      <c r="E42" s="70">
        <v>9745</v>
      </c>
      <c r="F42" s="70">
        <v>360</v>
      </c>
      <c r="G42" s="70">
        <v>6201</v>
      </c>
      <c r="H42" s="72" t="s">
        <v>263</v>
      </c>
      <c r="I42" s="70" t="s">
        <v>13</v>
      </c>
      <c r="J42" s="1">
        <v>12750</v>
      </c>
      <c r="L42" s="1" t="str">
        <f>IF(ISERROR(MATCH(C42,Contractors!F$2:F$27,FALSE)),"",INDEX(Contractors!N$2:N$27,MATCH(C42,Contractors!F$2:F$27,FALSE),1))</f>
        <v/>
      </c>
      <c r="M42" s="1">
        <f>IF(ISERROR(MATCH(C42,AOR!A$2:A$67,FALSE)),"",INDEX(AOR!E$2:E$67,MATCH(C42,AOR!A$2:A$67,FALSE),1))</f>
        <v>78250</v>
      </c>
      <c r="N42" s="1">
        <f t="shared" si="0"/>
        <v>65500</v>
      </c>
      <c r="O42" s="1">
        <f t="shared" si="2"/>
        <v>78250</v>
      </c>
    </row>
    <row r="43" spans="1:15" x14ac:dyDescent="0.25">
      <c r="A43" s="62" t="s">
        <v>219</v>
      </c>
      <c r="B43" s="70">
        <v>12829</v>
      </c>
      <c r="C43" s="70">
        <v>1000000357</v>
      </c>
      <c r="D43" s="5" t="s">
        <v>1163</v>
      </c>
      <c r="E43" s="70">
        <v>9745</v>
      </c>
      <c r="F43" s="70">
        <v>214</v>
      </c>
      <c r="G43" s="70">
        <v>6211</v>
      </c>
      <c r="H43" s="72" t="s">
        <v>224</v>
      </c>
      <c r="I43" s="70" t="s">
        <v>10</v>
      </c>
      <c r="J43" s="1">
        <v>59115.719999999972</v>
      </c>
      <c r="L43" s="1">
        <f>IF(ISERROR(MATCH(C43,Contractors!F$2:F$27,FALSE)),"",INDEX(Contractors!N$2:N$27,MATCH(C43,Contractors!F$2:F$27,FALSE),1))</f>
        <v>30139207.529999994</v>
      </c>
      <c r="M43" s="1" t="str">
        <f>IF(ISERROR(MATCH(C43,AOR!A$2:A$67,FALSE)),"",INDEX(AOR!E$2:E$67,MATCH(C43,AOR!A$2:A$67,FALSE),1))</f>
        <v/>
      </c>
      <c r="N43" s="1">
        <f t="shared" si="0"/>
        <v>30080091.809999995</v>
      </c>
      <c r="O43" s="1">
        <f t="shared" si="2"/>
        <v>30139207.529999994</v>
      </c>
    </row>
    <row r="44" spans="1:15" x14ac:dyDescent="0.25">
      <c r="A44" s="62" t="s">
        <v>219</v>
      </c>
      <c r="B44" s="70">
        <v>12829</v>
      </c>
      <c r="C44" s="70">
        <v>1000000406</v>
      </c>
      <c r="D44" s="5" t="s">
        <v>1163</v>
      </c>
      <c r="E44" s="70">
        <v>9745</v>
      </c>
      <c r="F44" s="70">
        <v>360</v>
      </c>
      <c r="G44" s="70">
        <v>6211</v>
      </c>
      <c r="H44" s="72" t="s">
        <v>263</v>
      </c>
      <c r="I44" s="70" t="s">
        <v>10</v>
      </c>
      <c r="J44" s="1">
        <v>2000000</v>
      </c>
      <c r="L44" s="1">
        <f>IF(ISERROR(MATCH(C44,Contractors!F$2:F$27,FALSE)),"",INDEX(Contractors!N$2:N$27,MATCH(C44,Contractors!F$2:F$27,FALSE),1))</f>
        <v>7642921</v>
      </c>
      <c r="M44" s="1" t="str">
        <f>IF(ISERROR(MATCH(C44,AOR!A$2:A$67,FALSE)),"",INDEX(AOR!E$2:E$67,MATCH(C44,AOR!A$2:A$67,FALSE),1))</f>
        <v/>
      </c>
      <c r="N44" s="1">
        <f t="shared" si="0"/>
        <v>5642921</v>
      </c>
      <c r="O44" s="1">
        <f t="shared" si="2"/>
        <v>7642921</v>
      </c>
    </row>
    <row r="45" spans="1:15" x14ac:dyDescent="0.25">
      <c r="A45" s="62" t="s">
        <v>70</v>
      </c>
      <c r="B45" s="70">
        <v>10601</v>
      </c>
      <c r="C45" s="70">
        <v>1000001357</v>
      </c>
      <c r="D45" s="5" t="s">
        <v>1163</v>
      </c>
      <c r="E45" s="70">
        <v>9745</v>
      </c>
      <c r="F45" s="70">
        <v>142</v>
      </c>
      <c r="G45" s="70">
        <v>6211</v>
      </c>
      <c r="H45" s="72" t="s">
        <v>142</v>
      </c>
      <c r="I45" s="70" t="s">
        <v>10</v>
      </c>
      <c r="J45" s="1">
        <v>56000</v>
      </c>
      <c r="L45" s="1">
        <f>IF(ISERROR(MATCH(C45,Contractors!F$2:F$27,FALSE)),"",INDEX(Contractors!N$2:N$27,MATCH(C45,Contractors!F$2:F$27,FALSE),1))</f>
        <v>49700</v>
      </c>
      <c r="M45" s="1" t="str">
        <f>IF(ISERROR(MATCH(C45,AOR!A$2:A$67,FALSE)),"",INDEX(AOR!E$2:E$67,MATCH(C45,AOR!A$2:A$67,FALSE),1))</f>
        <v/>
      </c>
      <c r="N45" s="1" t="str">
        <f t="shared" si="0"/>
        <v/>
      </c>
      <c r="O45" s="1">
        <f t="shared" si="2"/>
        <v>56000</v>
      </c>
    </row>
    <row r="46" spans="1:15" x14ac:dyDescent="0.25">
      <c r="A46" s="62" t="s">
        <v>209</v>
      </c>
      <c r="B46" s="70">
        <v>12335</v>
      </c>
      <c r="C46" s="70">
        <v>1000000270</v>
      </c>
      <c r="D46" s="5" t="s">
        <v>1163</v>
      </c>
      <c r="E46" s="70">
        <v>9745</v>
      </c>
      <c r="F46" s="70">
        <v>210</v>
      </c>
      <c r="G46" s="70">
        <v>6207</v>
      </c>
      <c r="H46" s="72" t="s">
        <v>207</v>
      </c>
      <c r="I46" s="70" t="s">
        <v>21</v>
      </c>
      <c r="J46" s="1">
        <v>2936.27</v>
      </c>
      <c r="L46" s="1" t="str">
        <f>IF(ISERROR(MATCH(C46,Contractors!F$2:F$27,FALSE)),"",INDEX(Contractors!N$2:N$27,MATCH(C46,Contractors!F$2:F$27,FALSE),1))</f>
        <v/>
      </c>
      <c r="M46" s="1" t="str">
        <f>IF(ISERROR(MATCH(C46,AOR!A$2:A$67,FALSE)),"",INDEX(AOR!E$2:E$67,MATCH(C46,AOR!A$2:A$67,FALSE),1))</f>
        <v/>
      </c>
      <c r="N46" s="1" t="str">
        <f t="shared" si="0"/>
        <v/>
      </c>
      <c r="O46" s="1">
        <f t="shared" si="2"/>
        <v>2936.27</v>
      </c>
    </row>
    <row r="47" spans="1:15" x14ac:dyDescent="0.25">
      <c r="A47" s="62" t="s">
        <v>209</v>
      </c>
      <c r="B47" s="70">
        <v>12335</v>
      </c>
      <c r="C47" s="70">
        <v>1000000270</v>
      </c>
      <c r="D47" s="5" t="s">
        <v>1163</v>
      </c>
      <c r="E47" s="70">
        <v>9745</v>
      </c>
      <c r="F47" s="70">
        <v>210</v>
      </c>
      <c r="G47" s="70">
        <v>6207</v>
      </c>
      <c r="H47" s="72" t="s">
        <v>211</v>
      </c>
      <c r="I47" s="70" t="s">
        <v>21</v>
      </c>
      <c r="J47" s="1">
        <v>2368.12</v>
      </c>
      <c r="L47" s="1" t="str">
        <f>IF(ISERROR(MATCH(C47,Contractors!F$2:F$27,FALSE)),"",INDEX(Contractors!N$2:N$27,MATCH(C47,Contractors!F$2:F$27,FALSE),1))</f>
        <v/>
      </c>
      <c r="M47" s="1" t="str">
        <f>IF(ISERROR(MATCH(C47,AOR!A$2:A$67,FALSE)),"",INDEX(AOR!E$2:E$67,MATCH(C47,AOR!A$2:A$67,FALSE),1))</f>
        <v/>
      </c>
      <c r="N47" s="1" t="str">
        <f t="shared" si="0"/>
        <v/>
      </c>
      <c r="O47" s="1">
        <f t="shared" si="2"/>
        <v>2368.12</v>
      </c>
    </row>
    <row r="48" spans="1:15" x14ac:dyDescent="0.25">
      <c r="A48" s="62" t="s">
        <v>209</v>
      </c>
      <c r="B48" s="70">
        <v>12335</v>
      </c>
      <c r="C48" s="70">
        <v>1000000350</v>
      </c>
      <c r="D48" s="5" t="s">
        <v>1163</v>
      </c>
      <c r="E48" s="70">
        <v>9745</v>
      </c>
      <c r="F48" s="70">
        <v>360</v>
      </c>
      <c r="G48" s="70">
        <v>6207</v>
      </c>
      <c r="H48" s="72" t="s">
        <v>262</v>
      </c>
      <c r="I48" s="70" t="s">
        <v>21</v>
      </c>
      <c r="J48" s="1">
        <v>1851.0900000000001</v>
      </c>
      <c r="L48" s="1" t="str">
        <f>IF(ISERROR(MATCH(C48,Contractors!F$2:F$27,FALSE)),"",INDEX(Contractors!N$2:N$27,MATCH(C48,Contractors!F$2:F$27,FALSE),1))</f>
        <v/>
      </c>
      <c r="M48" s="1" t="str">
        <f>IF(ISERROR(MATCH(C48,AOR!A$2:A$67,FALSE)),"",INDEX(AOR!E$2:E$67,MATCH(C48,AOR!A$2:A$67,FALSE),1))</f>
        <v/>
      </c>
      <c r="N48" s="1" t="str">
        <f t="shared" si="0"/>
        <v/>
      </c>
      <c r="O48" s="1">
        <f t="shared" si="2"/>
        <v>1851.0900000000001</v>
      </c>
    </row>
    <row r="49" spans="1:15" x14ac:dyDescent="0.25">
      <c r="A49" s="62" t="s">
        <v>209</v>
      </c>
      <c r="B49" s="70">
        <v>12335</v>
      </c>
      <c r="C49" s="70">
        <v>1000000850</v>
      </c>
      <c r="D49" s="5" t="s">
        <v>1163</v>
      </c>
      <c r="E49" s="70">
        <v>9745</v>
      </c>
      <c r="F49" s="70">
        <v>360</v>
      </c>
      <c r="G49" s="70">
        <v>6207</v>
      </c>
      <c r="H49" s="72" t="s">
        <v>261</v>
      </c>
      <c r="I49" s="70" t="s">
        <v>21</v>
      </c>
      <c r="J49" s="1">
        <v>12214.36</v>
      </c>
      <c r="L49" s="1" t="str">
        <f>IF(ISERROR(MATCH(C49,Contractors!F$2:F$27,FALSE)),"",INDEX(Contractors!N$2:N$27,MATCH(C49,Contractors!F$2:F$27,FALSE),1))</f>
        <v/>
      </c>
      <c r="M49" s="1" t="str">
        <f>IF(ISERROR(MATCH(C49,AOR!A$2:A$67,FALSE)),"",INDEX(AOR!E$2:E$67,MATCH(C49,AOR!A$2:A$67,FALSE),1))</f>
        <v/>
      </c>
      <c r="N49" s="1" t="str">
        <f t="shared" si="0"/>
        <v/>
      </c>
      <c r="O49" s="1">
        <f t="shared" si="2"/>
        <v>12214.36</v>
      </c>
    </row>
    <row r="50" spans="1:15" x14ac:dyDescent="0.25">
      <c r="A50" s="62" t="s">
        <v>209</v>
      </c>
      <c r="B50" s="70">
        <v>12335</v>
      </c>
      <c r="C50" s="70">
        <v>1000000902</v>
      </c>
      <c r="D50" s="5" t="s">
        <v>1163</v>
      </c>
      <c r="E50" s="70">
        <v>9745</v>
      </c>
      <c r="F50" s="70">
        <v>360</v>
      </c>
      <c r="G50" s="70">
        <v>6207</v>
      </c>
      <c r="H50" s="72" t="s">
        <v>259</v>
      </c>
      <c r="I50" s="70" t="s">
        <v>21</v>
      </c>
      <c r="J50" s="1">
        <v>4601.93</v>
      </c>
      <c r="L50" s="1" t="str">
        <f>IF(ISERROR(MATCH(C50,Contractors!F$2:F$27,FALSE)),"",INDEX(Contractors!N$2:N$27,MATCH(C50,Contractors!F$2:F$27,FALSE),1))</f>
        <v/>
      </c>
      <c r="M50" s="1" t="str">
        <f>IF(ISERROR(MATCH(C50,AOR!A$2:A$67,FALSE)),"",INDEX(AOR!E$2:E$67,MATCH(C50,AOR!A$2:A$67,FALSE),1))</f>
        <v/>
      </c>
      <c r="N50" s="1" t="str">
        <f t="shared" si="0"/>
        <v/>
      </c>
      <c r="O50" s="1">
        <f t="shared" si="2"/>
        <v>4601.93</v>
      </c>
    </row>
    <row r="51" spans="1:15" x14ac:dyDescent="0.25">
      <c r="A51" s="62" t="s">
        <v>137</v>
      </c>
      <c r="B51" s="70">
        <v>11310</v>
      </c>
      <c r="C51" s="70">
        <v>1000000687</v>
      </c>
      <c r="D51" s="5" t="s">
        <v>1163</v>
      </c>
      <c r="E51" s="70">
        <v>9745</v>
      </c>
      <c r="F51" s="70">
        <v>210</v>
      </c>
      <c r="G51" s="70">
        <v>6201</v>
      </c>
      <c r="H51" s="72" t="s">
        <v>202</v>
      </c>
      <c r="I51" s="70" t="s">
        <v>13</v>
      </c>
      <c r="J51" s="1">
        <v>20317.39</v>
      </c>
      <c r="L51" s="1" t="str">
        <f>IF(ISERROR(MATCH(C51,Contractors!F$2:F$27,FALSE)),"",INDEX(Contractors!N$2:N$27,MATCH(C51,Contractors!F$2:F$27,FALSE),1))</f>
        <v/>
      </c>
      <c r="M51" s="1">
        <f>IF(ISERROR(MATCH(C51,AOR!A$2:A$67,FALSE)),"",INDEX(AOR!E$2:E$67,MATCH(C51,AOR!A$2:A$67,FALSE),1))</f>
        <v>17641.89</v>
      </c>
      <c r="N51" s="1" t="str">
        <f t="shared" si="0"/>
        <v/>
      </c>
      <c r="O51" s="1">
        <f t="shared" si="2"/>
        <v>20317.39</v>
      </c>
    </row>
    <row r="52" spans="1:15" x14ac:dyDescent="0.25">
      <c r="A52" s="62" t="s">
        <v>137</v>
      </c>
      <c r="B52" s="70">
        <v>11310</v>
      </c>
      <c r="C52" s="70">
        <v>1000000697</v>
      </c>
      <c r="D52" s="5" t="s">
        <v>1163</v>
      </c>
      <c r="E52" s="70">
        <v>9745</v>
      </c>
      <c r="F52" s="70">
        <v>364</v>
      </c>
      <c r="G52" s="70">
        <v>6201</v>
      </c>
      <c r="H52" s="72" t="s">
        <v>279</v>
      </c>
      <c r="I52" s="70" t="s">
        <v>13</v>
      </c>
      <c r="J52" s="1">
        <v>593024.16</v>
      </c>
      <c r="L52" s="1" t="str">
        <f>IF(ISERROR(MATCH(C52,Contractors!F$2:F$27,FALSE)),"",INDEX(Contractors!N$2:N$27,MATCH(C52,Contractors!F$2:F$27,FALSE),1))</f>
        <v/>
      </c>
      <c r="M52" s="1">
        <f>IF(ISERROR(MATCH(C52,AOR!A$2:A$67,FALSE)),"",INDEX(AOR!E$2:E$67,MATCH(C52,AOR!A$2:A$67,FALSE),1))</f>
        <v>689864.16</v>
      </c>
      <c r="N52" s="1">
        <f t="shared" si="0"/>
        <v>96840</v>
      </c>
      <c r="O52" s="1">
        <f t="shared" si="2"/>
        <v>689864.16</v>
      </c>
    </row>
    <row r="53" spans="1:15" x14ac:dyDescent="0.25">
      <c r="A53" s="62" t="s">
        <v>137</v>
      </c>
      <c r="B53" s="70">
        <v>11310</v>
      </c>
      <c r="C53" s="70">
        <v>1000000732</v>
      </c>
      <c r="D53" s="5" t="s">
        <v>1163</v>
      </c>
      <c r="E53" s="70">
        <v>9745</v>
      </c>
      <c r="F53" s="70">
        <v>140</v>
      </c>
      <c r="G53" s="70">
        <v>6201</v>
      </c>
      <c r="H53" s="72" t="s">
        <v>139</v>
      </c>
      <c r="I53" s="70" t="s">
        <v>13</v>
      </c>
      <c r="J53" s="1">
        <v>307289.04000000004</v>
      </c>
      <c r="L53" s="1" t="str">
        <f>IF(ISERROR(MATCH(C53,Contractors!F$2:F$27,FALSE)),"",INDEX(Contractors!N$2:N$27,MATCH(C53,Contractors!F$2:F$27,FALSE),1))</f>
        <v/>
      </c>
      <c r="M53" s="1">
        <f>IF(ISERROR(MATCH(C53,AOR!A$2:A$67,FALSE)),"",INDEX(AOR!E$2:E$67,MATCH(C53,AOR!A$2:A$67,FALSE),1))</f>
        <v>16213.040000000008</v>
      </c>
      <c r="N53" s="1" t="str">
        <f t="shared" si="0"/>
        <v/>
      </c>
      <c r="O53" s="1">
        <f t="shared" si="2"/>
        <v>307289.04000000004</v>
      </c>
    </row>
    <row r="54" spans="1:15" x14ac:dyDescent="0.25">
      <c r="A54" s="62" t="s">
        <v>137</v>
      </c>
      <c r="B54" s="70">
        <v>11310</v>
      </c>
      <c r="C54" s="70">
        <v>1000000736</v>
      </c>
      <c r="D54" s="5" t="s">
        <v>1163</v>
      </c>
      <c r="E54" s="70">
        <v>9745</v>
      </c>
      <c r="F54" s="70">
        <v>210</v>
      </c>
      <c r="G54" s="70">
        <v>6201</v>
      </c>
      <c r="H54" s="72" t="s">
        <v>207</v>
      </c>
      <c r="I54" s="70" t="s">
        <v>13</v>
      </c>
      <c r="J54" s="1">
        <v>16698.570000000007</v>
      </c>
      <c r="L54" s="1" t="str">
        <f>IF(ISERROR(MATCH(C54,Contractors!F$2:F$27,FALSE)),"",INDEX(Contractors!N$2:N$27,MATCH(C54,Contractors!F$2:F$27,FALSE),1))</f>
        <v/>
      </c>
      <c r="M54" s="1">
        <f>IF(ISERROR(MATCH(C54,AOR!A$2:A$67,FALSE)),"",INDEX(AOR!E$2:E$67,MATCH(C54,AOR!A$2:A$67,FALSE),1))</f>
        <v>12010.07</v>
      </c>
      <c r="N54" s="1" t="str">
        <f t="shared" si="0"/>
        <v/>
      </c>
      <c r="O54" s="1">
        <f t="shared" si="2"/>
        <v>16698.570000000007</v>
      </c>
    </row>
    <row r="55" spans="1:15" x14ac:dyDescent="0.25">
      <c r="A55" s="62" t="s">
        <v>137</v>
      </c>
      <c r="B55" s="70">
        <v>11310</v>
      </c>
      <c r="C55" s="70">
        <v>1000001302</v>
      </c>
      <c r="D55" s="5" t="s">
        <v>1163</v>
      </c>
      <c r="E55" s="70">
        <v>9745</v>
      </c>
      <c r="F55" s="70">
        <v>210</v>
      </c>
      <c r="G55" s="70">
        <v>6201</v>
      </c>
      <c r="H55" s="72" t="s">
        <v>213</v>
      </c>
      <c r="I55" s="70" t="s">
        <v>13</v>
      </c>
      <c r="J55" s="1">
        <v>7932</v>
      </c>
      <c r="L55" s="1" t="str">
        <f>IF(ISERROR(MATCH(C55,Contractors!F$2:F$27,FALSE)),"",INDEX(Contractors!N$2:N$27,MATCH(C55,Contractors!F$2:F$27,FALSE),1))</f>
        <v/>
      </c>
      <c r="M55" s="1">
        <f>IF(ISERROR(MATCH(C55,AOR!A$2:A$67,FALSE)),"",INDEX(AOR!E$2:E$67,MATCH(C55,AOR!A$2:A$67,FALSE),1))</f>
        <v>7932</v>
      </c>
      <c r="N55" s="1" t="str">
        <f t="shared" si="0"/>
        <v/>
      </c>
      <c r="O55" s="1">
        <f t="shared" si="2"/>
        <v>7932</v>
      </c>
    </row>
    <row r="56" spans="1:15" x14ac:dyDescent="0.25">
      <c r="A56" s="62" t="s">
        <v>137</v>
      </c>
      <c r="B56" s="70">
        <v>11310</v>
      </c>
      <c r="C56" s="70">
        <v>1000001422</v>
      </c>
      <c r="D56" s="5" t="s">
        <v>1163</v>
      </c>
      <c r="E56" s="70">
        <v>9745</v>
      </c>
      <c r="F56" s="70">
        <v>105</v>
      </c>
      <c r="G56" s="70">
        <v>6201</v>
      </c>
      <c r="H56" s="72" t="s">
        <v>352</v>
      </c>
      <c r="I56" s="70" t="s">
        <v>13</v>
      </c>
      <c r="J56" s="1">
        <v>13000</v>
      </c>
      <c r="L56" s="1" t="str">
        <f>IF(ISERROR(MATCH(C56,Contractors!F$2:F$27,FALSE)),"",INDEX(Contractors!N$2:N$27,MATCH(C56,Contractors!F$2:F$27,FALSE),1))</f>
        <v/>
      </c>
      <c r="M56" s="1">
        <f>IF(ISERROR(MATCH(C56,AOR!A$2:A$67,FALSE)),"",INDEX(AOR!E$2:E$67,MATCH(C56,AOR!A$2:A$67,FALSE),1))</f>
        <v>13000</v>
      </c>
      <c r="N56" s="1" t="str">
        <f t="shared" si="0"/>
        <v/>
      </c>
      <c r="O56" s="1">
        <f t="shared" si="2"/>
        <v>13000</v>
      </c>
    </row>
    <row r="57" spans="1:15" x14ac:dyDescent="0.25">
      <c r="A57" s="62" t="s">
        <v>269</v>
      </c>
      <c r="B57" s="70">
        <v>11194</v>
      </c>
      <c r="C57" s="70">
        <v>1000000570</v>
      </c>
      <c r="D57" s="5" t="s">
        <v>1163</v>
      </c>
      <c r="E57" s="70">
        <v>9745</v>
      </c>
      <c r="F57" s="70">
        <v>362</v>
      </c>
      <c r="G57" s="70">
        <v>6211</v>
      </c>
      <c r="H57" s="72" t="s">
        <v>268</v>
      </c>
      <c r="I57" s="70" t="s">
        <v>10</v>
      </c>
      <c r="J57" s="1">
        <v>93946.199999999983</v>
      </c>
      <c r="L57" s="1">
        <f>IF(ISERROR(MATCH(C57,Contractors!F$2:F$27,FALSE)),"",INDEX(Contractors!N$2:N$27,MATCH(C57,Contractors!F$2:F$27,FALSE),1))</f>
        <v>93944.19</v>
      </c>
      <c r="M57" s="1" t="str">
        <f>IF(ISERROR(MATCH(C57,AOR!A$2:A$67,FALSE)),"",INDEX(AOR!E$2:E$67,MATCH(C57,AOR!A$2:A$67,FALSE),1))</f>
        <v/>
      </c>
      <c r="N57" s="1" t="str">
        <f t="shared" si="0"/>
        <v/>
      </c>
      <c r="O57" s="1">
        <f t="shared" si="2"/>
        <v>93946.199999999983</v>
      </c>
    </row>
    <row r="58" spans="1:15" x14ac:dyDescent="0.25">
      <c r="A58" s="62" t="s">
        <v>242</v>
      </c>
      <c r="B58" s="70">
        <v>12339</v>
      </c>
      <c r="C58" s="70">
        <v>1000000949</v>
      </c>
      <c r="D58" s="5" t="s">
        <v>1163</v>
      </c>
      <c r="E58" s="70">
        <v>9745</v>
      </c>
      <c r="F58" s="70">
        <v>354</v>
      </c>
      <c r="G58" s="70">
        <v>5890</v>
      </c>
      <c r="H58" s="72" t="s">
        <v>244</v>
      </c>
      <c r="I58" s="70" t="s">
        <v>11</v>
      </c>
      <c r="J58" s="1">
        <v>350</v>
      </c>
      <c r="L58" s="1" t="str">
        <f>IF(ISERROR(MATCH(C58,Contractors!F$2:F$27,FALSE)),"",INDEX(Contractors!N$2:N$27,MATCH(C58,Contractors!F$2:F$27,FALSE),1))</f>
        <v/>
      </c>
      <c r="M58" s="1" t="str">
        <f>IF(ISERROR(MATCH(C58,AOR!A$2:A$67,FALSE)),"",INDEX(AOR!E$2:E$67,MATCH(C58,AOR!A$2:A$67,FALSE),1))</f>
        <v/>
      </c>
      <c r="N58" s="1" t="str">
        <f t="shared" si="0"/>
        <v/>
      </c>
      <c r="O58" s="1">
        <f t="shared" ref="O58:O60" si="3">IF(SUM(L58:M58)&lt;J58,J58,SUM(L58:M58))</f>
        <v>350</v>
      </c>
    </row>
    <row r="59" spans="1:15" x14ac:dyDescent="0.25">
      <c r="A59" s="62" t="s">
        <v>100</v>
      </c>
      <c r="B59" s="70">
        <v>12955</v>
      </c>
      <c r="C59" s="70">
        <v>1000001343</v>
      </c>
      <c r="D59" s="5" t="s">
        <v>1163</v>
      </c>
      <c r="E59" s="70">
        <v>9745</v>
      </c>
      <c r="F59" s="70">
        <v>145</v>
      </c>
      <c r="G59" s="70">
        <v>6211</v>
      </c>
      <c r="H59" s="72" t="s">
        <v>157</v>
      </c>
      <c r="I59" s="70" t="s">
        <v>10</v>
      </c>
      <c r="J59" s="1">
        <v>112367</v>
      </c>
      <c r="L59" s="1">
        <f>J59</f>
        <v>112367</v>
      </c>
      <c r="M59" s="1" t="str">
        <f>IF(ISERROR(MATCH(C59,AOR!A$2:A$67,FALSE)),"",INDEX(AOR!E$2:E$67,MATCH(C59,AOR!A$2:A$67,FALSE),1))</f>
        <v/>
      </c>
      <c r="N59" s="1" t="str">
        <f t="shared" si="0"/>
        <v/>
      </c>
      <c r="O59" s="1">
        <f t="shared" si="3"/>
        <v>112367</v>
      </c>
    </row>
    <row r="60" spans="1:15" x14ac:dyDescent="0.25">
      <c r="A60" s="62" t="s">
        <v>100</v>
      </c>
      <c r="B60" s="70">
        <v>12955</v>
      </c>
      <c r="C60" s="70">
        <v>1000001343</v>
      </c>
      <c r="D60" s="5" t="s">
        <v>1163</v>
      </c>
      <c r="E60" s="70">
        <v>9745</v>
      </c>
      <c r="F60" s="70">
        <v>154</v>
      </c>
      <c r="G60" s="70">
        <v>6211</v>
      </c>
      <c r="H60" s="72" t="s">
        <v>176</v>
      </c>
      <c r="I60" s="70" t="s">
        <v>10</v>
      </c>
      <c r="J60" s="1">
        <v>204089</v>
      </c>
      <c r="L60" s="1">
        <f>IF(ISERROR(MATCH(C60,Contractors!F$2:F$27,FALSE)),"",INDEX(Contractors!N$2:N$27,MATCH(C60,Contractors!F$2:F$27,FALSE),1))-L59</f>
        <v>234089</v>
      </c>
      <c r="M60" s="1" t="str">
        <f>IF(ISERROR(MATCH(C60,AOR!A$2:A$67,FALSE)),"",INDEX(AOR!E$2:E$67,MATCH(C60,AOR!A$2:A$67,FALSE),1))</f>
        <v/>
      </c>
      <c r="N60" s="1">
        <f t="shared" si="0"/>
        <v>30000</v>
      </c>
      <c r="O60" s="1">
        <f t="shared" si="3"/>
        <v>234089</v>
      </c>
    </row>
    <row r="61" spans="1:15" x14ac:dyDescent="0.25">
      <c r="A61" s="62" t="s">
        <v>246</v>
      </c>
      <c r="B61" s="70">
        <v>14364</v>
      </c>
      <c r="C61" s="70">
        <v>1000001334</v>
      </c>
      <c r="D61" s="5" t="s">
        <v>1163</v>
      </c>
      <c r="E61" s="70">
        <v>9745</v>
      </c>
      <c r="F61" s="70">
        <v>354</v>
      </c>
      <c r="G61" s="70">
        <v>6211</v>
      </c>
      <c r="H61" s="72" t="s">
        <v>245</v>
      </c>
      <c r="I61" s="70" t="s">
        <v>10</v>
      </c>
      <c r="J61" s="1">
        <v>98514</v>
      </c>
      <c r="L61" s="1">
        <f>IF(ISERROR(MATCH(C61,Contractors!F$2:F$27,FALSE)),"",INDEX(Contractors!N$2:N$27,MATCH(C61,Contractors!F$2:F$27,FALSE),1))</f>
        <v>98514</v>
      </c>
      <c r="M61" s="1" t="str">
        <f>IF(ISERROR(MATCH(C61,AOR!A$2:A$67,FALSE)),"",INDEX(AOR!E$2:E$67,MATCH(C61,AOR!A$2:A$67,FALSE),1))</f>
        <v/>
      </c>
      <c r="N61" s="1" t="str">
        <f t="shared" si="0"/>
        <v/>
      </c>
      <c r="O61" s="1">
        <f t="shared" si="2"/>
        <v>98514</v>
      </c>
    </row>
    <row r="62" spans="1:15" x14ac:dyDescent="0.25">
      <c r="A62" s="62" t="s">
        <v>120</v>
      </c>
      <c r="B62" s="70">
        <v>10641</v>
      </c>
      <c r="C62" s="70">
        <v>1000000898</v>
      </c>
      <c r="D62" s="5" t="s">
        <v>1163</v>
      </c>
      <c r="E62" s="70">
        <v>9745</v>
      </c>
      <c r="F62" s="70">
        <v>360</v>
      </c>
      <c r="G62" s="70">
        <v>6219</v>
      </c>
      <c r="H62" s="72" t="s">
        <v>265</v>
      </c>
      <c r="I62" s="70" t="s">
        <v>41</v>
      </c>
      <c r="J62" s="1">
        <v>185.47</v>
      </c>
      <c r="L62" s="1" t="str">
        <f>IF(ISERROR(MATCH(C62,Contractors!F$2:F$27,FALSE)),"",INDEX(Contractors!N$2:N$27,MATCH(C62,Contractors!F$2:F$27,FALSE),1))</f>
        <v/>
      </c>
      <c r="M62" s="1" t="str">
        <f>IF(ISERROR(MATCH(C62,AOR!A$2:A$67,FALSE)),"",INDEX(AOR!E$2:E$67,MATCH(C62,AOR!A$2:A$67,FALSE),1))</f>
        <v/>
      </c>
      <c r="N62" s="1" t="str">
        <f t="shared" si="0"/>
        <v/>
      </c>
      <c r="O62" s="1">
        <f t="shared" si="2"/>
        <v>185.47</v>
      </c>
    </row>
    <row r="63" spans="1:15" x14ac:dyDescent="0.25">
      <c r="A63" s="62" t="s">
        <v>120</v>
      </c>
      <c r="B63" s="70">
        <v>10641</v>
      </c>
      <c r="C63" s="70">
        <v>1000001421</v>
      </c>
      <c r="D63" s="5" t="s">
        <v>1163</v>
      </c>
      <c r="E63" s="70">
        <v>9745</v>
      </c>
      <c r="F63" s="70">
        <v>360</v>
      </c>
      <c r="G63" s="70">
        <v>5890</v>
      </c>
      <c r="H63" s="72" t="s">
        <v>259</v>
      </c>
      <c r="I63" s="70" t="s">
        <v>11</v>
      </c>
      <c r="J63" s="1">
        <v>874.06</v>
      </c>
      <c r="L63" s="1" t="str">
        <f>IF(ISERROR(MATCH(C63,Contractors!F$2:F$27,FALSE)),"",INDEX(Contractors!N$2:N$27,MATCH(C63,Contractors!F$2:F$27,FALSE),1))</f>
        <v/>
      </c>
      <c r="M63" s="1" t="str">
        <f>IF(ISERROR(MATCH(C63,AOR!A$2:A$67,FALSE)),"",INDEX(AOR!E$2:E$67,MATCH(C63,AOR!A$2:A$67,FALSE),1))</f>
        <v/>
      </c>
      <c r="N63" s="1" t="str">
        <f t="shared" si="0"/>
        <v/>
      </c>
      <c r="O63" s="1">
        <f t="shared" si="2"/>
        <v>874.06</v>
      </c>
    </row>
    <row r="64" spans="1:15" x14ac:dyDescent="0.25">
      <c r="A64" s="62" t="s">
        <v>252</v>
      </c>
      <c r="B64" s="70">
        <v>13370</v>
      </c>
      <c r="C64" s="70">
        <v>1000000518</v>
      </c>
      <c r="D64" s="5" t="s">
        <v>1163</v>
      </c>
      <c r="E64" s="70">
        <v>9745</v>
      </c>
      <c r="F64" s="70">
        <v>360</v>
      </c>
      <c r="G64" s="70">
        <v>6211</v>
      </c>
      <c r="H64" s="72" t="s">
        <v>259</v>
      </c>
      <c r="I64" s="70" t="s">
        <v>10</v>
      </c>
      <c r="J64" s="1">
        <v>362120.19</v>
      </c>
      <c r="L64" s="1">
        <f>IF(ISERROR(MATCH(C64,Contractors!F$2:F$27,FALSE)),"",INDEX(Contractors!N$2:N$27,MATCH(C64,Contractors!F$2:F$27,FALSE),1))</f>
        <v>655697.91000000015</v>
      </c>
      <c r="M64" s="1" t="str">
        <f>IF(ISERROR(MATCH(C64,AOR!A$2:A$67,FALSE)),"",INDEX(AOR!E$2:E$67,MATCH(C64,AOR!A$2:A$67,FALSE),1))</f>
        <v/>
      </c>
      <c r="N64" s="1">
        <f t="shared" si="0"/>
        <v>293577.72000000015</v>
      </c>
      <c r="O64" s="1">
        <f t="shared" si="2"/>
        <v>655697.91000000015</v>
      </c>
    </row>
    <row r="65" spans="1:15" ht="14.4" x14ac:dyDescent="0.3">
      <c r="A65" s="60" t="s">
        <v>366</v>
      </c>
      <c r="B65" s="70">
        <v>14790</v>
      </c>
      <c r="C65" s="70">
        <v>1000001344</v>
      </c>
      <c r="D65" s="5" t="s">
        <v>1163</v>
      </c>
      <c r="E65" s="70">
        <v>9745</v>
      </c>
      <c r="F65" s="70">
        <v>362</v>
      </c>
      <c r="G65" s="70">
        <v>5890</v>
      </c>
      <c r="H65" s="72" t="s">
        <v>270</v>
      </c>
      <c r="I65" s="70" t="s">
        <v>11</v>
      </c>
      <c r="J65" s="1">
        <v>84845.3</v>
      </c>
      <c r="L65" s="1" t="str">
        <f>IF(ISERROR(MATCH(C65,Contractors!F$2:F$27,FALSE)),"",INDEX(Contractors!N$2:N$27,MATCH(C65,Contractors!F$2:F$27,FALSE),1))</f>
        <v/>
      </c>
      <c r="M65" s="1" t="str">
        <f>IF(ISERROR(MATCH(C65,AOR!A$2:A$67,FALSE)),"",INDEX(AOR!E$2:E$67,MATCH(C65,AOR!A$2:A$67,FALSE),1))</f>
        <v/>
      </c>
      <c r="N65" s="1" t="str">
        <f t="shared" si="0"/>
        <v/>
      </c>
      <c r="O65" s="1">
        <f t="shared" si="2"/>
        <v>84845.3</v>
      </c>
    </row>
    <row r="66" spans="1:15" ht="14.4" x14ac:dyDescent="0.3">
      <c r="A66" s="60" t="s">
        <v>221</v>
      </c>
      <c r="B66" s="70">
        <v>12890</v>
      </c>
      <c r="C66" s="70">
        <v>1000000725</v>
      </c>
      <c r="D66" s="5" t="s">
        <v>1163</v>
      </c>
      <c r="E66" s="70">
        <v>9745</v>
      </c>
      <c r="F66" s="70">
        <v>615</v>
      </c>
      <c r="G66" s="70">
        <v>6207</v>
      </c>
      <c r="H66" s="72" t="s">
        <v>321</v>
      </c>
      <c r="I66" s="70" t="s">
        <v>320</v>
      </c>
      <c r="J66" s="1">
        <v>66705.049999999988</v>
      </c>
      <c r="L66" s="1" t="str">
        <f>IF(ISERROR(MATCH(C66,Contractors!F$2:F$27,FALSE)),"",INDEX(Contractors!N$2:N$27,MATCH(C66,Contractors!F$2:F$27,FALSE),1))</f>
        <v/>
      </c>
      <c r="M66" s="1" t="str">
        <f>IF(ISERROR(MATCH(C66,AOR!A$2:A$67,FALSE)),"",INDEX(AOR!E$2:E$67,MATCH(C66,AOR!A$2:A$67,FALSE),1))</f>
        <v/>
      </c>
      <c r="N66" s="1" t="str">
        <f t="shared" si="0"/>
        <v/>
      </c>
      <c r="O66" s="1">
        <f t="shared" si="2"/>
        <v>66705.049999999988</v>
      </c>
    </row>
    <row r="67" spans="1:15" x14ac:dyDescent="0.25">
      <c r="A67" s="62" t="s">
        <v>220</v>
      </c>
      <c r="B67" s="70">
        <v>10231</v>
      </c>
      <c r="C67" s="70">
        <v>1000000576</v>
      </c>
      <c r="D67" s="5" t="s">
        <v>1163</v>
      </c>
      <c r="E67" s="70">
        <v>9745</v>
      </c>
      <c r="F67" s="70">
        <v>214</v>
      </c>
      <c r="G67" s="70">
        <v>5860</v>
      </c>
      <c r="H67" s="72" t="s">
        <v>224</v>
      </c>
      <c r="I67" s="70" t="s">
        <v>8</v>
      </c>
      <c r="J67" s="1">
        <v>13821.880000000001</v>
      </c>
      <c r="L67" s="1" t="str">
        <f>IF(ISERROR(MATCH(C67,Contractors!F$2:F$27,FALSE)),"",INDEX(Contractors!N$2:N$27,MATCH(C67,Contractors!F$2:F$27,FALSE),1))</f>
        <v/>
      </c>
      <c r="M67" s="1" t="str">
        <f>IF(ISERROR(MATCH(C67,AOR!A$2:A$67,FALSE)),"",INDEX(AOR!E$2:E$67,MATCH(C67,AOR!A$2:A$67,FALSE),1))</f>
        <v/>
      </c>
      <c r="N67" s="1" t="str">
        <f t="shared" si="0"/>
        <v/>
      </c>
      <c r="O67" s="1">
        <f t="shared" si="2"/>
        <v>13821.880000000001</v>
      </c>
    </row>
    <row r="68" spans="1:15" x14ac:dyDescent="0.25">
      <c r="A68" s="62" t="s">
        <v>220</v>
      </c>
      <c r="B68" s="70">
        <v>10231</v>
      </c>
      <c r="C68" s="70">
        <v>1000001390</v>
      </c>
      <c r="D68" s="5" t="s">
        <v>1163</v>
      </c>
      <c r="E68" s="70">
        <v>9745</v>
      </c>
      <c r="F68" s="70">
        <v>144</v>
      </c>
      <c r="G68" s="70">
        <v>5860</v>
      </c>
      <c r="H68" s="72" t="s">
        <v>151</v>
      </c>
      <c r="I68" s="70" t="s">
        <v>8</v>
      </c>
      <c r="J68" s="1">
        <v>5416.79</v>
      </c>
      <c r="L68" s="1" t="str">
        <f>IF(ISERROR(MATCH(C68,Contractors!F$2:F$27,FALSE)),"",INDEX(Contractors!N$2:N$27,MATCH(C68,Contractors!F$2:F$27,FALSE),1))</f>
        <v/>
      </c>
      <c r="M68" s="1" t="str">
        <f>IF(ISERROR(MATCH(C68,AOR!A$2:A$67,FALSE)),"",INDEX(AOR!E$2:E$67,MATCH(C68,AOR!A$2:A$67,FALSE),1))</f>
        <v/>
      </c>
      <c r="N68" s="1" t="str">
        <f t="shared" ref="N68:N131" si="4">IF(SUM(L68:M68)&lt;=J68,"",SUM(L68:M68)-J68)</f>
        <v/>
      </c>
      <c r="O68" s="1">
        <f t="shared" si="2"/>
        <v>5416.79</v>
      </c>
    </row>
    <row r="69" spans="1:15" x14ac:dyDescent="0.25">
      <c r="A69" s="62" t="s">
        <v>76</v>
      </c>
      <c r="B69" s="70">
        <v>11427</v>
      </c>
      <c r="C69" s="70">
        <v>1000000740</v>
      </c>
      <c r="D69" s="5" t="s">
        <v>1163</v>
      </c>
      <c r="E69" s="70">
        <v>9745</v>
      </c>
      <c r="F69" s="70">
        <v>116</v>
      </c>
      <c r="G69" s="70">
        <v>6201</v>
      </c>
      <c r="H69" s="72" t="s">
        <v>77</v>
      </c>
      <c r="I69" s="70" t="s">
        <v>13</v>
      </c>
      <c r="J69" s="1">
        <v>3611.0699999999997</v>
      </c>
      <c r="L69" s="1" t="str">
        <f>IF(ISERROR(MATCH(C69,Contractors!F$2:F$27,FALSE)),"",INDEX(Contractors!N$2:N$27,MATCH(C69,Contractors!F$2:F$27,FALSE),1))</f>
        <v/>
      </c>
      <c r="M69" s="1">
        <f>IF(ISERROR(MATCH(C69,AOR!A$2:A$67,FALSE)),"",INDEX(AOR!E$2:E$67,MATCH(C69,AOR!A$2:A$67,FALSE),1))</f>
        <v>3611.07</v>
      </c>
      <c r="N69" s="1" t="str">
        <f t="shared" si="4"/>
        <v/>
      </c>
      <c r="O69" s="1">
        <f t="shared" si="2"/>
        <v>3611.07</v>
      </c>
    </row>
    <row r="70" spans="1:15" x14ac:dyDescent="0.25">
      <c r="A70" s="62" t="s">
        <v>76</v>
      </c>
      <c r="B70" s="70">
        <v>11427</v>
      </c>
      <c r="C70" s="70">
        <v>1000000758</v>
      </c>
      <c r="D70" s="5" t="s">
        <v>1163</v>
      </c>
      <c r="E70" s="70">
        <v>9745</v>
      </c>
      <c r="F70" s="70">
        <v>116</v>
      </c>
      <c r="G70" s="70">
        <v>6201</v>
      </c>
      <c r="H70" s="72" t="s">
        <v>79</v>
      </c>
      <c r="I70" s="70" t="s">
        <v>13</v>
      </c>
      <c r="J70" s="1">
        <v>24945</v>
      </c>
      <c r="L70" s="1" t="str">
        <f>IF(ISERROR(MATCH(C70,Contractors!F$2:F$27,FALSE)),"",INDEX(Contractors!N$2:N$27,MATCH(C70,Contractors!F$2:F$27,FALSE),1))</f>
        <v/>
      </c>
      <c r="M70" s="1">
        <f>IF(ISERROR(MATCH(C70,AOR!A$2:A$67,FALSE)),"",INDEX(AOR!E$2:E$67,MATCH(C70,AOR!A$2:A$67,FALSE),1))</f>
        <v>31210</v>
      </c>
      <c r="N70" s="1">
        <f t="shared" si="4"/>
        <v>6265</v>
      </c>
      <c r="O70" s="1">
        <f t="shared" si="2"/>
        <v>31210</v>
      </c>
    </row>
    <row r="71" spans="1:15" x14ac:dyDescent="0.25">
      <c r="A71" s="62" t="s">
        <v>76</v>
      </c>
      <c r="B71" s="70">
        <v>11427</v>
      </c>
      <c r="C71" s="70">
        <v>1000000798</v>
      </c>
      <c r="D71" s="5" t="s">
        <v>1163</v>
      </c>
      <c r="E71" s="70">
        <v>9745</v>
      </c>
      <c r="F71" s="70">
        <v>116</v>
      </c>
      <c r="G71" s="70">
        <v>6201</v>
      </c>
      <c r="H71" s="72" t="s">
        <v>79</v>
      </c>
      <c r="I71" s="70" t="s">
        <v>13</v>
      </c>
      <c r="J71" s="1">
        <v>9805</v>
      </c>
      <c r="L71" s="1" t="str">
        <f>IF(ISERROR(MATCH(C71,Contractors!F$2:F$27,FALSE)),"",INDEX(Contractors!N$2:N$27,MATCH(C71,Contractors!F$2:F$27,FALSE),1))</f>
        <v/>
      </c>
      <c r="M71" s="1" t="str">
        <f>IF(ISERROR(MATCH(C71,AOR!A$2:A$67,FALSE)),"",INDEX(AOR!E$2:E$67,MATCH(C71,AOR!A$2:A$67,FALSE),1))</f>
        <v/>
      </c>
      <c r="N71" s="1" t="str">
        <f t="shared" si="4"/>
        <v/>
      </c>
      <c r="O71" s="1">
        <f t="shared" si="2"/>
        <v>9805</v>
      </c>
    </row>
    <row r="72" spans="1:15" x14ac:dyDescent="0.25">
      <c r="A72" s="62" t="s">
        <v>95</v>
      </c>
      <c r="B72" s="70">
        <v>10323</v>
      </c>
      <c r="C72" s="70">
        <v>1000000569</v>
      </c>
      <c r="D72" s="5" t="s">
        <v>1164</v>
      </c>
      <c r="E72" s="70">
        <v>9748</v>
      </c>
      <c r="F72" s="70">
        <v>669</v>
      </c>
      <c r="G72" s="70">
        <v>6219</v>
      </c>
      <c r="H72" s="72" t="s">
        <v>337</v>
      </c>
      <c r="I72" s="70" t="s">
        <v>338</v>
      </c>
      <c r="J72" s="1">
        <v>965</v>
      </c>
      <c r="L72" s="1" t="str">
        <f>IF(ISERROR(MATCH(C72,Contractors!F$2:F$27,FALSE)),"",INDEX(Contractors!N$2:N$27,MATCH(C72,Contractors!F$2:F$27,FALSE),1))</f>
        <v/>
      </c>
      <c r="M72" s="1" t="str">
        <f>IF(ISERROR(MATCH(C72,AOR!A$2:A$67,FALSE)),"",INDEX(AOR!E$2:E$67,MATCH(C72,AOR!A$2:A$67,FALSE),1))</f>
        <v/>
      </c>
      <c r="N72" s="1" t="str">
        <f t="shared" si="4"/>
        <v/>
      </c>
      <c r="O72" s="1">
        <f t="shared" ref="O72:O135" si="5">IF(SUM(L72:M72)&lt;J72,J72,SUM(L72:M72))</f>
        <v>965</v>
      </c>
    </row>
    <row r="73" spans="1:15" x14ac:dyDescent="0.25">
      <c r="A73" s="62" t="s">
        <v>95</v>
      </c>
      <c r="B73" s="70">
        <v>10323</v>
      </c>
      <c r="C73" s="70">
        <v>1000001296</v>
      </c>
      <c r="D73" s="5" t="s">
        <v>1163</v>
      </c>
      <c r="E73" s="70">
        <v>9745</v>
      </c>
      <c r="F73" s="70">
        <v>352</v>
      </c>
      <c r="G73" s="70">
        <v>6219</v>
      </c>
      <c r="H73" s="72" t="s">
        <v>234</v>
      </c>
      <c r="I73" s="70" t="s">
        <v>41</v>
      </c>
      <c r="J73" s="1">
        <v>2710</v>
      </c>
      <c r="L73" s="1" t="str">
        <f>IF(ISERROR(MATCH(C73,Contractors!F$2:F$27,FALSE)),"",INDEX(Contractors!N$2:N$27,MATCH(C73,Contractors!F$2:F$27,FALSE),1))</f>
        <v/>
      </c>
      <c r="M73" s="1" t="str">
        <f>IF(ISERROR(MATCH(C73,AOR!A$2:A$67,FALSE)),"",INDEX(AOR!E$2:E$67,MATCH(C73,AOR!A$2:A$67,FALSE),1))</f>
        <v/>
      </c>
      <c r="N73" s="1" t="str">
        <f t="shared" si="4"/>
        <v/>
      </c>
      <c r="O73" s="1">
        <f t="shared" si="5"/>
        <v>2710</v>
      </c>
    </row>
    <row r="74" spans="1:15" x14ac:dyDescent="0.25">
      <c r="A74" s="62" t="s">
        <v>95</v>
      </c>
      <c r="B74" s="70">
        <v>10323</v>
      </c>
      <c r="C74" s="70">
        <v>1000001372</v>
      </c>
      <c r="D74" s="5" t="s">
        <v>1163</v>
      </c>
      <c r="E74" s="70">
        <v>9745</v>
      </c>
      <c r="F74" s="70">
        <v>214</v>
      </c>
      <c r="G74" s="70">
        <v>5890</v>
      </c>
      <c r="H74" s="72" t="s">
        <v>227</v>
      </c>
      <c r="I74" s="70" t="s">
        <v>11</v>
      </c>
      <c r="J74" s="1">
        <v>600</v>
      </c>
      <c r="L74" s="1" t="str">
        <f>IF(ISERROR(MATCH(C74,Contractors!F$2:F$27,FALSE)),"",INDEX(Contractors!N$2:N$27,MATCH(C74,Contractors!F$2:F$27,FALSE),1))</f>
        <v/>
      </c>
      <c r="M74" s="1" t="str">
        <f>IF(ISERROR(MATCH(C74,AOR!A$2:A$67,FALSE)),"",INDEX(AOR!E$2:E$67,MATCH(C74,AOR!A$2:A$67,FALSE),1))</f>
        <v/>
      </c>
      <c r="N74" s="1" t="str">
        <f t="shared" si="4"/>
        <v/>
      </c>
      <c r="O74" s="1">
        <f t="shared" si="5"/>
        <v>600</v>
      </c>
    </row>
    <row r="75" spans="1:15" x14ac:dyDescent="0.25">
      <c r="A75" s="62" t="s">
        <v>95</v>
      </c>
      <c r="B75" s="70">
        <v>10323</v>
      </c>
      <c r="C75" s="70">
        <v>1000001409</v>
      </c>
      <c r="D75" s="5" t="s">
        <v>1163</v>
      </c>
      <c r="E75" s="70">
        <v>9745</v>
      </c>
      <c r="F75" s="70">
        <v>210</v>
      </c>
      <c r="G75" s="70">
        <v>5890</v>
      </c>
      <c r="H75" s="72" t="s">
        <v>203</v>
      </c>
      <c r="I75" s="70" t="s">
        <v>11</v>
      </c>
      <c r="J75" s="1">
        <v>17876.75</v>
      </c>
      <c r="L75" s="1" t="str">
        <f>IF(ISERROR(MATCH(C75,Contractors!F$2:F$27,FALSE)),"",INDEX(Contractors!N$2:N$27,MATCH(C75,Contractors!F$2:F$27,FALSE),1))</f>
        <v/>
      </c>
      <c r="M75" s="1" t="str">
        <f>IF(ISERROR(MATCH(C75,AOR!A$2:A$67,FALSE)),"",INDEX(AOR!E$2:E$67,MATCH(C75,AOR!A$2:A$67,FALSE),1))</f>
        <v/>
      </c>
      <c r="N75" s="1" t="str">
        <f t="shared" si="4"/>
        <v/>
      </c>
      <c r="O75" s="1">
        <f t="shared" si="5"/>
        <v>17876.75</v>
      </c>
    </row>
    <row r="76" spans="1:15" x14ac:dyDescent="0.25">
      <c r="A76" s="62" t="s">
        <v>95</v>
      </c>
      <c r="B76" s="70">
        <v>10323</v>
      </c>
      <c r="C76" s="70">
        <v>1000001410</v>
      </c>
      <c r="D76" s="5" t="s">
        <v>1163</v>
      </c>
      <c r="E76" s="70">
        <v>9745</v>
      </c>
      <c r="F76" s="70">
        <v>127</v>
      </c>
      <c r="G76" s="70">
        <v>5890</v>
      </c>
      <c r="H76" s="72" t="s">
        <v>112</v>
      </c>
      <c r="I76" s="70" t="s">
        <v>11</v>
      </c>
      <c r="J76" s="1">
        <v>539.5</v>
      </c>
      <c r="L76" s="1" t="str">
        <f>IF(ISERROR(MATCH(C76,Contractors!F$2:F$27,FALSE)),"",INDEX(Contractors!N$2:N$27,MATCH(C76,Contractors!F$2:F$27,FALSE),1))</f>
        <v/>
      </c>
      <c r="M76" s="1" t="str">
        <f>IF(ISERROR(MATCH(C76,AOR!A$2:A$67,FALSE)),"",INDEX(AOR!E$2:E$67,MATCH(C76,AOR!A$2:A$67,FALSE),1))</f>
        <v/>
      </c>
      <c r="N76" s="1" t="str">
        <f t="shared" si="4"/>
        <v/>
      </c>
      <c r="O76" s="1">
        <f t="shared" si="5"/>
        <v>539.5</v>
      </c>
    </row>
    <row r="77" spans="1:15" x14ac:dyDescent="0.25">
      <c r="A77" s="62" t="s">
        <v>95</v>
      </c>
      <c r="B77" s="70">
        <v>10323</v>
      </c>
      <c r="C77" s="70">
        <v>1000001411</v>
      </c>
      <c r="D77" s="5" t="s">
        <v>1163</v>
      </c>
      <c r="E77" s="70">
        <v>9745</v>
      </c>
      <c r="F77" s="70">
        <v>144</v>
      </c>
      <c r="G77" s="70">
        <v>5890</v>
      </c>
      <c r="H77" s="72" t="s">
        <v>154</v>
      </c>
      <c r="I77" s="70" t="s">
        <v>11</v>
      </c>
      <c r="J77" s="1">
        <v>8750</v>
      </c>
      <c r="L77" s="1" t="str">
        <f>IF(ISERROR(MATCH(C77,Contractors!F$2:F$27,FALSE)),"",INDEX(Contractors!N$2:N$27,MATCH(C77,Contractors!F$2:F$27,FALSE),1))</f>
        <v/>
      </c>
      <c r="M77" s="1" t="str">
        <f>IF(ISERROR(MATCH(C77,AOR!A$2:A$67,FALSE)),"",INDEX(AOR!E$2:E$67,MATCH(C77,AOR!A$2:A$67,FALSE),1))</f>
        <v/>
      </c>
      <c r="N77" s="1" t="str">
        <f t="shared" si="4"/>
        <v/>
      </c>
      <c r="O77" s="1">
        <f t="shared" si="5"/>
        <v>8750</v>
      </c>
    </row>
    <row r="78" spans="1:15" x14ac:dyDescent="0.25">
      <c r="A78" s="62" t="s">
        <v>95</v>
      </c>
      <c r="B78" s="70">
        <v>10323</v>
      </c>
      <c r="C78" s="70">
        <v>1000001412</v>
      </c>
      <c r="D78" s="5" t="s">
        <v>1163</v>
      </c>
      <c r="E78" s="70">
        <v>9745</v>
      </c>
      <c r="F78" s="70">
        <v>206</v>
      </c>
      <c r="G78" s="70">
        <v>5890</v>
      </c>
      <c r="H78" s="72" t="s">
        <v>361</v>
      </c>
      <c r="I78" s="70" t="s">
        <v>11</v>
      </c>
      <c r="J78" s="1">
        <v>1539.01</v>
      </c>
      <c r="L78" s="1" t="str">
        <f>IF(ISERROR(MATCH(C78,Contractors!F$2:F$27,FALSE)),"",INDEX(Contractors!N$2:N$27,MATCH(C78,Contractors!F$2:F$27,FALSE),1))</f>
        <v/>
      </c>
      <c r="M78" s="1" t="str">
        <f>IF(ISERROR(MATCH(C78,AOR!A$2:A$67,FALSE)),"",INDEX(AOR!E$2:E$67,MATCH(C78,AOR!A$2:A$67,FALSE),1))</f>
        <v/>
      </c>
      <c r="N78" s="1" t="str">
        <f t="shared" si="4"/>
        <v/>
      </c>
      <c r="O78" s="1">
        <f t="shared" si="5"/>
        <v>1539.01</v>
      </c>
    </row>
    <row r="79" spans="1:15" x14ac:dyDescent="0.25">
      <c r="A79" s="62" t="s">
        <v>95</v>
      </c>
      <c r="B79" s="70">
        <v>10323</v>
      </c>
      <c r="C79" s="70">
        <v>1000001413</v>
      </c>
      <c r="D79" s="5" t="s">
        <v>1163</v>
      </c>
      <c r="E79" s="70">
        <v>9745</v>
      </c>
      <c r="F79" s="70">
        <v>364</v>
      </c>
      <c r="G79" s="70">
        <v>5890</v>
      </c>
      <c r="H79" s="72" t="s">
        <v>367</v>
      </c>
      <c r="I79" s="70" t="s">
        <v>11</v>
      </c>
      <c r="J79" s="1">
        <v>1120</v>
      </c>
      <c r="L79" s="1" t="str">
        <f>IF(ISERROR(MATCH(C79,Contractors!F$2:F$27,FALSE)),"",INDEX(Contractors!N$2:N$27,MATCH(C79,Contractors!F$2:F$27,FALSE),1))</f>
        <v/>
      </c>
      <c r="M79" s="1" t="str">
        <f>IF(ISERROR(MATCH(C79,AOR!A$2:A$67,FALSE)),"",INDEX(AOR!E$2:E$67,MATCH(C79,AOR!A$2:A$67,FALSE),1))</f>
        <v/>
      </c>
      <c r="N79" s="1" t="str">
        <f t="shared" si="4"/>
        <v/>
      </c>
      <c r="O79" s="1">
        <f t="shared" si="5"/>
        <v>1120</v>
      </c>
    </row>
    <row r="80" spans="1:15" x14ac:dyDescent="0.25">
      <c r="A80" s="62" t="s">
        <v>146</v>
      </c>
      <c r="B80" s="70">
        <v>13121</v>
      </c>
      <c r="C80" s="70">
        <v>1000000561</v>
      </c>
      <c r="D80" s="5" t="s">
        <v>1163</v>
      </c>
      <c r="E80" s="70">
        <v>9745</v>
      </c>
      <c r="F80" s="70">
        <v>144</v>
      </c>
      <c r="G80" s="70">
        <v>5860</v>
      </c>
      <c r="H80" s="72" t="s">
        <v>151</v>
      </c>
      <c r="I80" s="70" t="s">
        <v>8</v>
      </c>
      <c r="J80" s="1">
        <v>2125.5099999999984</v>
      </c>
      <c r="L80" s="1" t="str">
        <f>IF(ISERROR(MATCH(C80,Contractors!F$2:F$27,FALSE)),"",INDEX(Contractors!N$2:N$27,MATCH(C80,Contractors!F$2:F$27,FALSE),1))</f>
        <v/>
      </c>
      <c r="M80" s="1" t="str">
        <f>IF(ISERROR(MATCH(C80,AOR!A$2:A$67,FALSE)),"",INDEX(AOR!E$2:E$67,MATCH(C80,AOR!A$2:A$67,FALSE),1))</f>
        <v/>
      </c>
      <c r="N80" s="1" t="str">
        <f t="shared" si="4"/>
        <v/>
      </c>
      <c r="O80" s="1">
        <f t="shared" si="5"/>
        <v>2125.5099999999984</v>
      </c>
    </row>
    <row r="81" spans="1:15" x14ac:dyDescent="0.25">
      <c r="A81" s="62" t="s">
        <v>191</v>
      </c>
      <c r="B81" s="70">
        <v>12826</v>
      </c>
      <c r="C81" s="70">
        <v>1000000372</v>
      </c>
      <c r="D81" s="5" t="s">
        <v>1163</v>
      </c>
      <c r="E81" s="70">
        <v>9745</v>
      </c>
      <c r="F81" s="70">
        <v>162</v>
      </c>
      <c r="G81" s="70">
        <v>6190</v>
      </c>
      <c r="H81" s="72" t="s">
        <v>190</v>
      </c>
      <c r="I81" s="70" t="s">
        <v>87</v>
      </c>
      <c r="J81" s="1">
        <v>1400</v>
      </c>
      <c r="L81" s="1" t="str">
        <f>IF(ISERROR(MATCH(C81,Contractors!F$2:F$27,FALSE)),"",INDEX(Contractors!N$2:N$27,MATCH(C81,Contractors!F$2:F$27,FALSE),1))</f>
        <v/>
      </c>
      <c r="M81" s="1" t="str">
        <f>IF(ISERROR(MATCH(C81,AOR!A$2:A$67,FALSE)),"",INDEX(AOR!E$2:E$67,MATCH(C81,AOR!A$2:A$67,FALSE),1))</f>
        <v/>
      </c>
      <c r="N81" s="1" t="str">
        <f t="shared" si="4"/>
        <v/>
      </c>
      <c r="O81" s="1">
        <f t="shared" si="5"/>
        <v>1400</v>
      </c>
    </row>
    <row r="82" spans="1:15" x14ac:dyDescent="0.25">
      <c r="A82" s="62" t="s">
        <v>191</v>
      </c>
      <c r="B82" s="70">
        <v>12826</v>
      </c>
      <c r="C82" s="70">
        <v>1000001406</v>
      </c>
      <c r="D82" s="5" t="s">
        <v>1164</v>
      </c>
      <c r="E82" s="70">
        <v>9748</v>
      </c>
      <c r="F82" s="70">
        <v>154</v>
      </c>
      <c r="G82" s="70">
        <v>6190</v>
      </c>
      <c r="H82" s="72" t="s">
        <v>178</v>
      </c>
      <c r="I82" s="70" t="s">
        <v>87</v>
      </c>
      <c r="J82" s="1">
        <v>19500</v>
      </c>
      <c r="L82" s="1" t="str">
        <f>IF(ISERROR(MATCH(C82,Contractors!F$2:F$27,FALSE)),"",INDEX(Contractors!N$2:N$27,MATCH(C82,Contractors!F$2:F$27,FALSE),1))</f>
        <v/>
      </c>
      <c r="M82" s="1" t="str">
        <f>IF(ISERROR(MATCH(C82,AOR!A$2:A$67,FALSE)),"",INDEX(AOR!E$2:E$67,MATCH(C82,AOR!A$2:A$67,FALSE),1))</f>
        <v/>
      </c>
      <c r="N82" s="1" t="str">
        <f t="shared" si="4"/>
        <v/>
      </c>
      <c r="O82" s="1">
        <f t="shared" si="5"/>
        <v>19500</v>
      </c>
    </row>
    <row r="83" spans="1:15" x14ac:dyDescent="0.25">
      <c r="A83" s="62" t="s">
        <v>97</v>
      </c>
      <c r="B83" s="70">
        <v>12718</v>
      </c>
      <c r="C83" s="70">
        <v>1000000859</v>
      </c>
      <c r="D83" s="5" t="s">
        <v>1163</v>
      </c>
      <c r="E83" s="70">
        <v>9745</v>
      </c>
      <c r="F83" s="70">
        <v>669</v>
      </c>
      <c r="G83" s="70">
        <v>5890</v>
      </c>
      <c r="H83" s="72" t="s">
        <v>337</v>
      </c>
      <c r="I83" s="70" t="s">
        <v>314</v>
      </c>
      <c r="J83" s="1">
        <v>15980</v>
      </c>
      <c r="L83" s="1" t="str">
        <f>IF(ISERROR(MATCH(C83,Contractors!F$2:F$27,FALSE)),"",INDEX(Contractors!N$2:N$27,MATCH(C83,Contractors!F$2:F$27,FALSE),1))</f>
        <v/>
      </c>
      <c r="M83" s="1" t="str">
        <f>IF(ISERROR(MATCH(C83,AOR!A$2:A$67,FALSE)),"",INDEX(AOR!E$2:E$67,MATCH(C83,AOR!A$2:A$67,FALSE),1))</f>
        <v/>
      </c>
      <c r="N83" s="1" t="str">
        <f t="shared" si="4"/>
        <v/>
      </c>
      <c r="O83" s="1">
        <f t="shared" si="5"/>
        <v>15980</v>
      </c>
    </row>
    <row r="84" spans="1:15" x14ac:dyDescent="0.25">
      <c r="A84" s="62" t="s">
        <v>97</v>
      </c>
      <c r="B84" s="70">
        <v>12718</v>
      </c>
      <c r="C84" s="70">
        <v>1000000859</v>
      </c>
      <c r="D84" s="5" t="s">
        <v>1164</v>
      </c>
      <c r="E84" s="70">
        <v>9748</v>
      </c>
      <c r="F84" s="70">
        <v>669</v>
      </c>
      <c r="G84" s="70">
        <v>5890</v>
      </c>
      <c r="H84" s="72" t="s">
        <v>337</v>
      </c>
      <c r="I84" s="70" t="s">
        <v>314</v>
      </c>
      <c r="J84" s="1">
        <v>-3000</v>
      </c>
      <c r="L84" s="1" t="str">
        <f>IF(ISERROR(MATCH(C84,Contractors!F$2:F$27,FALSE)),"",INDEX(Contractors!N$2:N$27,MATCH(C84,Contractors!F$2:F$27,FALSE),1))</f>
        <v/>
      </c>
      <c r="M84" s="1" t="str">
        <f>IF(ISERROR(MATCH(C84,AOR!A$2:A$67,FALSE)),"",INDEX(AOR!E$2:E$67,MATCH(C84,AOR!A$2:A$67,FALSE),1))</f>
        <v/>
      </c>
      <c r="N84" s="1">
        <f t="shared" si="4"/>
        <v>3000</v>
      </c>
      <c r="O84" s="1">
        <f t="shared" si="5"/>
        <v>0</v>
      </c>
    </row>
    <row r="85" spans="1:15" x14ac:dyDescent="0.25">
      <c r="A85" s="62" t="s">
        <v>97</v>
      </c>
      <c r="B85" s="70">
        <v>12718</v>
      </c>
      <c r="C85" s="70">
        <v>1000000859</v>
      </c>
      <c r="D85" s="5" t="s">
        <v>1164</v>
      </c>
      <c r="E85" s="70">
        <v>9748</v>
      </c>
      <c r="F85" s="70">
        <v>669</v>
      </c>
      <c r="G85" s="70">
        <v>5890</v>
      </c>
      <c r="H85" s="72" t="s">
        <v>337</v>
      </c>
      <c r="I85" s="70" t="s">
        <v>336</v>
      </c>
      <c r="J85" s="1">
        <v>-10084</v>
      </c>
      <c r="L85" s="1" t="str">
        <f>IF(ISERROR(MATCH(C85,Contractors!F$2:F$27,FALSE)),"",INDEX(Contractors!N$2:N$27,MATCH(C85,Contractors!F$2:F$27,FALSE),1))</f>
        <v/>
      </c>
      <c r="M85" s="1" t="str">
        <f>IF(ISERROR(MATCH(C85,AOR!A$2:A$67,FALSE)),"",INDEX(AOR!E$2:E$67,MATCH(C85,AOR!A$2:A$67,FALSE),1))</f>
        <v/>
      </c>
      <c r="N85" s="1">
        <f t="shared" si="4"/>
        <v>10084</v>
      </c>
      <c r="O85" s="1">
        <f t="shared" si="5"/>
        <v>0</v>
      </c>
    </row>
    <row r="86" spans="1:15" x14ac:dyDescent="0.25">
      <c r="A86" s="62" t="s">
        <v>97</v>
      </c>
      <c r="B86" s="70">
        <v>12718</v>
      </c>
      <c r="C86" s="70">
        <v>1000000960</v>
      </c>
      <c r="D86" s="5" t="s">
        <v>1163</v>
      </c>
      <c r="E86" s="70">
        <v>9745</v>
      </c>
      <c r="F86" s="70">
        <v>352</v>
      </c>
      <c r="G86" s="70">
        <v>5890</v>
      </c>
      <c r="H86" s="72" t="s">
        <v>239</v>
      </c>
      <c r="I86" s="70" t="s">
        <v>11</v>
      </c>
      <c r="J86" s="1">
        <v>74.199999999999818</v>
      </c>
      <c r="L86" s="1" t="str">
        <f>IF(ISERROR(MATCH(C86,Contractors!F$2:F$27,FALSE)),"",INDEX(Contractors!N$2:N$27,MATCH(C86,Contractors!F$2:F$27,FALSE),1))</f>
        <v/>
      </c>
      <c r="M86" s="1" t="str">
        <f>IF(ISERROR(MATCH(C86,AOR!A$2:A$67,FALSE)),"",INDEX(AOR!E$2:E$67,MATCH(C86,AOR!A$2:A$67,FALSE),1))</f>
        <v/>
      </c>
      <c r="N86" s="1" t="str">
        <f t="shared" si="4"/>
        <v/>
      </c>
      <c r="O86" s="1">
        <f t="shared" si="5"/>
        <v>74.199999999999818</v>
      </c>
    </row>
    <row r="87" spans="1:15" x14ac:dyDescent="0.25">
      <c r="A87" s="62" t="s">
        <v>97</v>
      </c>
      <c r="B87" s="70">
        <v>12718</v>
      </c>
      <c r="C87" s="70">
        <v>1000000969</v>
      </c>
      <c r="D87" s="5" t="s">
        <v>1163</v>
      </c>
      <c r="E87" s="70">
        <v>9745</v>
      </c>
      <c r="F87" s="70">
        <v>364</v>
      </c>
      <c r="G87" s="70">
        <v>5890</v>
      </c>
      <c r="H87" s="72" t="s">
        <v>284</v>
      </c>
      <c r="I87" s="70" t="s">
        <v>11</v>
      </c>
      <c r="J87" s="1">
        <v>170</v>
      </c>
      <c r="L87" s="1" t="str">
        <f>IF(ISERROR(MATCH(C87,Contractors!F$2:F$27,FALSE)),"",INDEX(Contractors!N$2:N$27,MATCH(C87,Contractors!F$2:F$27,FALSE),1))</f>
        <v/>
      </c>
      <c r="M87" s="1" t="str">
        <f>IF(ISERROR(MATCH(C87,AOR!A$2:A$67,FALSE)),"",INDEX(AOR!E$2:E$67,MATCH(C87,AOR!A$2:A$67,FALSE),1))</f>
        <v/>
      </c>
      <c r="N87" s="1" t="str">
        <f t="shared" si="4"/>
        <v/>
      </c>
      <c r="O87" s="1">
        <f t="shared" si="5"/>
        <v>170</v>
      </c>
    </row>
    <row r="88" spans="1:15" x14ac:dyDescent="0.25">
      <c r="A88" s="62" t="s">
        <v>97</v>
      </c>
      <c r="B88" s="70">
        <v>12718</v>
      </c>
      <c r="C88" s="70">
        <v>1000001315</v>
      </c>
      <c r="D88" s="5" t="s">
        <v>1163</v>
      </c>
      <c r="E88" s="70">
        <v>9745</v>
      </c>
      <c r="F88" s="70">
        <v>354</v>
      </c>
      <c r="G88" s="70">
        <v>5890</v>
      </c>
      <c r="H88" s="72" t="s">
        <v>244</v>
      </c>
      <c r="I88" s="70" t="s">
        <v>11</v>
      </c>
      <c r="J88" s="1">
        <v>1000</v>
      </c>
      <c r="L88" s="1" t="str">
        <f>IF(ISERROR(MATCH(C88,Contractors!F$2:F$27,FALSE)),"",INDEX(Contractors!N$2:N$27,MATCH(C88,Contractors!F$2:F$27,FALSE),1))</f>
        <v/>
      </c>
      <c r="M88" s="1" t="str">
        <f>IF(ISERROR(MATCH(C88,AOR!A$2:A$67,FALSE)),"",INDEX(AOR!E$2:E$67,MATCH(C88,AOR!A$2:A$67,FALSE),1))</f>
        <v/>
      </c>
      <c r="N88" s="1" t="str">
        <f t="shared" si="4"/>
        <v/>
      </c>
      <c r="O88" s="1">
        <f t="shared" si="5"/>
        <v>1000</v>
      </c>
    </row>
    <row r="89" spans="1:15" x14ac:dyDescent="0.25">
      <c r="A89" s="62" t="s">
        <v>97</v>
      </c>
      <c r="B89" s="70">
        <v>12718</v>
      </c>
      <c r="C89" s="70">
        <v>1000001408</v>
      </c>
      <c r="D89" s="5" t="s">
        <v>1163</v>
      </c>
      <c r="E89" s="70">
        <v>9745</v>
      </c>
      <c r="F89" s="70">
        <v>146</v>
      </c>
      <c r="G89" s="70">
        <v>6219</v>
      </c>
      <c r="H89" s="72" t="s">
        <v>168</v>
      </c>
      <c r="I89" s="70" t="s">
        <v>41</v>
      </c>
      <c r="J89" s="1">
        <v>39500</v>
      </c>
      <c r="L89" s="1" t="str">
        <f>IF(ISERROR(MATCH(C89,Contractors!F$2:F$27,FALSE)),"",INDEX(Contractors!N$2:N$27,MATCH(C89,Contractors!F$2:F$27,FALSE),1))</f>
        <v/>
      </c>
      <c r="M89" s="1" t="str">
        <f>IF(ISERROR(MATCH(C89,AOR!A$2:A$67,FALSE)),"",INDEX(AOR!E$2:E$67,MATCH(C89,AOR!A$2:A$67,FALSE),1))</f>
        <v/>
      </c>
      <c r="N89" s="1" t="str">
        <f t="shared" si="4"/>
        <v/>
      </c>
      <c r="O89" s="1">
        <f t="shared" si="5"/>
        <v>39500</v>
      </c>
    </row>
    <row r="90" spans="1:15" x14ac:dyDescent="0.25">
      <c r="A90" s="62" t="s">
        <v>61</v>
      </c>
      <c r="B90" s="70">
        <v>10216</v>
      </c>
      <c r="C90" s="70">
        <v>1000000826</v>
      </c>
      <c r="D90" s="5" t="s">
        <v>1163</v>
      </c>
      <c r="E90" s="70">
        <v>9745</v>
      </c>
      <c r="F90" s="70">
        <v>126</v>
      </c>
      <c r="G90" s="70">
        <v>6211</v>
      </c>
      <c r="H90" s="72" t="s">
        <v>108</v>
      </c>
      <c r="I90" s="70" t="s">
        <v>10</v>
      </c>
      <c r="J90" s="1">
        <v>17537</v>
      </c>
      <c r="L90" s="1" t="str">
        <f>IF(ISERROR(MATCH(C90,Contractors!F$2:F$27,FALSE)),"",INDEX(Contractors!N$2:N$27,MATCH(C90,Contractors!F$2:F$27,FALSE),1))</f>
        <v/>
      </c>
      <c r="M90" s="1" t="str">
        <f>IF(ISERROR(MATCH(C90,AOR!A$2:A$67,FALSE)),"",INDEX(AOR!E$2:E$67,MATCH(C90,AOR!A$2:A$67,FALSE),1))</f>
        <v/>
      </c>
      <c r="N90" s="1" t="str">
        <f t="shared" si="4"/>
        <v/>
      </c>
      <c r="O90" s="1">
        <f t="shared" si="5"/>
        <v>17537</v>
      </c>
    </row>
    <row r="91" spans="1:15" x14ac:dyDescent="0.25">
      <c r="A91" s="62" t="s">
        <v>75</v>
      </c>
      <c r="B91" s="70">
        <v>13247</v>
      </c>
      <c r="C91" s="70">
        <v>1000000562</v>
      </c>
      <c r="D91" s="5" t="s">
        <v>1163</v>
      </c>
      <c r="E91" s="70">
        <v>9745</v>
      </c>
      <c r="F91" s="70">
        <v>116</v>
      </c>
      <c r="G91" s="70">
        <v>5860</v>
      </c>
      <c r="H91" s="72" t="s">
        <v>79</v>
      </c>
      <c r="I91" s="70" t="s">
        <v>8</v>
      </c>
      <c r="J91" s="1">
        <v>11886</v>
      </c>
      <c r="L91" s="1" t="str">
        <f>IF(ISERROR(MATCH(C91,Contractors!F$2:F$27,FALSE)),"",INDEX(Contractors!N$2:N$27,MATCH(C91,Contractors!F$2:F$27,FALSE),1))</f>
        <v/>
      </c>
      <c r="M91" s="1" t="str">
        <f>IF(ISERROR(MATCH(C91,AOR!A$2:A$67,FALSE)),"",INDEX(AOR!E$2:E$67,MATCH(C91,AOR!A$2:A$67,FALSE),1))</f>
        <v/>
      </c>
      <c r="N91" s="1" t="str">
        <f t="shared" si="4"/>
        <v/>
      </c>
      <c r="O91" s="1">
        <f t="shared" si="5"/>
        <v>11886</v>
      </c>
    </row>
    <row r="92" spans="1:15" x14ac:dyDescent="0.25">
      <c r="A92" s="62" t="s">
        <v>75</v>
      </c>
      <c r="B92" s="70">
        <v>13247</v>
      </c>
      <c r="C92" s="70">
        <v>1000001394</v>
      </c>
      <c r="D92" s="5" t="s">
        <v>1163</v>
      </c>
      <c r="E92" s="70">
        <v>9745</v>
      </c>
      <c r="F92" s="70">
        <v>362</v>
      </c>
      <c r="G92" s="70">
        <v>5860</v>
      </c>
      <c r="H92" s="72" t="s">
        <v>274</v>
      </c>
      <c r="I92" s="70" t="s">
        <v>8</v>
      </c>
      <c r="J92" s="1">
        <v>12322</v>
      </c>
      <c r="L92" s="1" t="str">
        <f>IF(ISERROR(MATCH(C92,Contractors!F$2:F$27,FALSE)),"",INDEX(Contractors!N$2:N$27,MATCH(C92,Contractors!F$2:F$27,FALSE),1))</f>
        <v/>
      </c>
      <c r="M92" s="1" t="str">
        <f>IF(ISERROR(MATCH(C92,AOR!A$2:A$67,FALSE)),"",INDEX(AOR!E$2:E$67,MATCH(C92,AOR!A$2:A$67,FALSE),1))</f>
        <v/>
      </c>
      <c r="N92" s="1" t="str">
        <f t="shared" si="4"/>
        <v/>
      </c>
      <c r="O92" s="1">
        <f t="shared" si="5"/>
        <v>12322</v>
      </c>
    </row>
    <row r="93" spans="1:15" x14ac:dyDescent="0.25">
      <c r="A93" s="62" t="s">
        <v>106</v>
      </c>
      <c r="B93" s="70">
        <v>10809</v>
      </c>
      <c r="C93" s="70">
        <v>1000000032</v>
      </c>
      <c r="D93" s="5" t="s">
        <v>1163</v>
      </c>
      <c r="E93" s="70">
        <v>9745</v>
      </c>
      <c r="F93" s="70">
        <v>358</v>
      </c>
      <c r="G93" s="70">
        <v>5890</v>
      </c>
      <c r="H93" s="72" t="s">
        <v>250</v>
      </c>
      <c r="I93" s="70" t="s">
        <v>58</v>
      </c>
      <c r="J93" s="1">
        <v>82247.48</v>
      </c>
      <c r="L93" s="1" t="str">
        <f>IF(ISERROR(MATCH(C93,Contractors!F$2:F$27,FALSE)),"",INDEX(Contractors!N$2:N$27,MATCH(C93,Contractors!F$2:F$27,FALSE),1))</f>
        <v/>
      </c>
      <c r="M93" s="1" t="str">
        <f>IF(ISERROR(MATCH(C93,AOR!A$2:A$67,FALSE)),"",INDEX(AOR!E$2:E$67,MATCH(C93,AOR!A$2:A$67,FALSE),1))</f>
        <v/>
      </c>
      <c r="N93" s="1" t="str">
        <f t="shared" si="4"/>
        <v/>
      </c>
      <c r="O93" s="1">
        <f t="shared" si="5"/>
        <v>82247.48</v>
      </c>
    </row>
    <row r="94" spans="1:15" x14ac:dyDescent="0.25">
      <c r="A94" s="62" t="s">
        <v>106</v>
      </c>
      <c r="B94" s="70">
        <v>10809</v>
      </c>
      <c r="C94" s="70">
        <v>1000000065</v>
      </c>
      <c r="D94" s="5" t="s">
        <v>1163</v>
      </c>
      <c r="E94" s="70">
        <v>9745</v>
      </c>
      <c r="F94" s="70">
        <v>126</v>
      </c>
      <c r="G94" s="70">
        <v>5890</v>
      </c>
      <c r="H94" s="72" t="s">
        <v>108</v>
      </c>
      <c r="I94" s="70" t="s">
        <v>58</v>
      </c>
      <c r="J94" s="1">
        <v>127.36000000000013</v>
      </c>
      <c r="L94" s="1" t="str">
        <f>IF(ISERROR(MATCH(C94,Contractors!F$2:F$27,FALSE)),"",INDEX(Contractors!N$2:N$27,MATCH(C94,Contractors!F$2:F$27,FALSE),1))</f>
        <v/>
      </c>
      <c r="M94" s="1" t="str">
        <f>IF(ISERROR(MATCH(C94,AOR!A$2:A$67,FALSE)),"",INDEX(AOR!E$2:E$67,MATCH(C94,AOR!A$2:A$67,FALSE),1))</f>
        <v/>
      </c>
      <c r="N94" s="1" t="str">
        <f t="shared" si="4"/>
        <v/>
      </c>
      <c r="O94" s="1">
        <f t="shared" si="5"/>
        <v>127.36000000000013</v>
      </c>
    </row>
    <row r="95" spans="1:15" x14ac:dyDescent="0.25">
      <c r="A95" s="62" t="s">
        <v>106</v>
      </c>
      <c r="B95" s="70">
        <v>10809</v>
      </c>
      <c r="C95" s="70">
        <v>1000000159</v>
      </c>
      <c r="D95" s="5" t="s">
        <v>1163</v>
      </c>
      <c r="E95" s="70">
        <v>9745</v>
      </c>
      <c r="F95" s="70">
        <v>147</v>
      </c>
      <c r="G95" s="70">
        <v>6190</v>
      </c>
      <c r="H95" s="72" t="s">
        <v>171</v>
      </c>
      <c r="I95" s="70" t="s">
        <v>43</v>
      </c>
      <c r="J95" s="1">
        <v>111.88000000000011</v>
      </c>
      <c r="L95" s="1" t="str">
        <f>IF(ISERROR(MATCH(C95,Contractors!F$2:F$27,FALSE)),"",INDEX(Contractors!N$2:N$27,MATCH(C95,Contractors!F$2:F$27,FALSE),1))</f>
        <v/>
      </c>
      <c r="M95" s="1" t="str">
        <f>IF(ISERROR(MATCH(C95,AOR!A$2:A$67,FALSE)),"",INDEX(AOR!E$2:E$67,MATCH(C95,AOR!A$2:A$67,FALSE),1))</f>
        <v/>
      </c>
      <c r="N95" s="1" t="str">
        <f t="shared" si="4"/>
        <v/>
      </c>
      <c r="O95" s="1">
        <f t="shared" si="5"/>
        <v>111.88000000000011</v>
      </c>
    </row>
    <row r="96" spans="1:15" x14ac:dyDescent="0.25">
      <c r="A96" s="62" t="s">
        <v>106</v>
      </c>
      <c r="B96" s="70">
        <v>10809</v>
      </c>
      <c r="C96" s="70">
        <v>1000000470</v>
      </c>
      <c r="D96" s="5" t="s">
        <v>1163</v>
      </c>
      <c r="E96" s="70">
        <v>9745</v>
      </c>
      <c r="F96" s="70">
        <v>210</v>
      </c>
      <c r="G96" s="70">
        <v>5890</v>
      </c>
      <c r="H96" s="72" t="s">
        <v>211</v>
      </c>
      <c r="I96" s="70" t="s">
        <v>51</v>
      </c>
      <c r="J96" s="1">
        <v>2291.8499999999985</v>
      </c>
      <c r="L96" s="1" t="str">
        <f>IF(ISERROR(MATCH(C96,Contractors!F$2:F$27,FALSE)),"",INDEX(Contractors!N$2:N$27,MATCH(C96,Contractors!F$2:F$27,FALSE),1))</f>
        <v/>
      </c>
      <c r="M96" s="1" t="str">
        <f>IF(ISERROR(MATCH(C96,AOR!A$2:A$67,FALSE)),"",INDEX(AOR!E$2:E$67,MATCH(C96,AOR!A$2:A$67,FALSE),1))</f>
        <v/>
      </c>
      <c r="N96" s="1" t="str">
        <f t="shared" si="4"/>
        <v/>
      </c>
      <c r="O96" s="1">
        <f t="shared" si="5"/>
        <v>2291.8499999999985</v>
      </c>
    </row>
    <row r="97" spans="1:15" x14ac:dyDescent="0.25">
      <c r="A97" s="62" t="s">
        <v>106</v>
      </c>
      <c r="B97" s="70">
        <v>10809</v>
      </c>
      <c r="C97" s="70">
        <v>1000000471</v>
      </c>
      <c r="D97" s="5" t="s">
        <v>1163</v>
      </c>
      <c r="E97" s="70">
        <v>9745</v>
      </c>
      <c r="F97" s="70">
        <v>214</v>
      </c>
      <c r="G97" s="70">
        <v>5890</v>
      </c>
      <c r="H97" s="72" t="s">
        <v>226</v>
      </c>
      <c r="I97" s="70" t="s">
        <v>51</v>
      </c>
      <c r="J97" s="1">
        <v>3125</v>
      </c>
      <c r="L97" s="1" t="str">
        <f>IF(ISERROR(MATCH(C97,Contractors!F$2:F$27,FALSE)),"",INDEX(Contractors!N$2:N$27,MATCH(C97,Contractors!F$2:F$27,FALSE),1))</f>
        <v/>
      </c>
      <c r="M97" s="1" t="str">
        <f>IF(ISERROR(MATCH(C97,AOR!A$2:A$67,FALSE)),"",INDEX(AOR!E$2:E$67,MATCH(C97,AOR!A$2:A$67,FALSE),1))</f>
        <v/>
      </c>
      <c r="N97" s="1" t="str">
        <f t="shared" si="4"/>
        <v/>
      </c>
      <c r="O97" s="1">
        <f t="shared" si="5"/>
        <v>3125</v>
      </c>
    </row>
    <row r="98" spans="1:15" x14ac:dyDescent="0.25">
      <c r="A98" s="62" t="s">
        <v>106</v>
      </c>
      <c r="B98" s="70">
        <v>10809</v>
      </c>
      <c r="C98" s="70">
        <v>1000000472</v>
      </c>
      <c r="D98" s="5" t="s">
        <v>1163</v>
      </c>
      <c r="E98" s="70">
        <v>9745</v>
      </c>
      <c r="F98" s="70">
        <v>373</v>
      </c>
      <c r="G98" s="70">
        <v>5890</v>
      </c>
      <c r="H98" s="72" t="s">
        <v>290</v>
      </c>
      <c r="I98" s="70" t="s">
        <v>51</v>
      </c>
      <c r="J98" s="1">
        <v>3766</v>
      </c>
      <c r="L98" s="1" t="str">
        <f>IF(ISERROR(MATCH(C98,Contractors!F$2:F$27,FALSE)),"",INDEX(Contractors!N$2:N$27,MATCH(C98,Contractors!F$2:F$27,FALSE),1))</f>
        <v/>
      </c>
      <c r="M98" s="1" t="str">
        <f>IF(ISERROR(MATCH(C98,AOR!A$2:A$67,FALSE)),"",INDEX(AOR!E$2:E$67,MATCH(C98,AOR!A$2:A$67,FALSE),1))</f>
        <v/>
      </c>
      <c r="N98" s="1" t="str">
        <f t="shared" si="4"/>
        <v/>
      </c>
      <c r="O98" s="1">
        <f t="shared" si="5"/>
        <v>3766</v>
      </c>
    </row>
    <row r="99" spans="1:15" x14ac:dyDescent="0.25">
      <c r="A99" s="62" t="s">
        <v>106</v>
      </c>
      <c r="B99" s="70">
        <v>10809</v>
      </c>
      <c r="C99" s="70">
        <v>1000000566</v>
      </c>
      <c r="D99" s="5" t="s">
        <v>1163</v>
      </c>
      <c r="E99" s="70">
        <v>9745</v>
      </c>
      <c r="F99" s="70">
        <v>214</v>
      </c>
      <c r="G99" s="70">
        <v>5890</v>
      </c>
      <c r="H99" s="72" t="s">
        <v>224</v>
      </c>
      <c r="I99" s="70" t="s">
        <v>51</v>
      </c>
      <c r="J99" s="1">
        <v>237703.07</v>
      </c>
      <c r="L99" s="1" t="str">
        <f>IF(ISERROR(MATCH(C99,Contractors!F$2:F$27,FALSE)),"",INDEX(Contractors!N$2:N$27,MATCH(C99,Contractors!F$2:F$27,FALSE),1))</f>
        <v/>
      </c>
      <c r="M99" s="1" t="str">
        <f>IF(ISERROR(MATCH(C99,AOR!A$2:A$67,FALSE)),"",INDEX(AOR!E$2:E$67,MATCH(C99,AOR!A$2:A$67,FALSE),1))</f>
        <v/>
      </c>
      <c r="N99" s="1" t="str">
        <f t="shared" si="4"/>
        <v/>
      </c>
      <c r="O99" s="1">
        <f t="shared" si="5"/>
        <v>237703.07</v>
      </c>
    </row>
    <row r="100" spans="1:15" x14ac:dyDescent="0.25">
      <c r="A100" s="62" t="s">
        <v>106</v>
      </c>
      <c r="B100" s="70">
        <v>10809</v>
      </c>
      <c r="C100" s="70">
        <v>1000000964</v>
      </c>
      <c r="D100" s="5" t="s">
        <v>1163</v>
      </c>
      <c r="E100" s="70">
        <v>9745</v>
      </c>
      <c r="F100" s="70">
        <v>360</v>
      </c>
      <c r="G100" s="70">
        <v>5890</v>
      </c>
      <c r="H100" s="72" t="s">
        <v>259</v>
      </c>
      <c r="I100" s="70" t="s">
        <v>58</v>
      </c>
      <c r="J100" s="1">
        <v>6897.15</v>
      </c>
      <c r="L100" s="1" t="str">
        <f>IF(ISERROR(MATCH(C100,Contractors!F$2:F$27,FALSE)),"",INDEX(Contractors!N$2:N$27,MATCH(C100,Contractors!F$2:F$27,FALSE),1))</f>
        <v/>
      </c>
      <c r="M100" s="1" t="str">
        <f>IF(ISERROR(MATCH(C100,AOR!A$2:A$67,FALSE)),"",INDEX(AOR!E$2:E$67,MATCH(C100,AOR!A$2:A$67,FALSE),1))</f>
        <v/>
      </c>
      <c r="N100" s="1" t="str">
        <f t="shared" si="4"/>
        <v/>
      </c>
      <c r="O100" s="1">
        <f t="shared" si="5"/>
        <v>6897.15</v>
      </c>
    </row>
    <row r="101" spans="1:15" x14ac:dyDescent="0.25">
      <c r="A101" s="62" t="s">
        <v>106</v>
      </c>
      <c r="B101" s="70">
        <v>10809</v>
      </c>
      <c r="C101" s="70">
        <v>1000001298</v>
      </c>
      <c r="D101" s="5" t="s">
        <v>1163</v>
      </c>
      <c r="E101" s="70">
        <v>9745</v>
      </c>
      <c r="F101" s="70">
        <v>362</v>
      </c>
      <c r="G101" s="70">
        <v>5890</v>
      </c>
      <c r="H101" s="72" t="s">
        <v>268</v>
      </c>
      <c r="I101" s="70" t="s">
        <v>58</v>
      </c>
      <c r="J101" s="1">
        <v>23643.82</v>
      </c>
      <c r="L101" s="1" t="str">
        <f>IF(ISERROR(MATCH(C101,Contractors!F$2:F$27,FALSE)),"",INDEX(Contractors!N$2:N$27,MATCH(C101,Contractors!F$2:F$27,FALSE),1))</f>
        <v/>
      </c>
      <c r="M101" s="1" t="str">
        <f>IF(ISERROR(MATCH(C101,AOR!A$2:A$67,FALSE)),"",INDEX(AOR!E$2:E$67,MATCH(C101,AOR!A$2:A$67,FALSE),1))</f>
        <v/>
      </c>
      <c r="N101" s="1" t="str">
        <f t="shared" si="4"/>
        <v/>
      </c>
      <c r="O101" s="1">
        <f t="shared" si="5"/>
        <v>23643.82</v>
      </c>
    </row>
    <row r="102" spans="1:15" x14ac:dyDescent="0.25">
      <c r="A102" s="62" t="s">
        <v>106</v>
      </c>
      <c r="B102" s="70">
        <v>10809</v>
      </c>
      <c r="C102" s="70">
        <v>1000001306</v>
      </c>
      <c r="D102" s="5" t="s">
        <v>1163</v>
      </c>
      <c r="E102" s="70">
        <v>9745</v>
      </c>
      <c r="F102" s="70">
        <v>140</v>
      </c>
      <c r="G102" s="70">
        <v>5890</v>
      </c>
      <c r="H102" s="72" t="s">
        <v>139</v>
      </c>
      <c r="I102" s="70" t="s">
        <v>58</v>
      </c>
      <c r="J102" s="1">
        <v>12167.42</v>
      </c>
      <c r="L102" s="1" t="str">
        <f>IF(ISERROR(MATCH(C102,Contractors!F$2:F$27,FALSE)),"",INDEX(Contractors!N$2:N$27,MATCH(C102,Contractors!F$2:F$27,FALSE),1))</f>
        <v/>
      </c>
      <c r="M102" s="1" t="str">
        <f>IF(ISERROR(MATCH(C102,AOR!A$2:A$67,FALSE)),"",INDEX(AOR!E$2:E$67,MATCH(C102,AOR!A$2:A$67,FALSE),1))</f>
        <v/>
      </c>
      <c r="N102" s="1" t="str">
        <f t="shared" si="4"/>
        <v/>
      </c>
      <c r="O102" s="1">
        <f t="shared" si="5"/>
        <v>12167.42</v>
      </c>
    </row>
    <row r="103" spans="1:15" x14ac:dyDescent="0.25">
      <c r="A103" s="62" t="s">
        <v>106</v>
      </c>
      <c r="B103" s="70">
        <v>10809</v>
      </c>
      <c r="C103" s="70">
        <v>1000001351</v>
      </c>
      <c r="D103" s="5" t="s">
        <v>1163</v>
      </c>
      <c r="E103" s="70">
        <v>9745</v>
      </c>
      <c r="F103" s="70">
        <v>354</v>
      </c>
      <c r="G103" s="70">
        <v>5890</v>
      </c>
      <c r="H103" s="72" t="s">
        <v>244</v>
      </c>
      <c r="I103" s="70" t="s">
        <v>58</v>
      </c>
      <c r="J103" s="1">
        <v>61788.92</v>
      </c>
      <c r="L103" s="1" t="str">
        <f>IF(ISERROR(MATCH(C103,Contractors!F$2:F$27,FALSE)),"",INDEX(Contractors!N$2:N$27,MATCH(C103,Contractors!F$2:F$27,FALSE),1))</f>
        <v/>
      </c>
      <c r="M103" s="1" t="str">
        <f>IF(ISERROR(MATCH(C103,AOR!A$2:A$67,FALSE)),"",INDEX(AOR!E$2:E$67,MATCH(C103,AOR!A$2:A$67,FALSE),1))</f>
        <v/>
      </c>
      <c r="N103" s="1" t="str">
        <f t="shared" si="4"/>
        <v/>
      </c>
      <c r="O103" s="1">
        <f t="shared" si="5"/>
        <v>61788.92</v>
      </c>
    </row>
    <row r="104" spans="1:15" x14ac:dyDescent="0.25">
      <c r="A104" s="62" t="s">
        <v>106</v>
      </c>
      <c r="B104" s="70">
        <v>10809</v>
      </c>
      <c r="C104" s="70">
        <v>1000001393</v>
      </c>
      <c r="D104" s="5" t="s">
        <v>1163</v>
      </c>
      <c r="E104" s="70">
        <v>9745</v>
      </c>
      <c r="F104" s="70">
        <v>362</v>
      </c>
      <c r="G104" s="70">
        <v>5890</v>
      </c>
      <c r="H104" s="72" t="s">
        <v>270</v>
      </c>
      <c r="I104" s="70" t="s">
        <v>58</v>
      </c>
      <c r="J104" s="1">
        <v>26607.97</v>
      </c>
      <c r="L104" s="1" t="str">
        <f>IF(ISERROR(MATCH(C104,Contractors!F$2:F$27,FALSE)),"",INDEX(Contractors!N$2:N$27,MATCH(C104,Contractors!F$2:F$27,FALSE),1))</f>
        <v/>
      </c>
      <c r="M104" s="1" t="str">
        <f>IF(ISERROR(MATCH(C104,AOR!A$2:A$67,FALSE)),"",INDEX(AOR!E$2:E$67,MATCH(C104,AOR!A$2:A$67,FALSE),1))</f>
        <v/>
      </c>
      <c r="N104" s="1" t="str">
        <f t="shared" si="4"/>
        <v/>
      </c>
      <c r="O104" s="1">
        <f t="shared" si="5"/>
        <v>26607.97</v>
      </c>
    </row>
    <row r="105" spans="1:15" x14ac:dyDescent="0.25">
      <c r="A105" s="62" t="s">
        <v>64</v>
      </c>
      <c r="B105" s="70">
        <v>10053</v>
      </c>
      <c r="C105" s="70">
        <v>1000000823</v>
      </c>
      <c r="D105" s="5" t="s">
        <v>1163</v>
      </c>
      <c r="E105" s="70">
        <v>9745</v>
      </c>
      <c r="F105" s="70">
        <v>115</v>
      </c>
      <c r="G105" s="70">
        <v>5890</v>
      </c>
      <c r="H105" s="72" t="s">
        <v>67</v>
      </c>
      <c r="I105" s="70" t="s">
        <v>11</v>
      </c>
      <c r="J105" s="1">
        <v>1013.17</v>
      </c>
      <c r="L105" s="1" t="str">
        <f>IF(ISERROR(MATCH(C105,Contractors!F$2:F$27,FALSE)),"",INDEX(Contractors!N$2:N$27,MATCH(C105,Contractors!F$2:F$27,FALSE),1))</f>
        <v/>
      </c>
      <c r="M105" s="1" t="str">
        <f>IF(ISERROR(MATCH(C105,AOR!A$2:A$67,FALSE)),"",INDEX(AOR!E$2:E$67,MATCH(C105,AOR!A$2:A$67,FALSE),1))</f>
        <v/>
      </c>
      <c r="N105" s="1" t="str">
        <f t="shared" si="4"/>
        <v/>
      </c>
      <c r="O105" s="1">
        <f t="shared" si="5"/>
        <v>1013.17</v>
      </c>
    </row>
    <row r="106" spans="1:15" x14ac:dyDescent="0.25">
      <c r="A106" s="62" t="s">
        <v>159</v>
      </c>
      <c r="B106" s="70">
        <v>12891</v>
      </c>
      <c r="C106" s="70">
        <v>1000000794</v>
      </c>
      <c r="D106" s="5" t="s">
        <v>1163</v>
      </c>
      <c r="E106" s="70">
        <v>9745</v>
      </c>
      <c r="F106" s="70">
        <v>145</v>
      </c>
      <c r="G106" s="70">
        <v>5860</v>
      </c>
      <c r="H106" s="72" t="s">
        <v>158</v>
      </c>
      <c r="I106" s="70" t="s">
        <v>8</v>
      </c>
      <c r="J106" s="1">
        <v>3000</v>
      </c>
      <c r="L106" s="1" t="str">
        <f>IF(ISERROR(MATCH(C106,Contractors!F$2:F$27,FALSE)),"",INDEX(Contractors!N$2:N$27,MATCH(C106,Contractors!F$2:F$27,FALSE),1))</f>
        <v/>
      </c>
      <c r="M106" s="1" t="str">
        <f>IF(ISERROR(MATCH(C106,AOR!A$2:A$67,FALSE)),"",INDEX(AOR!E$2:E$67,MATCH(C106,AOR!A$2:A$67,FALSE),1))</f>
        <v/>
      </c>
      <c r="N106" s="1" t="str">
        <f t="shared" si="4"/>
        <v/>
      </c>
      <c r="O106" s="1">
        <f t="shared" si="5"/>
        <v>3000</v>
      </c>
    </row>
    <row r="107" spans="1:15" x14ac:dyDescent="0.25">
      <c r="A107" s="62" t="s">
        <v>159</v>
      </c>
      <c r="B107" s="70">
        <v>12891</v>
      </c>
      <c r="C107" s="70">
        <v>1000001280</v>
      </c>
      <c r="D107" s="5" t="s">
        <v>1163</v>
      </c>
      <c r="E107" s="70">
        <v>9745</v>
      </c>
      <c r="F107" s="70">
        <v>362</v>
      </c>
      <c r="G107" s="70">
        <v>5860</v>
      </c>
      <c r="H107" s="72" t="s">
        <v>275</v>
      </c>
      <c r="I107" s="70" t="s">
        <v>8</v>
      </c>
      <c r="J107" s="1">
        <v>6188.75</v>
      </c>
      <c r="L107" s="1" t="str">
        <f>IF(ISERROR(MATCH(C107,Contractors!F$2:F$27,FALSE)),"",INDEX(Contractors!N$2:N$27,MATCH(C107,Contractors!F$2:F$27,FALSE),1))</f>
        <v/>
      </c>
      <c r="M107" s="1" t="str">
        <f>IF(ISERROR(MATCH(C107,AOR!A$2:A$67,FALSE)),"",INDEX(AOR!E$2:E$67,MATCH(C107,AOR!A$2:A$67,FALSE),1))</f>
        <v/>
      </c>
      <c r="N107" s="1" t="str">
        <f t="shared" si="4"/>
        <v/>
      </c>
      <c r="O107" s="1">
        <f t="shared" si="5"/>
        <v>6188.75</v>
      </c>
    </row>
    <row r="108" spans="1:15" x14ac:dyDescent="0.25">
      <c r="A108" s="62" t="s">
        <v>159</v>
      </c>
      <c r="B108" s="70">
        <v>12891</v>
      </c>
      <c r="C108" s="70">
        <v>1000001379</v>
      </c>
      <c r="D108" s="5" t="s">
        <v>1163</v>
      </c>
      <c r="E108" s="70">
        <v>9745</v>
      </c>
      <c r="F108" s="70">
        <v>116</v>
      </c>
      <c r="G108" s="70">
        <v>5860</v>
      </c>
      <c r="H108" s="72" t="s">
        <v>353</v>
      </c>
      <c r="I108" s="70" t="s">
        <v>8</v>
      </c>
      <c r="J108" s="1">
        <v>17500</v>
      </c>
      <c r="L108" s="1" t="str">
        <f>IF(ISERROR(MATCH(C108,Contractors!F$2:F$27,FALSE)),"",INDEX(Contractors!N$2:N$27,MATCH(C108,Contractors!F$2:F$27,FALSE),1))</f>
        <v/>
      </c>
      <c r="M108" s="1" t="str">
        <f>IF(ISERROR(MATCH(C108,AOR!A$2:A$67,FALSE)),"",INDEX(AOR!E$2:E$67,MATCH(C108,AOR!A$2:A$67,FALSE),1))</f>
        <v/>
      </c>
      <c r="N108" s="1" t="str">
        <f t="shared" si="4"/>
        <v/>
      </c>
      <c r="O108" s="1">
        <f t="shared" si="5"/>
        <v>17500</v>
      </c>
    </row>
    <row r="109" spans="1:15" x14ac:dyDescent="0.25">
      <c r="A109" s="62" t="s">
        <v>159</v>
      </c>
      <c r="B109" s="70">
        <v>12891</v>
      </c>
      <c r="C109" s="70">
        <v>1000001380</v>
      </c>
      <c r="D109" s="5" t="s">
        <v>1163</v>
      </c>
      <c r="E109" s="70">
        <v>9745</v>
      </c>
      <c r="F109" s="70">
        <v>132</v>
      </c>
      <c r="G109" s="70">
        <v>5860</v>
      </c>
      <c r="H109" s="72" t="s">
        <v>354</v>
      </c>
      <c r="I109" s="70" t="s">
        <v>8</v>
      </c>
      <c r="J109" s="1">
        <v>8500</v>
      </c>
      <c r="L109" s="1" t="str">
        <f>IF(ISERROR(MATCH(C109,Contractors!F$2:F$27,FALSE)),"",INDEX(Contractors!N$2:N$27,MATCH(C109,Contractors!F$2:F$27,FALSE),1))</f>
        <v/>
      </c>
      <c r="M109" s="1" t="str">
        <f>IF(ISERROR(MATCH(C109,AOR!A$2:A$67,FALSE)),"",INDEX(AOR!E$2:E$67,MATCH(C109,AOR!A$2:A$67,FALSE),1))</f>
        <v/>
      </c>
      <c r="N109" s="1" t="str">
        <f t="shared" si="4"/>
        <v/>
      </c>
      <c r="O109" s="1">
        <f t="shared" si="5"/>
        <v>8500</v>
      </c>
    </row>
    <row r="110" spans="1:15" x14ac:dyDescent="0.25">
      <c r="A110" s="62" t="s">
        <v>159</v>
      </c>
      <c r="B110" s="70">
        <v>12891</v>
      </c>
      <c r="C110" s="70">
        <v>1000001381</v>
      </c>
      <c r="D110" s="5" t="s">
        <v>1164</v>
      </c>
      <c r="E110" s="70">
        <v>9748</v>
      </c>
      <c r="F110" s="70">
        <v>134</v>
      </c>
      <c r="G110" s="70">
        <v>5860</v>
      </c>
      <c r="H110" s="72" t="s">
        <v>368</v>
      </c>
      <c r="I110" s="70" t="s">
        <v>8</v>
      </c>
      <c r="J110" s="1">
        <v>8500</v>
      </c>
      <c r="L110" s="1" t="str">
        <f>IF(ISERROR(MATCH(C110,Contractors!F$2:F$27,FALSE)),"",INDEX(Contractors!N$2:N$27,MATCH(C110,Contractors!F$2:F$27,FALSE),1))</f>
        <v/>
      </c>
      <c r="M110" s="1" t="str">
        <f>IF(ISERROR(MATCH(C110,AOR!A$2:A$67,FALSE)),"",INDEX(AOR!E$2:E$67,MATCH(C110,AOR!A$2:A$67,FALSE),1))</f>
        <v/>
      </c>
      <c r="N110" s="1" t="str">
        <f t="shared" si="4"/>
        <v/>
      </c>
      <c r="O110" s="1">
        <f t="shared" si="5"/>
        <v>8500</v>
      </c>
    </row>
    <row r="111" spans="1:15" x14ac:dyDescent="0.25">
      <c r="A111" s="62" t="s">
        <v>159</v>
      </c>
      <c r="B111" s="70">
        <v>12891</v>
      </c>
      <c r="C111" s="70">
        <v>1000001382</v>
      </c>
      <c r="D111" s="5" t="s">
        <v>1163</v>
      </c>
      <c r="E111" s="70">
        <v>9745</v>
      </c>
      <c r="F111" s="70">
        <v>146</v>
      </c>
      <c r="G111" s="70">
        <v>5860</v>
      </c>
      <c r="H111" s="72" t="s">
        <v>358</v>
      </c>
      <c r="I111" s="70" t="s">
        <v>8</v>
      </c>
      <c r="J111" s="1">
        <v>5000</v>
      </c>
      <c r="L111" s="1" t="str">
        <f>IF(ISERROR(MATCH(C111,Contractors!F$2:F$27,FALSE)),"",INDEX(Contractors!N$2:N$27,MATCH(C111,Contractors!F$2:F$27,FALSE),1))</f>
        <v/>
      </c>
      <c r="M111" s="1" t="str">
        <f>IF(ISERROR(MATCH(C111,AOR!A$2:A$67,FALSE)),"",INDEX(AOR!E$2:E$67,MATCH(C111,AOR!A$2:A$67,FALSE),1))</f>
        <v/>
      </c>
      <c r="N111" s="1" t="str">
        <f t="shared" si="4"/>
        <v/>
      </c>
      <c r="O111" s="1">
        <f t="shared" si="5"/>
        <v>5000</v>
      </c>
    </row>
    <row r="112" spans="1:15" x14ac:dyDescent="0.25">
      <c r="A112" s="62" t="s">
        <v>159</v>
      </c>
      <c r="B112" s="70">
        <v>12891</v>
      </c>
      <c r="C112" s="70">
        <v>1000001383</v>
      </c>
      <c r="D112" s="5" t="s">
        <v>1163</v>
      </c>
      <c r="E112" s="70">
        <v>9745</v>
      </c>
      <c r="F112" s="70">
        <v>150</v>
      </c>
      <c r="G112" s="70">
        <v>5860</v>
      </c>
      <c r="H112" s="72" t="s">
        <v>359</v>
      </c>
      <c r="I112" s="70" t="s">
        <v>8</v>
      </c>
      <c r="J112" s="1">
        <v>8500</v>
      </c>
      <c r="L112" s="1" t="str">
        <f>IF(ISERROR(MATCH(C112,Contractors!F$2:F$27,FALSE)),"",INDEX(Contractors!N$2:N$27,MATCH(C112,Contractors!F$2:F$27,FALSE),1))</f>
        <v/>
      </c>
      <c r="M112" s="1" t="str">
        <f>IF(ISERROR(MATCH(C112,AOR!A$2:A$67,FALSE)),"",INDEX(AOR!E$2:E$67,MATCH(C112,AOR!A$2:A$67,FALSE),1))</f>
        <v/>
      </c>
      <c r="N112" s="1" t="str">
        <f t="shared" si="4"/>
        <v/>
      </c>
      <c r="O112" s="1">
        <f t="shared" si="5"/>
        <v>8500</v>
      </c>
    </row>
    <row r="113" spans="1:15" x14ac:dyDescent="0.25">
      <c r="A113" s="62" t="s">
        <v>159</v>
      </c>
      <c r="B113" s="70">
        <v>12891</v>
      </c>
      <c r="C113" s="70">
        <v>1000001384</v>
      </c>
      <c r="D113" s="5" t="s">
        <v>1163</v>
      </c>
      <c r="E113" s="70">
        <v>9745</v>
      </c>
      <c r="F113" s="70">
        <v>354</v>
      </c>
      <c r="G113" s="70">
        <v>5860</v>
      </c>
      <c r="H113" s="72" t="s">
        <v>362</v>
      </c>
      <c r="I113" s="70" t="s">
        <v>8</v>
      </c>
      <c r="J113" s="1">
        <v>8500</v>
      </c>
      <c r="L113" s="1" t="str">
        <f>IF(ISERROR(MATCH(C113,Contractors!F$2:F$27,FALSE)),"",INDEX(Contractors!N$2:N$27,MATCH(C113,Contractors!F$2:F$27,FALSE),1))</f>
        <v/>
      </c>
      <c r="M113" s="1" t="str">
        <f>IF(ISERROR(MATCH(C113,AOR!A$2:A$67,FALSE)),"",INDEX(AOR!E$2:E$67,MATCH(C113,AOR!A$2:A$67,FALSE),1))</f>
        <v/>
      </c>
      <c r="N113" s="1" t="str">
        <f t="shared" si="4"/>
        <v/>
      </c>
      <c r="O113" s="1">
        <f t="shared" si="5"/>
        <v>8500</v>
      </c>
    </row>
    <row r="114" spans="1:15" x14ac:dyDescent="0.25">
      <c r="A114" s="62" t="s">
        <v>159</v>
      </c>
      <c r="B114" s="70">
        <v>12891</v>
      </c>
      <c r="C114" s="70">
        <v>1000001385</v>
      </c>
      <c r="D114" s="5" t="s">
        <v>1163</v>
      </c>
      <c r="E114" s="70">
        <v>9745</v>
      </c>
      <c r="F114" s="70">
        <v>360</v>
      </c>
      <c r="G114" s="70">
        <v>5860</v>
      </c>
      <c r="H114" s="72" t="s">
        <v>265</v>
      </c>
      <c r="I114" s="70" t="s">
        <v>8</v>
      </c>
      <c r="J114" s="1">
        <v>27000</v>
      </c>
      <c r="L114" s="1" t="str">
        <f>IF(ISERROR(MATCH(C114,Contractors!F$2:F$27,FALSE)),"",INDEX(Contractors!N$2:N$27,MATCH(C114,Contractors!F$2:F$27,FALSE),1))</f>
        <v/>
      </c>
      <c r="M114" s="1" t="str">
        <f>IF(ISERROR(MATCH(C114,AOR!A$2:A$67,FALSE)),"",INDEX(AOR!E$2:E$67,MATCH(C114,AOR!A$2:A$67,FALSE),1))</f>
        <v/>
      </c>
      <c r="N114" s="1" t="str">
        <f t="shared" si="4"/>
        <v/>
      </c>
      <c r="O114" s="1">
        <f t="shared" si="5"/>
        <v>27000</v>
      </c>
    </row>
    <row r="115" spans="1:15" x14ac:dyDescent="0.25">
      <c r="A115" s="62" t="s">
        <v>159</v>
      </c>
      <c r="B115" s="70">
        <v>12891</v>
      </c>
      <c r="C115" s="70">
        <v>1000001386</v>
      </c>
      <c r="D115" s="5" t="s">
        <v>1163</v>
      </c>
      <c r="E115" s="70">
        <v>9745</v>
      </c>
      <c r="F115" s="70">
        <v>144</v>
      </c>
      <c r="G115" s="70">
        <v>5860</v>
      </c>
      <c r="H115" s="72" t="s">
        <v>356</v>
      </c>
      <c r="I115" s="70" t="s">
        <v>8</v>
      </c>
      <c r="J115" s="1">
        <v>13000</v>
      </c>
      <c r="L115" s="1" t="str">
        <f>IF(ISERROR(MATCH(C115,Contractors!F$2:F$27,FALSE)),"",INDEX(Contractors!N$2:N$27,MATCH(C115,Contractors!F$2:F$27,FALSE),1))</f>
        <v/>
      </c>
      <c r="M115" s="1" t="str">
        <f>IF(ISERROR(MATCH(C115,AOR!A$2:A$67,FALSE)),"",INDEX(AOR!E$2:E$67,MATCH(C115,AOR!A$2:A$67,FALSE),1))</f>
        <v/>
      </c>
      <c r="N115" s="1" t="str">
        <f t="shared" si="4"/>
        <v/>
      </c>
      <c r="O115" s="1">
        <f t="shared" si="5"/>
        <v>13000</v>
      </c>
    </row>
    <row r="116" spans="1:15" x14ac:dyDescent="0.25">
      <c r="A116" s="62" t="s">
        <v>169</v>
      </c>
      <c r="B116" s="70">
        <v>11497</v>
      </c>
      <c r="C116" s="70">
        <v>1000001342</v>
      </c>
      <c r="D116" s="5" t="s">
        <v>1163</v>
      </c>
      <c r="E116" s="70">
        <v>9745</v>
      </c>
      <c r="F116" s="70">
        <v>146</v>
      </c>
      <c r="G116" s="70">
        <v>5890</v>
      </c>
      <c r="H116" s="72" t="s">
        <v>168</v>
      </c>
      <c r="I116" s="70" t="s">
        <v>11</v>
      </c>
      <c r="J116" s="1">
        <v>37184</v>
      </c>
      <c r="L116" s="1" t="str">
        <f>IF(ISERROR(MATCH(C116,Contractors!F$2:F$27,FALSE)),"",INDEX(Contractors!N$2:N$27,MATCH(C116,Contractors!F$2:F$27,FALSE),1))</f>
        <v/>
      </c>
      <c r="M116" s="1" t="str">
        <f>IF(ISERROR(MATCH(C116,AOR!A$2:A$67,FALSE)),"",INDEX(AOR!E$2:E$67,MATCH(C116,AOR!A$2:A$67,FALSE),1))</f>
        <v/>
      </c>
      <c r="N116" s="1" t="str">
        <f t="shared" si="4"/>
        <v/>
      </c>
      <c r="O116" s="1">
        <f t="shared" si="5"/>
        <v>37184</v>
      </c>
    </row>
    <row r="117" spans="1:15" x14ac:dyDescent="0.25">
      <c r="A117" s="62" t="s">
        <v>68</v>
      </c>
      <c r="B117" s="70">
        <v>10939</v>
      </c>
      <c r="C117" s="70">
        <v>1000000819</v>
      </c>
      <c r="D117" s="5" t="s">
        <v>1163</v>
      </c>
      <c r="E117" s="70">
        <v>9745</v>
      </c>
      <c r="F117" s="70">
        <v>144</v>
      </c>
      <c r="G117" s="70">
        <v>5890</v>
      </c>
      <c r="H117" s="72" t="s">
        <v>154</v>
      </c>
      <c r="I117" s="70" t="s">
        <v>11</v>
      </c>
      <c r="J117" s="1">
        <v>2226.25</v>
      </c>
      <c r="L117" s="1" t="str">
        <f>IF(ISERROR(MATCH(C117,Contractors!F$2:F$27,FALSE)),"",INDEX(Contractors!N$2:N$27,MATCH(C117,Contractors!F$2:F$27,FALSE),1))</f>
        <v/>
      </c>
      <c r="M117" s="1" t="str">
        <f>IF(ISERROR(MATCH(C117,AOR!A$2:A$67,FALSE)),"",INDEX(AOR!E$2:E$67,MATCH(C117,AOR!A$2:A$67,FALSE),1))</f>
        <v/>
      </c>
      <c r="N117" s="1" t="str">
        <f t="shared" si="4"/>
        <v/>
      </c>
      <c r="O117" s="1">
        <f t="shared" si="5"/>
        <v>2226.25</v>
      </c>
    </row>
    <row r="118" spans="1:15" x14ac:dyDescent="0.25">
      <c r="A118" s="62" t="s">
        <v>28</v>
      </c>
      <c r="B118" s="70">
        <v>10038</v>
      </c>
      <c r="C118" s="70">
        <v>1000000829</v>
      </c>
      <c r="D118" s="5" t="s">
        <v>1163</v>
      </c>
      <c r="E118" s="70">
        <v>9745</v>
      </c>
      <c r="F118" s="70">
        <v>615</v>
      </c>
      <c r="G118" s="70">
        <v>5890</v>
      </c>
      <c r="H118" s="72" t="s">
        <v>315</v>
      </c>
      <c r="I118" s="70" t="s">
        <v>318</v>
      </c>
      <c r="J118" s="1">
        <v>393272.64</v>
      </c>
      <c r="L118" s="1" t="str">
        <f>IF(ISERROR(MATCH(C118,Contractors!F$2:F$27,FALSE)),"",INDEX(Contractors!N$2:N$27,MATCH(C118,Contractors!F$2:F$27,FALSE),1))</f>
        <v/>
      </c>
      <c r="M118" s="1" t="str">
        <f>IF(ISERROR(MATCH(C118,AOR!A$2:A$67,FALSE)),"",INDEX(AOR!E$2:E$67,MATCH(C118,AOR!A$2:A$67,FALSE),1))</f>
        <v/>
      </c>
      <c r="N118" s="1" t="str">
        <f t="shared" si="4"/>
        <v/>
      </c>
      <c r="O118" s="1">
        <f t="shared" si="5"/>
        <v>393272.64</v>
      </c>
    </row>
    <row r="119" spans="1:15" x14ac:dyDescent="0.25">
      <c r="A119" s="62" t="s">
        <v>111</v>
      </c>
      <c r="B119" s="70">
        <v>10060</v>
      </c>
      <c r="C119" s="70">
        <v>1000000581</v>
      </c>
      <c r="D119" s="5" t="s">
        <v>1163</v>
      </c>
      <c r="E119" s="70">
        <v>9745</v>
      </c>
      <c r="F119" s="70">
        <v>160</v>
      </c>
      <c r="G119" s="70">
        <v>6201</v>
      </c>
      <c r="H119" s="72" t="s">
        <v>186</v>
      </c>
      <c r="I119" s="70" t="s">
        <v>13</v>
      </c>
      <c r="J119" s="1">
        <v>181795.36</v>
      </c>
      <c r="L119" s="1" t="str">
        <f>IF(ISERROR(MATCH(C119,Contractors!F$2:F$27,FALSE)),"",INDEX(Contractors!N$2:N$27,MATCH(C119,Contractors!F$2:F$27,FALSE),1))</f>
        <v/>
      </c>
      <c r="M119" s="1">
        <f>IF(ISERROR(MATCH(C119,AOR!A$2:A$67,FALSE)),"",INDEX(AOR!E$2:E$67,MATCH(C119,AOR!A$2:A$67,FALSE),1))</f>
        <v>974650.9</v>
      </c>
      <c r="N119" s="1">
        <f t="shared" si="4"/>
        <v>792855.54</v>
      </c>
      <c r="O119" s="1">
        <f t="shared" si="5"/>
        <v>974650.9</v>
      </c>
    </row>
    <row r="120" spans="1:15" x14ac:dyDescent="0.25">
      <c r="A120" s="62" t="s">
        <v>111</v>
      </c>
      <c r="B120" s="70">
        <v>10060</v>
      </c>
      <c r="C120" s="70">
        <v>1000000625</v>
      </c>
      <c r="D120" s="5" t="s">
        <v>1163</v>
      </c>
      <c r="E120" s="70">
        <v>9745</v>
      </c>
      <c r="F120" s="70">
        <v>615</v>
      </c>
      <c r="G120" s="70">
        <v>6201</v>
      </c>
      <c r="H120" s="72" t="s">
        <v>308</v>
      </c>
      <c r="I120" s="70" t="s">
        <v>13</v>
      </c>
      <c r="J120" s="1">
        <v>2329</v>
      </c>
      <c r="L120" s="1" t="str">
        <f>IF(ISERROR(MATCH(C120,Contractors!F$2:F$27,FALSE)),"",INDEX(Contractors!N$2:N$27,MATCH(C120,Contractors!F$2:F$27,FALSE),1))</f>
        <v/>
      </c>
      <c r="M120" s="1">
        <f>IF(ISERROR(MATCH(C120,AOR!A$2:A$67,FALSE)),"",INDEX(AOR!E$2:E$67,MATCH(C120,AOR!A$2:A$67,FALSE),1))</f>
        <v>2329</v>
      </c>
      <c r="N120" s="1" t="str">
        <f t="shared" si="4"/>
        <v/>
      </c>
      <c r="O120" s="1">
        <f t="shared" si="5"/>
        <v>2329</v>
      </c>
    </row>
    <row r="121" spans="1:15" x14ac:dyDescent="0.25">
      <c r="A121" s="62" t="s">
        <v>111</v>
      </c>
      <c r="B121" s="70">
        <v>10060</v>
      </c>
      <c r="C121" s="70">
        <v>1000000684</v>
      </c>
      <c r="D121" s="5" t="s">
        <v>1163</v>
      </c>
      <c r="E121" s="70">
        <v>9745</v>
      </c>
      <c r="F121" s="70">
        <v>352</v>
      </c>
      <c r="G121" s="70">
        <v>6201</v>
      </c>
      <c r="H121" s="72" t="s">
        <v>232</v>
      </c>
      <c r="I121" s="70" t="s">
        <v>13</v>
      </c>
      <c r="J121" s="1">
        <v>408305.31</v>
      </c>
      <c r="L121" s="1" t="str">
        <f>IF(ISERROR(MATCH(C121,Contractors!F$2:F$27,FALSE)),"",INDEX(Contractors!N$2:N$27,MATCH(C121,Contractors!F$2:F$27,FALSE),1))</f>
        <v/>
      </c>
      <c r="M121" s="1">
        <f>IF(ISERROR(MATCH(C121,AOR!A$2:A$67,FALSE)),"",INDEX(AOR!E$2:E$67,MATCH(C121,AOR!A$2:A$67,FALSE),1))</f>
        <v>332617.64999999927</v>
      </c>
      <c r="N121" s="1" t="str">
        <f t="shared" si="4"/>
        <v/>
      </c>
      <c r="O121" s="1">
        <f t="shared" si="5"/>
        <v>408305.31</v>
      </c>
    </row>
    <row r="122" spans="1:15" x14ac:dyDescent="0.25">
      <c r="A122" s="62" t="s">
        <v>111</v>
      </c>
      <c r="B122" s="70">
        <v>10060</v>
      </c>
      <c r="C122" s="70">
        <v>1000000704</v>
      </c>
      <c r="D122" s="5" t="s">
        <v>1163</v>
      </c>
      <c r="E122" s="70">
        <v>9745</v>
      </c>
      <c r="F122" s="70">
        <v>160</v>
      </c>
      <c r="G122" s="70">
        <v>6201</v>
      </c>
      <c r="H122" s="72" t="s">
        <v>187</v>
      </c>
      <c r="I122" s="70" t="s">
        <v>13</v>
      </c>
      <c r="J122" s="1">
        <v>10000</v>
      </c>
      <c r="L122" s="1" t="str">
        <f>IF(ISERROR(MATCH(C122,Contractors!F$2:F$27,FALSE)),"",INDEX(Contractors!N$2:N$27,MATCH(C122,Contractors!F$2:F$27,FALSE),1))</f>
        <v/>
      </c>
      <c r="M122" s="1">
        <f>IF(ISERROR(MATCH(C122,AOR!A$2:A$67,FALSE)),"",INDEX(AOR!E$2:E$67,MATCH(C122,AOR!A$2:A$67,FALSE),1))</f>
        <v>10000</v>
      </c>
      <c r="N122" s="1" t="str">
        <f t="shared" si="4"/>
        <v/>
      </c>
      <c r="O122" s="1">
        <f t="shared" si="5"/>
        <v>10000</v>
      </c>
    </row>
    <row r="123" spans="1:15" x14ac:dyDescent="0.25">
      <c r="A123" s="62" t="s">
        <v>111</v>
      </c>
      <c r="B123" s="70">
        <v>10060</v>
      </c>
      <c r="C123" s="70">
        <v>1000000927</v>
      </c>
      <c r="D123" s="5" t="s">
        <v>1164</v>
      </c>
      <c r="E123" s="70">
        <v>9748</v>
      </c>
      <c r="F123" s="70">
        <v>145</v>
      </c>
      <c r="G123" s="70">
        <v>6201</v>
      </c>
      <c r="H123" s="72" t="s">
        <v>344</v>
      </c>
      <c r="I123" s="70" t="s">
        <v>13</v>
      </c>
      <c r="J123" s="1">
        <v>88750</v>
      </c>
      <c r="L123" s="1" t="str">
        <f>IF(ISERROR(MATCH(C123,Contractors!F$2:F$27,FALSE)),"",INDEX(Contractors!N$2:N$27,MATCH(C123,Contractors!F$2:F$27,FALSE),1))</f>
        <v/>
      </c>
      <c r="M123" s="1">
        <f>IF(ISERROR(MATCH(C123,AOR!A$2:A$67,FALSE)),"",INDEX(AOR!E$2:E$67,MATCH(C123,AOR!A$2:A$67,FALSE),1))</f>
        <v>88750</v>
      </c>
      <c r="N123" s="1" t="str">
        <f t="shared" si="4"/>
        <v/>
      </c>
      <c r="O123" s="1">
        <f t="shared" si="5"/>
        <v>88750</v>
      </c>
    </row>
    <row r="124" spans="1:15" x14ac:dyDescent="0.25">
      <c r="A124" s="62" t="s">
        <v>111</v>
      </c>
      <c r="B124" s="70">
        <v>10060</v>
      </c>
      <c r="C124" s="70">
        <v>1000001319</v>
      </c>
      <c r="D124" s="5" t="s">
        <v>1163</v>
      </c>
      <c r="E124" s="70">
        <v>9745</v>
      </c>
      <c r="F124" s="70">
        <v>139</v>
      </c>
      <c r="G124" s="70">
        <v>6201</v>
      </c>
      <c r="H124" s="72" t="s">
        <v>133</v>
      </c>
      <c r="I124" s="70" t="s">
        <v>13</v>
      </c>
      <c r="J124" s="1">
        <v>57805</v>
      </c>
      <c r="L124" s="1" t="str">
        <f>IF(ISERROR(MATCH(C124,Contractors!F$2:F$27,FALSE)),"",INDEX(Contractors!N$2:N$27,MATCH(C124,Contractors!F$2:F$27,FALSE),1))</f>
        <v/>
      </c>
      <c r="M124" s="1">
        <f>IF(ISERROR(MATCH(C124,AOR!A$2:A$67,FALSE)),"",INDEX(AOR!E$2:E$67,MATCH(C124,AOR!A$2:A$67,FALSE),1))</f>
        <v>71500</v>
      </c>
      <c r="N124" s="1">
        <f t="shared" si="4"/>
        <v>13695</v>
      </c>
      <c r="O124" s="1">
        <f t="shared" si="5"/>
        <v>71500</v>
      </c>
    </row>
    <row r="125" spans="1:15" x14ac:dyDescent="0.25">
      <c r="A125" s="62" t="s">
        <v>111</v>
      </c>
      <c r="B125" s="70">
        <v>10060</v>
      </c>
      <c r="C125" s="70">
        <v>1000001400</v>
      </c>
      <c r="D125" s="5" t="s">
        <v>1163</v>
      </c>
      <c r="E125" s="70">
        <v>9745</v>
      </c>
      <c r="F125" s="70">
        <v>104</v>
      </c>
      <c r="G125" s="70">
        <v>6201</v>
      </c>
      <c r="H125" s="72" t="s">
        <v>351</v>
      </c>
      <c r="I125" s="70" t="s">
        <v>13</v>
      </c>
      <c r="J125" s="1">
        <v>46000</v>
      </c>
      <c r="L125" s="1" t="str">
        <f>IF(ISERROR(MATCH(C125,Contractors!F$2:F$27,FALSE)),"",INDEX(Contractors!N$2:N$27,MATCH(C125,Contractors!F$2:F$27,FALSE),1))</f>
        <v/>
      </c>
      <c r="M125" s="1">
        <f>IF(ISERROR(MATCH(C125,AOR!A$2:A$67,FALSE)),"",INDEX(AOR!E$2:E$67,MATCH(C125,AOR!A$2:A$67,FALSE),1))</f>
        <v>46000</v>
      </c>
      <c r="N125" s="1" t="str">
        <f t="shared" si="4"/>
        <v/>
      </c>
      <c r="O125" s="1">
        <f t="shared" si="5"/>
        <v>46000</v>
      </c>
    </row>
    <row r="126" spans="1:15" x14ac:dyDescent="0.25">
      <c r="A126" s="62" t="s">
        <v>304</v>
      </c>
      <c r="B126" s="70">
        <v>11355</v>
      </c>
      <c r="C126" s="70">
        <v>1000000950</v>
      </c>
      <c r="D126" s="5" t="s">
        <v>1163</v>
      </c>
      <c r="E126" s="70">
        <v>9745</v>
      </c>
      <c r="F126" s="70">
        <v>615</v>
      </c>
      <c r="G126" s="70">
        <v>5890</v>
      </c>
      <c r="H126" s="72" t="s">
        <v>310</v>
      </c>
      <c r="I126" s="70" t="s">
        <v>313</v>
      </c>
      <c r="J126" s="1">
        <v>3694.45</v>
      </c>
      <c r="L126" s="1" t="str">
        <f>IF(ISERROR(MATCH(C126,Contractors!F$2:F$27,FALSE)),"",INDEX(Contractors!N$2:N$27,MATCH(C126,Contractors!F$2:F$27,FALSE),1))</f>
        <v/>
      </c>
      <c r="M126" s="1" t="str">
        <f>IF(ISERROR(MATCH(C126,AOR!A$2:A$67,FALSE)),"",INDEX(AOR!E$2:E$67,MATCH(C126,AOR!A$2:A$67,FALSE),1))</f>
        <v/>
      </c>
      <c r="N126" s="1" t="str">
        <f t="shared" si="4"/>
        <v/>
      </c>
      <c r="O126" s="1">
        <f t="shared" si="5"/>
        <v>3694.45</v>
      </c>
    </row>
    <row r="127" spans="1:15" x14ac:dyDescent="0.25">
      <c r="A127" s="62" t="s">
        <v>329</v>
      </c>
      <c r="B127" s="70">
        <v>14388</v>
      </c>
      <c r="C127" s="70">
        <v>1000001340</v>
      </c>
      <c r="D127" s="5" t="s">
        <v>1163</v>
      </c>
      <c r="E127" s="70">
        <v>9745</v>
      </c>
      <c r="F127" s="70">
        <v>615</v>
      </c>
      <c r="G127" s="70">
        <v>5860</v>
      </c>
      <c r="H127" s="72" t="s">
        <v>328</v>
      </c>
      <c r="I127" s="70" t="s">
        <v>319</v>
      </c>
      <c r="J127" s="1">
        <v>2162.0700000000002</v>
      </c>
      <c r="L127" s="1" t="str">
        <f>IF(ISERROR(MATCH(C127,Contractors!F$2:F$27,FALSE)),"",INDEX(Contractors!N$2:N$27,MATCH(C127,Contractors!F$2:F$27,FALSE),1))</f>
        <v/>
      </c>
      <c r="M127" s="1" t="str">
        <f>IF(ISERROR(MATCH(C127,AOR!A$2:A$67,FALSE)),"",INDEX(AOR!E$2:E$67,MATCH(C127,AOR!A$2:A$67,FALSE),1))</f>
        <v/>
      </c>
      <c r="N127" s="1" t="str">
        <f t="shared" si="4"/>
        <v/>
      </c>
      <c r="O127" s="1">
        <f t="shared" si="5"/>
        <v>2162.0700000000002</v>
      </c>
    </row>
    <row r="128" spans="1:15" x14ac:dyDescent="0.25">
      <c r="A128" s="62" t="s">
        <v>92</v>
      </c>
      <c r="B128" s="70">
        <v>11181</v>
      </c>
      <c r="C128" s="70">
        <v>1000000709</v>
      </c>
      <c r="D128" s="5" t="s">
        <v>1163</v>
      </c>
      <c r="E128" s="70">
        <v>9745</v>
      </c>
      <c r="F128" s="70">
        <v>124</v>
      </c>
      <c r="G128" s="70">
        <v>5890</v>
      </c>
      <c r="H128" s="72" t="s">
        <v>93</v>
      </c>
      <c r="I128" s="70" t="s">
        <v>54</v>
      </c>
      <c r="J128" s="1">
        <v>10188.459999999999</v>
      </c>
      <c r="L128" s="1" t="str">
        <f>IF(ISERROR(MATCH(C128,Contractors!F$2:F$27,FALSE)),"",INDEX(Contractors!N$2:N$27,MATCH(C128,Contractors!F$2:F$27,FALSE),1))</f>
        <v/>
      </c>
      <c r="M128" s="1" t="str">
        <f>IF(ISERROR(MATCH(C128,AOR!A$2:A$67,FALSE)),"",INDEX(AOR!E$2:E$67,MATCH(C128,AOR!A$2:A$67,FALSE),1))</f>
        <v/>
      </c>
      <c r="N128" s="1" t="str">
        <f t="shared" si="4"/>
        <v/>
      </c>
      <c r="O128" s="1">
        <f t="shared" si="5"/>
        <v>10188.459999999999</v>
      </c>
    </row>
    <row r="129" spans="1:15" x14ac:dyDescent="0.25">
      <c r="A129" s="62" t="s">
        <v>92</v>
      </c>
      <c r="B129" s="70">
        <v>11181</v>
      </c>
      <c r="C129" s="70">
        <v>1000000709</v>
      </c>
      <c r="D129" s="5" t="s">
        <v>1163</v>
      </c>
      <c r="E129" s="70">
        <v>9745</v>
      </c>
      <c r="F129" s="70">
        <v>132</v>
      </c>
      <c r="G129" s="70">
        <v>5890</v>
      </c>
      <c r="H129" s="72" t="s">
        <v>121</v>
      </c>
      <c r="I129" s="70" t="s">
        <v>54</v>
      </c>
      <c r="J129" s="1">
        <v>5064.5200000000004</v>
      </c>
      <c r="L129" s="1" t="str">
        <f>IF(ISERROR(MATCH(C129,Contractors!F$2:F$27,FALSE)),"",INDEX(Contractors!N$2:N$27,MATCH(C129,Contractors!F$2:F$27,FALSE),1))</f>
        <v/>
      </c>
      <c r="M129" s="1" t="str">
        <f>IF(ISERROR(MATCH(C129,AOR!A$2:A$67,FALSE)),"",INDEX(AOR!E$2:E$67,MATCH(C129,AOR!A$2:A$67,FALSE),1))</f>
        <v/>
      </c>
      <c r="N129" s="1" t="str">
        <f t="shared" si="4"/>
        <v/>
      </c>
      <c r="O129" s="1">
        <f t="shared" si="5"/>
        <v>5064.5200000000004</v>
      </c>
    </row>
    <row r="130" spans="1:15" x14ac:dyDescent="0.25">
      <c r="A130" s="62" t="s">
        <v>92</v>
      </c>
      <c r="B130" s="70">
        <v>11181</v>
      </c>
      <c r="C130" s="70">
        <v>1000000709</v>
      </c>
      <c r="D130" s="5" t="s">
        <v>1163</v>
      </c>
      <c r="E130" s="70">
        <v>9745</v>
      </c>
      <c r="F130" s="70">
        <v>352</v>
      </c>
      <c r="G130" s="70">
        <v>5890</v>
      </c>
      <c r="H130" s="72" t="s">
        <v>232</v>
      </c>
      <c r="I130" s="70" t="s">
        <v>54</v>
      </c>
      <c r="J130" s="1">
        <v>19714.52</v>
      </c>
      <c r="L130" s="1" t="str">
        <f>IF(ISERROR(MATCH(C130,Contractors!F$2:F$27,FALSE)),"",INDEX(Contractors!N$2:N$27,MATCH(C130,Contractors!F$2:F$27,FALSE),1))</f>
        <v/>
      </c>
      <c r="M130" s="1" t="str">
        <f>IF(ISERROR(MATCH(C130,AOR!A$2:A$67,FALSE)),"",INDEX(AOR!E$2:E$67,MATCH(C130,AOR!A$2:A$67,FALSE),1))</f>
        <v/>
      </c>
      <c r="N130" s="1" t="str">
        <f t="shared" si="4"/>
        <v/>
      </c>
      <c r="O130" s="1">
        <f t="shared" si="5"/>
        <v>19714.52</v>
      </c>
    </row>
    <row r="131" spans="1:15" x14ac:dyDescent="0.25">
      <c r="A131" s="62" t="s">
        <v>138</v>
      </c>
      <c r="B131" s="70">
        <v>10098</v>
      </c>
      <c r="C131" s="70">
        <v>1000001305</v>
      </c>
      <c r="D131" s="5" t="s">
        <v>1163</v>
      </c>
      <c r="E131" s="70">
        <v>9745</v>
      </c>
      <c r="F131" s="70">
        <v>140</v>
      </c>
      <c r="G131" s="70">
        <v>6190</v>
      </c>
      <c r="H131" s="72" t="s">
        <v>139</v>
      </c>
      <c r="I131" s="70" t="s">
        <v>43</v>
      </c>
      <c r="J131" s="1">
        <v>17757.400000000001</v>
      </c>
      <c r="L131" s="1" t="str">
        <f>IF(ISERROR(MATCH(C131,Contractors!F$2:F$27,FALSE)),"",INDEX(Contractors!N$2:N$27,MATCH(C131,Contractors!F$2:F$27,FALSE),1))</f>
        <v/>
      </c>
      <c r="M131" s="1" t="str">
        <f>IF(ISERROR(MATCH(C131,AOR!A$2:A$67,FALSE)),"",INDEX(AOR!E$2:E$67,MATCH(C131,AOR!A$2:A$67,FALSE),1))</f>
        <v/>
      </c>
      <c r="N131" s="1" t="str">
        <f t="shared" si="4"/>
        <v/>
      </c>
      <c r="O131" s="1">
        <f t="shared" si="5"/>
        <v>17757.400000000001</v>
      </c>
    </row>
    <row r="132" spans="1:15" x14ac:dyDescent="0.25">
      <c r="A132" s="62" t="s">
        <v>229</v>
      </c>
      <c r="B132" s="70">
        <v>10116</v>
      </c>
      <c r="C132" s="70">
        <v>1000000379</v>
      </c>
      <c r="D132" s="5" t="s">
        <v>1163</v>
      </c>
      <c r="E132" s="70">
        <v>9745</v>
      </c>
      <c r="F132" s="70">
        <v>364</v>
      </c>
      <c r="G132" s="70">
        <v>5890</v>
      </c>
      <c r="H132" s="72" t="s">
        <v>283</v>
      </c>
      <c r="I132" s="70" t="s">
        <v>51</v>
      </c>
      <c r="J132" s="1">
        <v>76866.25</v>
      </c>
      <c r="L132" s="1" t="str">
        <f>IF(ISERROR(MATCH(C132,Contractors!F$2:F$27,FALSE)),"",INDEX(Contractors!N$2:N$27,MATCH(C132,Contractors!F$2:F$27,FALSE),1))</f>
        <v/>
      </c>
      <c r="M132" s="1" t="str">
        <f>IF(ISERROR(MATCH(C132,AOR!A$2:A$67,FALSE)),"",INDEX(AOR!E$2:E$67,MATCH(C132,AOR!A$2:A$67,FALSE),1))</f>
        <v/>
      </c>
      <c r="N132" s="1" t="str">
        <f t="shared" ref="N132:N195" si="6">IF(SUM(L132:M132)&lt;=J132,"",SUM(L132:M132)-J132)</f>
        <v/>
      </c>
      <c r="O132" s="1">
        <f t="shared" si="5"/>
        <v>76866.25</v>
      </c>
    </row>
    <row r="133" spans="1:15" x14ac:dyDescent="0.25">
      <c r="A133" s="62" t="s">
        <v>229</v>
      </c>
      <c r="B133" s="70">
        <v>10116</v>
      </c>
      <c r="C133" s="70">
        <v>1000000682</v>
      </c>
      <c r="D133" s="5" t="s">
        <v>1163</v>
      </c>
      <c r="E133" s="70">
        <v>9745</v>
      </c>
      <c r="F133" s="70">
        <v>352</v>
      </c>
      <c r="G133" s="70">
        <v>5890</v>
      </c>
      <c r="H133" s="72" t="s">
        <v>232</v>
      </c>
      <c r="I133" s="70" t="s">
        <v>51</v>
      </c>
      <c r="J133" s="1">
        <v>810.5</v>
      </c>
      <c r="L133" s="1" t="str">
        <f>IF(ISERROR(MATCH(C133,Contractors!F$2:F$27,FALSE)),"",INDEX(Contractors!N$2:N$27,MATCH(C133,Contractors!F$2:F$27,FALSE),1))</f>
        <v/>
      </c>
      <c r="M133" s="1" t="str">
        <f>IF(ISERROR(MATCH(C133,AOR!A$2:A$67,FALSE)),"",INDEX(AOR!E$2:E$67,MATCH(C133,AOR!A$2:A$67,FALSE),1))</f>
        <v/>
      </c>
      <c r="N133" s="1" t="str">
        <f t="shared" si="6"/>
        <v/>
      </c>
      <c r="O133" s="1">
        <f t="shared" si="5"/>
        <v>810.5</v>
      </c>
    </row>
    <row r="134" spans="1:15" x14ac:dyDescent="0.25">
      <c r="A134" s="62" t="s">
        <v>229</v>
      </c>
      <c r="B134" s="70">
        <v>10116</v>
      </c>
      <c r="C134" s="70">
        <v>1000000718</v>
      </c>
      <c r="D134" s="5" t="s">
        <v>1163</v>
      </c>
      <c r="E134" s="70">
        <v>9745</v>
      </c>
      <c r="F134" s="70">
        <v>358</v>
      </c>
      <c r="G134" s="70">
        <v>5890</v>
      </c>
      <c r="H134" s="72" t="s">
        <v>250</v>
      </c>
      <c r="I134" s="70" t="s">
        <v>51</v>
      </c>
      <c r="J134" s="1">
        <v>67191.94</v>
      </c>
      <c r="K134" s="1">
        <f>SUM(K1:K133)</f>
        <v>0</v>
      </c>
      <c r="L134" s="1" t="str">
        <f>IF(ISERROR(MATCH(C134,Contractors!F$2:F$27,FALSE)),"",INDEX(Contractors!N$2:N$27,MATCH(C134,Contractors!F$2:F$27,FALSE),1))</f>
        <v/>
      </c>
      <c r="M134" s="1" t="str">
        <f>IF(ISERROR(MATCH(C134,AOR!A$2:A$67,FALSE)),"",INDEX(AOR!E$2:E$67,MATCH(C134,AOR!A$2:A$67,FALSE),1))</f>
        <v/>
      </c>
      <c r="N134" s="1" t="str">
        <f t="shared" si="6"/>
        <v/>
      </c>
      <c r="O134" s="1">
        <f t="shared" si="5"/>
        <v>67191.94</v>
      </c>
    </row>
    <row r="135" spans="1:15" x14ac:dyDescent="0.25">
      <c r="A135" s="62" t="s">
        <v>229</v>
      </c>
      <c r="B135" s="70">
        <v>10116</v>
      </c>
      <c r="C135" s="70">
        <v>1000000767</v>
      </c>
      <c r="D135" s="5" t="s">
        <v>1163</v>
      </c>
      <c r="E135" s="70">
        <v>9745</v>
      </c>
      <c r="F135" s="70">
        <v>352</v>
      </c>
      <c r="G135" s="70">
        <v>5890</v>
      </c>
      <c r="H135" s="72" t="s">
        <v>234</v>
      </c>
      <c r="I135" s="70" t="s">
        <v>51</v>
      </c>
      <c r="J135" s="1">
        <v>774</v>
      </c>
      <c r="L135" s="1" t="str">
        <f>IF(ISERROR(MATCH(C135,Contractors!F$2:F$27,FALSE)),"",INDEX(Contractors!N$2:N$27,MATCH(C135,Contractors!F$2:F$27,FALSE),1))</f>
        <v/>
      </c>
      <c r="M135" s="1" t="str">
        <f>IF(ISERROR(MATCH(C135,AOR!A$2:A$67,FALSE)),"",INDEX(AOR!E$2:E$67,MATCH(C135,AOR!A$2:A$67,FALSE),1))</f>
        <v/>
      </c>
      <c r="N135" s="1" t="str">
        <f t="shared" si="6"/>
        <v/>
      </c>
      <c r="O135" s="1">
        <f t="shared" si="5"/>
        <v>774</v>
      </c>
    </row>
    <row r="136" spans="1:15" x14ac:dyDescent="0.25">
      <c r="A136" s="62" t="s">
        <v>140</v>
      </c>
      <c r="B136" s="70">
        <v>12892</v>
      </c>
      <c r="C136" s="70">
        <v>1000001405</v>
      </c>
      <c r="D136" s="5" t="s">
        <v>1163</v>
      </c>
      <c r="E136" s="70">
        <v>9745</v>
      </c>
      <c r="F136" s="70">
        <v>212</v>
      </c>
      <c r="G136" s="70">
        <v>5860</v>
      </c>
      <c r="H136" s="72" t="s">
        <v>216</v>
      </c>
      <c r="I136" s="70" t="s">
        <v>8</v>
      </c>
      <c r="J136" s="1">
        <v>47610</v>
      </c>
      <c r="L136" s="1" t="str">
        <f>IF(ISERROR(MATCH(C136,Contractors!F$2:F$27,FALSE)),"",INDEX(Contractors!N$2:N$27,MATCH(C136,Contractors!F$2:F$27,FALSE),1))</f>
        <v/>
      </c>
      <c r="M136" s="1" t="str">
        <f>IF(ISERROR(MATCH(C136,AOR!A$2:A$67,FALSE)),"",INDEX(AOR!E$2:E$67,MATCH(C136,AOR!A$2:A$67,FALSE),1))</f>
        <v/>
      </c>
      <c r="N136" s="1" t="str">
        <f t="shared" si="6"/>
        <v/>
      </c>
      <c r="O136" s="1">
        <f t="shared" ref="O136:O199" si="7">IF(SUM(L136:M136)&lt;J136,J136,SUM(L136:M136))</f>
        <v>47610</v>
      </c>
    </row>
    <row r="137" spans="1:15" x14ac:dyDescent="0.25">
      <c r="A137" s="62" t="s">
        <v>33</v>
      </c>
      <c r="B137" s="70">
        <v>10106</v>
      </c>
      <c r="C137" s="70">
        <v>1000000746</v>
      </c>
      <c r="D137" s="5" t="s">
        <v>1163</v>
      </c>
      <c r="E137" s="70">
        <v>9745</v>
      </c>
      <c r="F137" s="70">
        <v>115</v>
      </c>
      <c r="G137" s="70">
        <v>6219</v>
      </c>
      <c r="H137" s="72" t="s">
        <v>66</v>
      </c>
      <c r="I137" s="70" t="s">
        <v>41</v>
      </c>
      <c r="J137" s="1">
        <v>1590</v>
      </c>
      <c r="L137" s="1" t="str">
        <f>IF(ISERROR(MATCH(C137,Contractors!F$2:F$27,FALSE)),"",INDEX(Contractors!N$2:N$27,MATCH(C137,Contractors!F$2:F$27,FALSE),1))</f>
        <v/>
      </c>
      <c r="M137" s="1" t="str">
        <f>IF(ISERROR(MATCH(C137,AOR!A$2:A$67,FALSE)),"",INDEX(AOR!E$2:E$67,MATCH(C137,AOR!A$2:A$67,FALSE),1))</f>
        <v/>
      </c>
      <c r="N137" s="1" t="str">
        <f t="shared" si="6"/>
        <v/>
      </c>
      <c r="O137" s="1">
        <f t="shared" si="7"/>
        <v>1590</v>
      </c>
    </row>
    <row r="138" spans="1:15" x14ac:dyDescent="0.25">
      <c r="A138" s="62" t="s">
        <v>33</v>
      </c>
      <c r="B138" s="70">
        <v>10106</v>
      </c>
      <c r="C138" s="70">
        <v>1000000862</v>
      </c>
      <c r="D138" s="5" t="s">
        <v>1163</v>
      </c>
      <c r="E138" s="70">
        <v>9745</v>
      </c>
      <c r="F138" s="70">
        <v>364</v>
      </c>
      <c r="G138" s="70">
        <v>6219</v>
      </c>
      <c r="H138" s="72" t="s">
        <v>284</v>
      </c>
      <c r="I138" s="70" t="s">
        <v>41</v>
      </c>
      <c r="J138" s="1">
        <v>3675</v>
      </c>
      <c r="L138" s="1" t="str">
        <f>IF(ISERROR(MATCH(C138,Contractors!F$2:F$27,FALSE)),"",INDEX(Contractors!N$2:N$27,MATCH(C138,Contractors!F$2:F$27,FALSE),1))</f>
        <v/>
      </c>
      <c r="M138" s="1" t="str">
        <f>IF(ISERROR(MATCH(C138,AOR!A$2:A$67,FALSE)),"",INDEX(AOR!E$2:E$67,MATCH(C138,AOR!A$2:A$67,FALSE),1))</f>
        <v/>
      </c>
      <c r="N138" s="1" t="str">
        <f t="shared" si="6"/>
        <v/>
      </c>
      <c r="O138" s="1">
        <f t="shared" si="7"/>
        <v>3675</v>
      </c>
    </row>
    <row r="139" spans="1:15" x14ac:dyDescent="0.25">
      <c r="A139" s="62" t="s">
        <v>264</v>
      </c>
      <c r="B139" s="70">
        <v>12887</v>
      </c>
      <c r="C139" s="70">
        <v>1000000512</v>
      </c>
      <c r="D139" s="5" t="s">
        <v>1163</v>
      </c>
      <c r="E139" s="70">
        <v>9745</v>
      </c>
      <c r="F139" s="70">
        <v>360</v>
      </c>
      <c r="G139" s="70">
        <v>5890</v>
      </c>
      <c r="H139" s="72" t="s">
        <v>263</v>
      </c>
      <c r="I139" s="70" t="s">
        <v>11</v>
      </c>
      <c r="J139" s="1">
        <v>12100</v>
      </c>
      <c r="L139" s="1" t="str">
        <f>IF(ISERROR(MATCH(C139,Contractors!F$2:F$27,FALSE)),"",INDEX(Contractors!N$2:N$27,MATCH(C139,Contractors!F$2:F$27,FALSE),1))</f>
        <v/>
      </c>
      <c r="M139" s="1" t="str">
        <f>IF(ISERROR(MATCH(C139,AOR!A$2:A$67,FALSE)),"",INDEX(AOR!E$2:E$67,MATCH(C139,AOR!A$2:A$67,FALSE),1))</f>
        <v/>
      </c>
      <c r="N139" s="1" t="str">
        <f t="shared" si="6"/>
        <v/>
      </c>
      <c r="O139" s="1">
        <f t="shared" si="7"/>
        <v>12100</v>
      </c>
    </row>
    <row r="140" spans="1:15" x14ac:dyDescent="0.25">
      <c r="A140" s="62" t="s">
        <v>74</v>
      </c>
      <c r="B140" s="70">
        <v>14714</v>
      </c>
      <c r="C140" s="70">
        <v>1000001360</v>
      </c>
      <c r="D140" s="5" t="s">
        <v>1163</v>
      </c>
      <c r="E140" s="70">
        <v>9745</v>
      </c>
      <c r="F140" s="70">
        <v>115</v>
      </c>
      <c r="G140" s="70">
        <v>6211</v>
      </c>
      <c r="H140" s="72" t="s">
        <v>73</v>
      </c>
      <c r="I140" s="70" t="s">
        <v>10</v>
      </c>
      <c r="J140" s="1">
        <v>715000</v>
      </c>
      <c r="L140" s="1">
        <f>IF(ISERROR(MATCH(C140,Contractors!F$2:F$27,FALSE)),"",INDEX(Contractors!N$2:N$27,MATCH(C140,Contractors!F$2:F$27,FALSE),1))</f>
        <v>715000</v>
      </c>
      <c r="M140" s="1" t="str">
        <f>IF(ISERROR(MATCH(C140,AOR!A$2:A$67,FALSE)),"",INDEX(AOR!E$2:E$67,MATCH(C140,AOR!A$2:A$67,FALSE),1))</f>
        <v/>
      </c>
      <c r="N140" s="1" t="str">
        <f t="shared" si="6"/>
        <v/>
      </c>
      <c r="O140" s="1">
        <f t="shared" si="7"/>
        <v>715000</v>
      </c>
    </row>
    <row r="141" spans="1:15" x14ac:dyDescent="0.25">
      <c r="A141" s="62" t="s">
        <v>365</v>
      </c>
      <c r="B141" s="70">
        <v>14544</v>
      </c>
      <c r="C141" s="70">
        <v>1000001373</v>
      </c>
      <c r="D141" s="5" t="s">
        <v>1163</v>
      </c>
      <c r="E141" s="70">
        <v>9745</v>
      </c>
      <c r="F141" s="70">
        <v>362</v>
      </c>
      <c r="G141" s="70">
        <v>5890</v>
      </c>
      <c r="H141" s="72" t="s">
        <v>270</v>
      </c>
      <c r="I141" s="70" t="s">
        <v>153</v>
      </c>
      <c r="J141" s="1">
        <v>14605</v>
      </c>
      <c r="L141" s="1" t="str">
        <f>IF(ISERROR(MATCH(C141,Contractors!F$2:F$27,FALSE)),"",INDEX(Contractors!N$2:N$27,MATCH(C141,Contractors!F$2:F$27,FALSE),1))</f>
        <v/>
      </c>
      <c r="M141" s="1" t="str">
        <f>IF(ISERROR(MATCH(C141,AOR!A$2:A$67,FALSE)),"",INDEX(AOR!E$2:E$67,MATCH(C141,AOR!A$2:A$67,FALSE),1))</f>
        <v/>
      </c>
      <c r="N141" s="1" t="str">
        <f t="shared" si="6"/>
        <v/>
      </c>
      <c r="O141" s="1">
        <f t="shared" si="7"/>
        <v>14605</v>
      </c>
    </row>
    <row r="142" spans="1:15" x14ac:dyDescent="0.25">
      <c r="A142" s="62" t="s">
        <v>192</v>
      </c>
      <c r="B142" s="70">
        <v>10132</v>
      </c>
      <c r="C142" s="70">
        <v>1000000214</v>
      </c>
      <c r="D142" s="5" t="s">
        <v>1163</v>
      </c>
      <c r="E142" s="70">
        <v>9745</v>
      </c>
      <c r="F142" s="70">
        <v>162</v>
      </c>
      <c r="G142" s="70">
        <v>5860</v>
      </c>
      <c r="H142" s="72" t="s">
        <v>190</v>
      </c>
      <c r="I142" s="70" t="s">
        <v>8</v>
      </c>
      <c r="J142" s="1">
        <v>6740.61</v>
      </c>
      <c r="L142" s="1" t="str">
        <f>IF(ISERROR(MATCH(C142,Contractors!F$2:F$27,FALSE)),"",INDEX(Contractors!N$2:N$27,MATCH(C142,Contractors!F$2:F$27,FALSE),1))</f>
        <v/>
      </c>
      <c r="M142" s="1" t="str">
        <f>IF(ISERROR(MATCH(C142,AOR!A$2:A$67,FALSE)),"",INDEX(AOR!E$2:E$67,MATCH(C142,AOR!A$2:A$67,FALSE),1))</f>
        <v/>
      </c>
      <c r="N142" s="1" t="str">
        <f t="shared" si="6"/>
        <v/>
      </c>
      <c r="O142" s="1">
        <f t="shared" si="7"/>
        <v>6740.61</v>
      </c>
    </row>
    <row r="143" spans="1:15" x14ac:dyDescent="0.25">
      <c r="A143" s="62" t="s">
        <v>192</v>
      </c>
      <c r="B143" s="70">
        <v>10132</v>
      </c>
      <c r="C143" s="70">
        <v>1000000412</v>
      </c>
      <c r="D143" s="5" t="s">
        <v>1163</v>
      </c>
      <c r="E143" s="70">
        <v>9745</v>
      </c>
      <c r="F143" s="70">
        <v>362</v>
      </c>
      <c r="G143" s="70">
        <v>5860</v>
      </c>
      <c r="H143" s="72" t="s">
        <v>274</v>
      </c>
      <c r="I143" s="70" t="s">
        <v>8</v>
      </c>
      <c r="J143" s="1">
        <v>26000</v>
      </c>
      <c r="L143" s="1" t="str">
        <f>IF(ISERROR(MATCH(C143,Contractors!F$2:F$27,FALSE)),"",INDEX(Contractors!N$2:N$27,MATCH(C143,Contractors!F$2:F$27,FALSE),1))</f>
        <v/>
      </c>
      <c r="M143" s="1" t="str">
        <f>IF(ISERROR(MATCH(C143,AOR!A$2:A$67,FALSE)),"",INDEX(AOR!E$2:E$67,MATCH(C143,AOR!A$2:A$67,FALSE),1))</f>
        <v/>
      </c>
      <c r="N143" s="1" t="str">
        <f t="shared" si="6"/>
        <v/>
      </c>
      <c r="O143" s="1">
        <f t="shared" si="7"/>
        <v>26000</v>
      </c>
    </row>
    <row r="144" spans="1:15" x14ac:dyDescent="0.25">
      <c r="A144" s="62" t="s">
        <v>192</v>
      </c>
      <c r="B144" s="70">
        <v>10132</v>
      </c>
      <c r="C144" s="70">
        <v>1000000412</v>
      </c>
      <c r="D144" s="5" t="s">
        <v>1163</v>
      </c>
      <c r="E144" s="70">
        <v>9745</v>
      </c>
      <c r="F144" s="70">
        <v>362</v>
      </c>
      <c r="G144" s="70">
        <v>5860</v>
      </c>
      <c r="H144" s="72" t="s">
        <v>277</v>
      </c>
      <c r="I144" s="70" t="s">
        <v>8</v>
      </c>
      <c r="J144" s="1">
        <v>16000</v>
      </c>
      <c r="L144" s="1" t="str">
        <f>IF(ISERROR(MATCH(C144,Contractors!F$2:F$27,FALSE)),"",INDEX(Contractors!N$2:N$27,MATCH(C144,Contractors!F$2:F$27,FALSE),1))</f>
        <v/>
      </c>
      <c r="M144" s="1" t="str">
        <f>IF(ISERROR(MATCH(C144,AOR!A$2:A$67,FALSE)),"",INDEX(AOR!E$2:E$67,MATCH(C144,AOR!A$2:A$67,FALSE),1))</f>
        <v/>
      </c>
      <c r="N144" s="1" t="str">
        <f t="shared" si="6"/>
        <v/>
      </c>
      <c r="O144" s="1">
        <f t="shared" si="7"/>
        <v>16000</v>
      </c>
    </row>
    <row r="145" spans="1:15" x14ac:dyDescent="0.25">
      <c r="A145" s="62" t="s">
        <v>192</v>
      </c>
      <c r="B145" s="70">
        <v>10132</v>
      </c>
      <c r="C145" s="70">
        <v>1000000711</v>
      </c>
      <c r="D145" s="5" t="s">
        <v>1163</v>
      </c>
      <c r="E145" s="70">
        <v>9745</v>
      </c>
      <c r="F145" s="70">
        <v>362</v>
      </c>
      <c r="G145" s="70">
        <v>5860</v>
      </c>
      <c r="H145" s="72" t="s">
        <v>267</v>
      </c>
      <c r="I145" s="70" t="s">
        <v>8</v>
      </c>
      <c r="J145" s="1">
        <v>14843.71</v>
      </c>
      <c r="L145" s="1" t="str">
        <f>IF(ISERROR(MATCH(C145,Contractors!F$2:F$27,FALSE)),"",INDEX(Contractors!N$2:N$27,MATCH(C145,Contractors!F$2:F$27,FALSE),1))</f>
        <v/>
      </c>
      <c r="M145" s="1" t="str">
        <f>IF(ISERROR(MATCH(C145,AOR!A$2:A$67,FALSE)),"",INDEX(AOR!E$2:E$67,MATCH(C145,AOR!A$2:A$67,FALSE),1))</f>
        <v/>
      </c>
      <c r="N145" s="1" t="str">
        <f t="shared" si="6"/>
        <v/>
      </c>
      <c r="O145" s="1">
        <f t="shared" si="7"/>
        <v>14843.71</v>
      </c>
    </row>
    <row r="146" spans="1:15" x14ac:dyDescent="0.25">
      <c r="A146" s="62" t="s">
        <v>192</v>
      </c>
      <c r="B146" s="70">
        <v>10132</v>
      </c>
      <c r="C146" s="70">
        <v>1000000719</v>
      </c>
      <c r="D146" s="5" t="s">
        <v>1163</v>
      </c>
      <c r="E146" s="70">
        <v>9745</v>
      </c>
      <c r="F146" s="70">
        <v>352</v>
      </c>
      <c r="G146" s="70">
        <v>5890</v>
      </c>
      <c r="H146" s="72" t="s">
        <v>234</v>
      </c>
      <c r="I146" s="70" t="s">
        <v>11</v>
      </c>
      <c r="J146" s="1">
        <v>5794</v>
      </c>
      <c r="L146" s="1" t="str">
        <f>IF(ISERROR(MATCH(C146,Contractors!F$2:F$27,FALSE)),"",INDEX(Contractors!N$2:N$27,MATCH(C146,Contractors!F$2:F$27,FALSE),1))</f>
        <v/>
      </c>
      <c r="M146" s="1" t="str">
        <f>IF(ISERROR(MATCH(C146,AOR!A$2:A$67,FALSE)),"",INDEX(AOR!E$2:E$67,MATCH(C146,AOR!A$2:A$67,FALSE),1))</f>
        <v/>
      </c>
      <c r="N146" s="1" t="str">
        <f t="shared" si="6"/>
        <v/>
      </c>
      <c r="O146" s="1">
        <f t="shared" si="7"/>
        <v>5794</v>
      </c>
    </row>
    <row r="147" spans="1:15" x14ac:dyDescent="0.25">
      <c r="A147" s="62" t="s">
        <v>192</v>
      </c>
      <c r="B147" s="70">
        <v>10132</v>
      </c>
      <c r="C147" s="70">
        <v>1000001308</v>
      </c>
      <c r="D147" s="5" t="s">
        <v>1163</v>
      </c>
      <c r="E147" s="70">
        <v>9745</v>
      </c>
      <c r="F147" s="70">
        <v>362</v>
      </c>
      <c r="G147" s="70">
        <v>5860</v>
      </c>
      <c r="H147" s="72" t="s">
        <v>277</v>
      </c>
      <c r="I147" s="70" t="s">
        <v>8</v>
      </c>
      <c r="J147" s="1">
        <v>14000</v>
      </c>
      <c r="L147" s="1" t="str">
        <f>IF(ISERROR(MATCH(C147,Contractors!F$2:F$27,FALSE)),"",INDEX(Contractors!N$2:N$27,MATCH(C147,Contractors!F$2:F$27,FALSE),1))</f>
        <v/>
      </c>
      <c r="M147" s="1" t="str">
        <f>IF(ISERROR(MATCH(C147,AOR!A$2:A$67,FALSE)),"",INDEX(AOR!E$2:E$67,MATCH(C147,AOR!A$2:A$67,FALSE),1))</f>
        <v/>
      </c>
      <c r="N147" s="1" t="str">
        <f t="shared" si="6"/>
        <v/>
      </c>
      <c r="O147" s="1">
        <f t="shared" si="7"/>
        <v>14000</v>
      </c>
    </row>
    <row r="148" spans="1:15" x14ac:dyDescent="0.25">
      <c r="A148" s="62" t="s">
        <v>192</v>
      </c>
      <c r="B148" s="70">
        <v>10132</v>
      </c>
      <c r="C148" s="70">
        <v>1000001362</v>
      </c>
      <c r="D148" s="5" t="s">
        <v>1164</v>
      </c>
      <c r="E148" s="70">
        <v>9748</v>
      </c>
      <c r="F148" s="70">
        <v>134</v>
      </c>
      <c r="G148" s="70">
        <v>5860</v>
      </c>
      <c r="H148" s="72" t="s">
        <v>126</v>
      </c>
      <c r="I148" s="70" t="s">
        <v>8</v>
      </c>
      <c r="J148" s="1">
        <v>10766.32</v>
      </c>
      <c r="L148" s="1" t="str">
        <f>IF(ISERROR(MATCH(C148,Contractors!F$2:F$27,FALSE)),"",INDEX(Contractors!N$2:N$27,MATCH(C148,Contractors!F$2:F$27,FALSE),1))</f>
        <v/>
      </c>
      <c r="M148" s="1" t="str">
        <f>IF(ISERROR(MATCH(C148,AOR!A$2:A$67,FALSE)),"",INDEX(AOR!E$2:E$67,MATCH(C148,AOR!A$2:A$67,FALSE),1))</f>
        <v/>
      </c>
      <c r="N148" s="1" t="str">
        <f t="shared" si="6"/>
        <v/>
      </c>
      <c r="O148" s="1">
        <f t="shared" si="7"/>
        <v>10766.32</v>
      </c>
    </row>
    <row r="149" spans="1:15" x14ac:dyDescent="0.25">
      <c r="A149" s="62" t="s">
        <v>31</v>
      </c>
      <c r="B149" s="70">
        <v>11765</v>
      </c>
      <c r="C149" s="70">
        <v>1000000287</v>
      </c>
      <c r="D149" s="5" t="s">
        <v>1163</v>
      </c>
      <c r="E149" s="70">
        <v>9745</v>
      </c>
      <c r="F149" s="70">
        <v>112</v>
      </c>
      <c r="G149" s="70">
        <v>5890</v>
      </c>
      <c r="H149" s="72" t="s">
        <v>53</v>
      </c>
      <c r="I149" s="70" t="s">
        <v>11</v>
      </c>
      <c r="J149" s="1">
        <v>20341.899999999994</v>
      </c>
      <c r="L149" s="1" t="str">
        <f>IF(ISERROR(MATCH(C149,Contractors!F$2:F$27,FALSE)),"",INDEX(Contractors!N$2:N$27,MATCH(C149,Contractors!F$2:F$27,FALSE),1))</f>
        <v/>
      </c>
      <c r="M149" s="1" t="str">
        <f>IF(ISERROR(MATCH(C149,AOR!A$2:A$67,FALSE)),"",INDEX(AOR!E$2:E$67,MATCH(C149,AOR!A$2:A$67,FALSE),1))</f>
        <v/>
      </c>
      <c r="N149" s="1" t="str">
        <f t="shared" si="6"/>
        <v/>
      </c>
      <c r="O149" s="1">
        <f t="shared" si="7"/>
        <v>20341.899999999994</v>
      </c>
    </row>
    <row r="150" spans="1:15" x14ac:dyDescent="0.25">
      <c r="A150" s="62" t="s">
        <v>235</v>
      </c>
      <c r="B150" s="70">
        <v>10082</v>
      </c>
      <c r="C150" s="70">
        <v>1000000568</v>
      </c>
      <c r="D150" s="5" t="s">
        <v>1163</v>
      </c>
      <c r="E150" s="70">
        <v>9745</v>
      </c>
      <c r="F150" s="70">
        <v>352</v>
      </c>
      <c r="G150" s="70">
        <v>5890</v>
      </c>
      <c r="H150" s="72" t="s">
        <v>234</v>
      </c>
      <c r="I150" s="70" t="s">
        <v>11</v>
      </c>
      <c r="J150" s="1">
        <v>1999.63</v>
      </c>
      <c r="L150" s="1" t="str">
        <f>IF(ISERROR(MATCH(C150,Contractors!F$2:F$27,FALSE)),"",INDEX(Contractors!N$2:N$27,MATCH(C150,Contractors!F$2:F$27,FALSE),1))</f>
        <v/>
      </c>
      <c r="M150" s="1" t="str">
        <f>IF(ISERROR(MATCH(C150,AOR!A$2:A$67,FALSE)),"",INDEX(AOR!E$2:E$67,MATCH(C150,AOR!A$2:A$67,FALSE),1))</f>
        <v/>
      </c>
      <c r="N150" s="1" t="str">
        <f t="shared" si="6"/>
        <v/>
      </c>
      <c r="O150" s="1">
        <f t="shared" si="7"/>
        <v>1999.63</v>
      </c>
    </row>
    <row r="151" spans="1:15" x14ac:dyDescent="0.25">
      <c r="A151" s="62" t="s">
        <v>9</v>
      </c>
      <c r="B151" s="70">
        <v>11470</v>
      </c>
      <c r="C151" s="70">
        <v>1000000031</v>
      </c>
      <c r="D151" s="5" t="s">
        <v>1163</v>
      </c>
      <c r="E151" s="70">
        <v>9746</v>
      </c>
      <c r="F151" s="70">
        <v>358</v>
      </c>
      <c r="G151" s="70">
        <v>5860</v>
      </c>
      <c r="H151" s="72" t="s">
        <v>250</v>
      </c>
      <c r="I151" s="70" t="s">
        <v>8</v>
      </c>
      <c r="J151" s="1">
        <v>42967.5</v>
      </c>
      <c r="L151" s="1" t="str">
        <f>IF(ISERROR(MATCH(C151,Contractors!F$2:F$27,FALSE)),"",INDEX(Contractors!N$2:N$27,MATCH(C151,Contractors!F$2:F$27,FALSE),1))</f>
        <v/>
      </c>
      <c r="M151" s="1" t="str">
        <f>IF(ISERROR(MATCH(C151,AOR!A$2:A$67,FALSE)),"",INDEX(AOR!E$2:E$67,MATCH(C151,AOR!A$2:A$67,FALSE),1))</f>
        <v/>
      </c>
      <c r="N151" s="1" t="str">
        <f t="shared" si="6"/>
        <v/>
      </c>
      <c r="O151" s="1">
        <f t="shared" si="7"/>
        <v>42967.5</v>
      </c>
    </row>
    <row r="152" spans="1:15" x14ac:dyDescent="0.25">
      <c r="A152" s="62" t="s">
        <v>9</v>
      </c>
      <c r="B152" s="70">
        <v>11470</v>
      </c>
      <c r="C152" s="70">
        <v>1000000504</v>
      </c>
      <c r="D152" s="5" t="s">
        <v>1163</v>
      </c>
      <c r="E152" s="70">
        <v>9745</v>
      </c>
      <c r="F152" s="70">
        <v>360</v>
      </c>
      <c r="G152" s="70">
        <v>5860</v>
      </c>
      <c r="H152" s="72" t="s">
        <v>259</v>
      </c>
      <c r="I152" s="70" t="s">
        <v>8</v>
      </c>
      <c r="J152" s="1">
        <v>1210</v>
      </c>
      <c r="L152" s="1" t="str">
        <f>IF(ISERROR(MATCH(C152,Contractors!F$2:F$27,FALSE)),"",INDEX(Contractors!N$2:N$27,MATCH(C152,Contractors!F$2:F$27,FALSE),1))</f>
        <v/>
      </c>
      <c r="M152" s="1" t="str">
        <f>IF(ISERROR(MATCH(C152,AOR!A$2:A$67,FALSE)),"",INDEX(AOR!E$2:E$67,MATCH(C152,AOR!A$2:A$67,FALSE),1))</f>
        <v/>
      </c>
      <c r="N152" s="1" t="str">
        <f t="shared" si="6"/>
        <v/>
      </c>
      <c r="O152" s="1">
        <f t="shared" si="7"/>
        <v>1210</v>
      </c>
    </row>
    <row r="153" spans="1:15" x14ac:dyDescent="0.25">
      <c r="A153" s="62" t="s">
        <v>9</v>
      </c>
      <c r="B153" s="70">
        <v>11470</v>
      </c>
      <c r="C153" s="70">
        <v>1000000560</v>
      </c>
      <c r="D153" s="5" t="s">
        <v>1163</v>
      </c>
      <c r="E153" s="70">
        <v>9745</v>
      </c>
      <c r="F153" s="70">
        <v>362</v>
      </c>
      <c r="G153" s="70">
        <v>5860</v>
      </c>
      <c r="H153" s="72" t="s">
        <v>275</v>
      </c>
      <c r="I153" s="70" t="s">
        <v>8</v>
      </c>
      <c r="J153" s="1">
        <v>108710</v>
      </c>
      <c r="L153" s="1" t="str">
        <f>IF(ISERROR(MATCH(C153,Contractors!F$2:F$27,FALSE)),"",INDEX(Contractors!N$2:N$27,MATCH(C153,Contractors!F$2:F$27,FALSE),1))</f>
        <v/>
      </c>
      <c r="M153" s="1" t="str">
        <f>IF(ISERROR(MATCH(C153,AOR!A$2:A$67,FALSE)),"",INDEX(AOR!E$2:E$67,MATCH(C153,AOR!A$2:A$67,FALSE),1))</f>
        <v/>
      </c>
      <c r="N153" s="1" t="str">
        <f t="shared" si="6"/>
        <v/>
      </c>
      <c r="O153" s="1">
        <f t="shared" si="7"/>
        <v>108710</v>
      </c>
    </row>
    <row r="154" spans="1:15" x14ac:dyDescent="0.25">
      <c r="A154" s="62" t="s">
        <v>9</v>
      </c>
      <c r="B154" s="70">
        <v>11470</v>
      </c>
      <c r="C154" s="70">
        <v>1000000747</v>
      </c>
      <c r="D154" s="5" t="s">
        <v>1163</v>
      </c>
      <c r="E154" s="70">
        <v>9745</v>
      </c>
      <c r="F154" s="70">
        <v>146</v>
      </c>
      <c r="G154" s="70">
        <v>5860</v>
      </c>
      <c r="H154" s="72" t="s">
        <v>168</v>
      </c>
      <c r="I154" s="70" t="s">
        <v>8</v>
      </c>
      <c r="J154" s="1">
        <v>7112.5</v>
      </c>
      <c r="L154" s="1" t="str">
        <f>IF(ISERROR(MATCH(C154,Contractors!F$2:F$27,FALSE)),"",INDEX(Contractors!N$2:N$27,MATCH(C154,Contractors!F$2:F$27,FALSE),1))</f>
        <v/>
      </c>
      <c r="M154" s="1" t="str">
        <f>IF(ISERROR(MATCH(C154,AOR!A$2:A$67,FALSE)),"",INDEX(AOR!E$2:E$67,MATCH(C154,AOR!A$2:A$67,FALSE),1))</f>
        <v/>
      </c>
      <c r="N154" s="1" t="str">
        <f t="shared" si="6"/>
        <v/>
      </c>
      <c r="O154" s="1">
        <f t="shared" si="7"/>
        <v>7112.5</v>
      </c>
    </row>
    <row r="155" spans="1:15" x14ac:dyDescent="0.25">
      <c r="A155" s="62" t="s">
        <v>9</v>
      </c>
      <c r="B155" s="70">
        <v>11470</v>
      </c>
      <c r="C155" s="70">
        <v>1000000766</v>
      </c>
      <c r="D155" s="5" t="s">
        <v>1163</v>
      </c>
      <c r="E155" s="70">
        <v>9745</v>
      </c>
      <c r="F155" s="70">
        <v>352</v>
      </c>
      <c r="G155" s="70">
        <v>5860</v>
      </c>
      <c r="H155" s="72" t="s">
        <v>234</v>
      </c>
      <c r="I155" s="70" t="s">
        <v>8</v>
      </c>
      <c r="J155" s="1">
        <v>3255</v>
      </c>
      <c r="L155" s="1" t="str">
        <f>IF(ISERROR(MATCH(C155,Contractors!F$2:F$27,FALSE)),"",INDEX(Contractors!N$2:N$27,MATCH(C155,Contractors!F$2:F$27,FALSE),1))</f>
        <v/>
      </c>
      <c r="M155" s="1" t="str">
        <f>IF(ISERROR(MATCH(C155,AOR!A$2:A$67,FALSE)),"",INDEX(AOR!E$2:E$67,MATCH(C155,AOR!A$2:A$67,FALSE),1))</f>
        <v/>
      </c>
      <c r="N155" s="1" t="str">
        <f t="shared" si="6"/>
        <v/>
      </c>
      <c r="O155" s="1">
        <f t="shared" si="7"/>
        <v>3255</v>
      </c>
    </row>
    <row r="156" spans="1:15" x14ac:dyDescent="0.25">
      <c r="A156" s="62" t="s">
        <v>9</v>
      </c>
      <c r="B156" s="70">
        <v>11470</v>
      </c>
      <c r="C156" s="70">
        <v>1000000816</v>
      </c>
      <c r="D156" s="5" t="s">
        <v>1163</v>
      </c>
      <c r="E156" s="70">
        <v>9745</v>
      </c>
      <c r="F156" s="70">
        <v>360</v>
      </c>
      <c r="G156" s="70">
        <v>5860</v>
      </c>
      <c r="H156" s="72" t="s">
        <v>262</v>
      </c>
      <c r="I156" s="70" t="s">
        <v>8</v>
      </c>
      <c r="J156" s="1">
        <v>33160</v>
      </c>
      <c r="L156" s="1" t="str">
        <f>IF(ISERROR(MATCH(C156,Contractors!F$2:F$27,FALSE)),"",INDEX(Contractors!N$2:N$27,MATCH(C156,Contractors!F$2:F$27,FALSE),1))</f>
        <v/>
      </c>
      <c r="M156" s="1" t="str">
        <f>IF(ISERROR(MATCH(C156,AOR!A$2:A$67,FALSE)),"",INDEX(AOR!E$2:E$67,MATCH(C156,AOR!A$2:A$67,FALSE),1))</f>
        <v/>
      </c>
      <c r="N156" s="1" t="str">
        <f t="shared" si="6"/>
        <v/>
      </c>
      <c r="O156" s="1">
        <f t="shared" si="7"/>
        <v>33160</v>
      </c>
    </row>
    <row r="157" spans="1:15" x14ac:dyDescent="0.25">
      <c r="A157" s="62" t="s">
        <v>9</v>
      </c>
      <c r="B157" s="70">
        <v>11470</v>
      </c>
      <c r="C157" s="70">
        <v>1000000878</v>
      </c>
      <c r="D157" s="5" t="s">
        <v>1163</v>
      </c>
      <c r="E157" s="70">
        <v>9745</v>
      </c>
      <c r="F157" s="70">
        <v>165</v>
      </c>
      <c r="G157" s="70">
        <v>5860</v>
      </c>
      <c r="H157" s="72" t="s">
        <v>194</v>
      </c>
      <c r="I157" s="70" t="s">
        <v>8</v>
      </c>
      <c r="J157" s="1">
        <v>13000</v>
      </c>
      <c r="L157" s="1" t="str">
        <f>IF(ISERROR(MATCH(C157,Contractors!F$2:F$27,FALSE)),"",INDEX(Contractors!N$2:N$27,MATCH(C157,Contractors!F$2:F$27,FALSE),1))</f>
        <v/>
      </c>
      <c r="M157" s="1" t="str">
        <f>IF(ISERROR(MATCH(C157,AOR!A$2:A$67,FALSE)),"",INDEX(AOR!E$2:E$67,MATCH(C157,AOR!A$2:A$67,FALSE),1))</f>
        <v/>
      </c>
      <c r="N157" s="1" t="str">
        <f t="shared" si="6"/>
        <v/>
      </c>
      <c r="O157" s="1">
        <f t="shared" si="7"/>
        <v>13000</v>
      </c>
    </row>
    <row r="158" spans="1:15" x14ac:dyDescent="0.25">
      <c r="A158" s="62" t="s">
        <v>9</v>
      </c>
      <c r="B158" s="70">
        <v>11470</v>
      </c>
      <c r="C158" s="70">
        <v>1000000884</v>
      </c>
      <c r="D158" s="5" t="s">
        <v>1163</v>
      </c>
      <c r="E158" s="70">
        <v>9745</v>
      </c>
      <c r="F158" s="70">
        <v>104</v>
      </c>
      <c r="G158" s="70">
        <v>5860</v>
      </c>
      <c r="H158" s="72" t="s">
        <v>6</v>
      </c>
      <c r="I158" s="70" t="s">
        <v>8</v>
      </c>
      <c r="J158" s="1">
        <v>2310</v>
      </c>
      <c r="L158" s="1" t="str">
        <f>IF(ISERROR(MATCH(C158,Contractors!F$2:F$27,FALSE)),"",INDEX(Contractors!N$2:N$27,MATCH(C158,Contractors!F$2:F$27,FALSE),1))</f>
        <v/>
      </c>
      <c r="M158" s="1" t="str">
        <f>IF(ISERROR(MATCH(C158,AOR!A$2:A$67,FALSE)),"",INDEX(AOR!E$2:E$67,MATCH(C158,AOR!A$2:A$67,FALSE),1))</f>
        <v/>
      </c>
      <c r="N158" s="1" t="str">
        <f t="shared" si="6"/>
        <v/>
      </c>
      <c r="O158" s="1">
        <f t="shared" si="7"/>
        <v>2310</v>
      </c>
    </row>
    <row r="159" spans="1:15" x14ac:dyDescent="0.25">
      <c r="A159" s="62" t="s">
        <v>9</v>
      </c>
      <c r="B159" s="70">
        <v>11470</v>
      </c>
      <c r="C159" s="70">
        <v>1000000935</v>
      </c>
      <c r="D159" s="5" t="s">
        <v>1163</v>
      </c>
      <c r="E159" s="70">
        <v>9745</v>
      </c>
      <c r="F159" s="70">
        <v>112</v>
      </c>
      <c r="G159" s="70">
        <v>5860</v>
      </c>
      <c r="H159" s="72" t="s">
        <v>42</v>
      </c>
      <c r="I159" s="70" t="s">
        <v>8</v>
      </c>
      <c r="J159" s="1">
        <v>114117.5</v>
      </c>
      <c r="L159" s="1" t="str">
        <f>IF(ISERROR(MATCH(C159,Contractors!F$2:F$27,FALSE)),"",INDEX(Contractors!N$2:N$27,MATCH(C159,Contractors!F$2:F$27,FALSE),1))</f>
        <v/>
      </c>
      <c r="M159" s="1" t="str">
        <f>IF(ISERROR(MATCH(C159,AOR!A$2:A$67,FALSE)),"",INDEX(AOR!E$2:E$67,MATCH(C159,AOR!A$2:A$67,FALSE),1))</f>
        <v/>
      </c>
      <c r="N159" s="1" t="str">
        <f t="shared" si="6"/>
        <v/>
      </c>
      <c r="O159" s="1">
        <f t="shared" si="7"/>
        <v>114117.5</v>
      </c>
    </row>
    <row r="160" spans="1:15" x14ac:dyDescent="0.25">
      <c r="A160" s="62" t="s">
        <v>9</v>
      </c>
      <c r="B160" s="70">
        <v>11470</v>
      </c>
      <c r="C160" s="70">
        <v>1000000973</v>
      </c>
      <c r="D160" s="5" t="s">
        <v>1163</v>
      </c>
      <c r="E160" s="70">
        <v>9745</v>
      </c>
      <c r="F160" s="70">
        <v>127</v>
      </c>
      <c r="G160" s="70">
        <v>5860</v>
      </c>
      <c r="H160" s="72" t="s">
        <v>114</v>
      </c>
      <c r="I160" s="70" t="s">
        <v>8</v>
      </c>
      <c r="J160" s="1">
        <v>2002.5</v>
      </c>
      <c r="L160" s="1" t="str">
        <f>IF(ISERROR(MATCH(C160,Contractors!F$2:F$27,FALSE)),"",INDEX(Contractors!N$2:N$27,MATCH(C160,Contractors!F$2:F$27,FALSE),1))</f>
        <v/>
      </c>
      <c r="M160" s="1" t="str">
        <f>IF(ISERROR(MATCH(C160,AOR!A$2:A$67,FALSE)),"",INDEX(AOR!E$2:E$67,MATCH(C160,AOR!A$2:A$67,FALSE),1))</f>
        <v/>
      </c>
      <c r="N160" s="1" t="str">
        <f t="shared" si="6"/>
        <v/>
      </c>
      <c r="O160" s="1">
        <f t="shared" si="7"/>
        <v>2002.5</v>
      </c>
    </row>
    <row r="161" spans="1:15" x14ac:dyDescent="0.25">
      <c r="A161" s="62" t="s">
        <v>9</v>
      </c>
      <c r="B161" s="70">
        <v>11470</v>
      </c>
      <c r="C161" s="70">
        <v>1000000988</v>
      </c>
      <c r="D161" s="5" t="s">
        <v>1163</v>
      </c>
      <c r="E161" s="70">
        <v>9745</v>
      </c>
      <c r="F161" s="70">
        <v>157</v>
      </c>
      <c r="G161" s="70">
        <v>5860</v>
      </c>
      <c r="H161" s="72" t="s">
        <v>182</v>
      </c>
      <c r="I161" s="70" t="s">
        <v>8</v>
      </c>
      <c r="J161" s="1">
        <v>45000</v>
      </c>
      <c r="L161" s="1" t="str">
        <f>IF(ISERROR(MATCH(C161,Contractors!F$2:F$27,FALSE)),"",INDEX(Contractors!N$2:N$27,MATCH(C161,Contractors!F$2:F$27,FALSE),1))</f>
        <v/>
      </c>
      <c r="M161" s="1" t="str">
        <f>IF(ISERROR(MATCH(C161,AOR!A$2:A$67,FALSE)),"",INDEX(AOR!E$2:E$67,MATCH(C161,AOR!A$2:A$67,FALSE),1))</f>
        <v/>
      </c>
      <c r="N161" s="1" t="str">
        <f t="shared" si="6"/>
        <v/>
      </c>
      <c r="O161" s="1">
        <f t="shared" si="7"/>
        <v>45000</v>
      </c>
    </row>
    <row r="162" spans="1:15" x14ac:dyDescent="0.25">
      <c r="A162" s="62" t="s">
        <v>9</v>
      </c>
      <c r="B162" s="70">
        <v>11470</v>
      </c>
      <c r="C162" s="70">
        <v>1000001303</v>
      </c>
      <c r="D162" s="5" t="s">
        <v>1163</v>
      </c>
      <c r="E162" s="70">
        <v>9745</v>
      </c>
      <c r="F162" s="70">
        <v>140</v>
      </c>
      <c r="G162" s="70">
        <v>5860</v>
      </c>
      <c r="H162" s="72" t="s">
        <v>139</v>
      </c>
      <c r="I162" s="70" t="s">
        <v>8</v>
      </c>
      <c r="J162" s="1">
        <v>36810</v>
      </c>
      <c r="L162" s="1" t="str">
        <f>IF(ISERROR(MATCH(C162,Contractors!F$2:F$27,FALSE)),"",INDEX(Contractors!N$2:N$27,MATCH(C162,Contractors!F$2:F$27,FALSE),1))</f>
        <v/>
      </c>
      <c r="M162" s="1" t="str">
        <f>IF(ISERROR(MATCH(C162,AOR!A$2:A$67,FALSE)),"",INDEX(AOR!E$2:E$67,MATCH(C162,AOR!A$2:A$67,FALSE),1))</f>
        <v/>
      </c>
      <c r="N162" s="1" t="str">
        <f t="shared" si="6"/>
        <v/>
      </c>
      <c r="O162" s="1">
        <f t="shared" si="7"/>
        <v>36810</v>
      </c>
    </row>
    <row r="163" spans="1:15" x14ac:dyDescent="0.25">
      <c r="A163" s="62" t="s">
        <v>9</v>
      </c>
      <c r="B163" s="70">
        <v>11470</v>
      </c>
      <c r="C163" s="70">
        <v>1000001325</v>
      </c>
      <c r="D163" s="5" t="s">
        <v>1163</v>
      </c>
      <c r="E163" s="70">
        <v>9745</v>
      </c>
      <c r="F163" s="70">
        <v>127</v>
      </c>
      <c r="G163" s="70">
        <v>5860</v>
      </c>
      <c r="H163" s="72" t="s">
        <v>112</v>
      </c>
      <c r="I163" s="70" t="s">
        <v>8</v>
      </c>
      <c r="J163" s="1">
        <v>30000</v>
      </c>
      <c r="L163" s="1" t="str">
        <f>IF(ISERROR(MATCH(C163,Contractors!F$2:F$27,FALSE)),"",INDEX(Contractors!N$2:N$27,MATCH(C163,Contractors!F$2:F$27,FALSE),1))</f>
        <v/>
      </c>
      <c r="M163" s="1" t="str">
        <f>IF(ISERROR(MATCH(C163,AOR!A$2:A$67,FALSE)),"",INDEX(AOR!E$2:E$67,MATCH(C163,AOR!A$2:A$67,FALSE),1))</f>
        <v/>
      </c>
      <c r="N163" s="1" t="str">
        <f t="shared" si="6"/>
        <v/>
      </c>
      <c r="O163" s="1">
        <f t="shared" si="7"/>
        <v>30000</v>
      </c>
    </row>
    <row r="164" spans="1:15" x14ac:dyDescent="0.25">
      <c r="A164" s="62" t="s">
        <v>9</v>
      </c>
      <c r="B164" s="70">
        <v>11470</v>
      </c>
      <c r="C164" s="70">
        <v>1000001355</v>
      </c>
      <c r="D164" s="5" t="s">
        <v>1163</v>
      </c>
      <c r="E164" s="70">
        <v>9745</v>
      </c>
      <c r="F164" s="70">
        <v>135</v>
      </c>
      <c r="G164" s="70">
        <v>5860</v>
      </c>
      <c r="H164" s="72" t="s">
        <v>129</v>
      </c>
      <c r="I164" s="70" t="s">
        <v>8</v>
      </c>
      <c r="J164" s="1">
        <v>37500</v>
      </c>
      <c r="L164" s="1" t="str">
        <f>IF(ISERROR(MATCH(C164,Contractors!F$2:F$27,FALSE)),"",INDEX(Contractors!N$2:N$27,MATCH(C164,Contractors!F$2:F$27,FALSE),1))</f>
        <v/>
      </c>
      <c r="M164" s="1" t="str">
        <f>IF(ISERROR(MATCH(C164,AOR!A$2:A$67,FALSE)),"",INDEX(AOR!E$2:E$67,MATCH(C164,AOR!A$2:A$67,FALSE),1))</f>
        <v/>
      </c>
      <c r="N164" s="1" t="str">
        <f t="shared" si="6"/>
        <v/>
      </c>
      <c r="O164" s="1">
        <f t="shared" si="7"/>
        <v>37500</v>
      </c>
    </row>
    <row r="165" spans="1:15" x14ac:dyDescent="0.25">
      <c r="A165" s="62" t="s">
        <v>9</v>
      </c>
      <c r="B165" s="70">
        <v>11470</v>
      </c>
      <c r="C165" s="70">
        <v>1000001363</v>
      </c>
      <c r="D165" s="5" t="s">
        <v>1163</v>
      </c>
      <c r="E165" s="70">
        <v>9745</v>
      </c>
      <c r="F165" s="70">
        <v>142</v>
      </c>
      <c r="G165" s="70">
        <v>5860</v>
      </c>
      <c r="H165" s="72" t="s">
        <v>142</v>
      </c>
      <c r="I165" s="70" t="s">
        <v>8</v>
      </c>
      <c r="J165" s="1">
        <v>9000</v>
      </c>
      <c r="L165" s="1" t="str">
        <f>IF(ISERROR(MATCH(C165,Contractors!F$2:F$27,FALSE)),"",INDEX(Contractors!N$2:N$27,MATCH(C165,Contractors!F$2:F$27,FALSE),1))</f>
        <v/>
      </c>
      <c r="M165" s="1" t="str">
        <f>IF(ISERROR(MATCH(C165,AOR!A$2:A$67,FALSE)),"",INDEX(AOR!E$2:E$67,MATCH(C165,AOR!A$2:A$67,FALSE),1))</f>
        <v/>
      </c>
      <c r="N165" s="1" t="str">
        <f t="shared" si="6"/>
        <v/>
      </c>
      <c r="O165" s="1">
        <f t="shared" si="7"/>
        <v>9000</v>
      </c>
    </row>
    <row r="166" spans="1:15" x14ac:dyDescent="0.25">
      <c r="A166" s="62" t="s">
        <v>9</v>
      </c>
      <c r="B166" s="70">
        <v>11470</v>
      </c>
      <c r="C166" s="70">
        <v>1000001387</v>
      </c>
      <c r="D166" s="5" t="s">
        <v>1163</v>
      </c>
      <c r="E166" s="70">
        <v>9745</v>
      </c>
      <c r="F166" s="70">
        <v>104</v>
      </c>
      <c r="G166" s="70">
        <v>5860</v>
      </c>
      <c r="H166" s="72" t="s">
        <v>6</v>
      </c>
      <c r="I166" s="70" t="s">
        <v>8</v>
      </c>
      <c r="J166" s="1">
        <v>15000</v>
      </c>
      <c r="L166" s="1" t="str">
        <f>IF(ISERROR(MATCH(C166,Contractors!F$2:F$27,FALSE)),"",INDEX(Contractors!N$2:N$27,MATCH(C166,Contractors!F$2:F$27,FALSE),1))</f>
        <v/>
      </c>
      <c r="M166" s="1" t="str">
        <f>IF(ISERROR(MATCH(C166,AOR!A$2:A$67,FALSE)),"",INDEX(AOR!E$2:E$67,MATCH(C166,AOR!A$2:A$67,FALSE),1))</f>
        <v/>
      </c>
      <c r="N166" s="1" t="str">
        <f t="shared" si="6"/>
        <v/>
      </c>
      <c r="O166" s="1">
        <f t="shared" si="7"/>
        <v>15000</v>
      </c>
    </row>
    <row r="167" spans="1:15" x14ac:dyDescent="0.25">
      <c r="A167" s="62" t="s">
        <v>9</v>
      </c>
      <c r="B167" s="70">
        <v>11470</v>
      </c>
      <c r="C167" s="70">
        <v>1000001391</v>
      </c>
      <c r="D167" s="5" t="s">
        <v>1163</v>
      </c>
      <c r="E167" s="70">
        <v>9745</v>
      </c>
      <c r="F167" s="70">
        <v>146</v>
      </c>
      <c r="G167" s="70">
        <v>5860</v>
      </c>
      <c r="H167" s="72" t="s">
        <v>167</v>
      </c>
      <c r="I167" s="70" t="s">
        <v>8</v>
      </c>
      <c r="J167" s="1">
        <v>40000</v>
      </c>
      <c r="L167" s="1" t="str">
        <f>IF(ISERROR(MATCH(C167,Contractors!F$2:F$27,FALSE)),"",INDEX(Contractors!N$2:N$27,MATCH(C167,Contractors!F$2:F$27,FALSE),1))</f>
        <v/>
      </c>
      <c r="M167" s="1" t="str">
        <f>IF(ISERROR(MATCH(C167,AOR!A$2:A$67,FALSE)),"",INDEX(AOR!E$2:E$67,MATCH(C167,AOR!A$2:A$67,FALSE),1))</f>
        <v/>
      </c>
      <c r="N167" s="1" t="str">
        <f t="shared" si="6"/>
        <v/>
      </c>
      <c r="O167" s="1">
        <f t="shared" si="7"/>
        <v>40000</v>
      </c>
    </row>
    <row r="168" spans="1:15" x14ac:dyDescent="0.25">
      <c r="A168" s="62" t="s">
        <v>9</v>
      </c>
      <c r="B168" s="70">
        <v>11470</v>
      </c>
      <c r="C168" s="70">
        <v>1000001402</v>
      </c>
      <c r="D168" s="5" t="s">
        <v>1163</v>
      </c>
      <c r="E168" s="70">
        <v>9745</v>
      </c>
      <c r="F168" s="70">
        <v>117</v>
      </c>
      <c r="G168" s="70">
        <v>5860</v>
      </c>
      <c r="H168" s="72" t="s">
        <v>82</v>
      </c>
      <c r="I168" s="70" t="s">
        <v>8</v>
      </c>
      <c r="J168" s="1">
        <v>22500</v>
      </c>
      <c r="L168" s="1" t="str">
        <f>IF(ISERROR(MATCH(C168,Contractors!F$2:F$27,FALSE)),"",INDEX(Contractors!N$2:N$27,MATCH(C168,Contractors!F$2:F$27,FALSE),1))</f>
        <v/>
      </c>
      <c r="M168" s="1" t="str">
        <f>IF(ISERROR(MATCH(C168,AOR!A$2:A$67,FALSE)),"",INDEX(AOR!E$2:E$67,MATCH(C168,AOR!A$2:A$67,FALSE),1))</f>
        <v/>
      </c>
      <c r="N168" s="1" t="str">
        <f t="shared" si="6"/>
        <v/>
      </c>
      <c r="O168" s="1">
        <f t="shared" si="7"/>
        <v>22500</v>
      </c>
    </row>
    <row r="169" spans="1:15" x14ac:dyDescent="0.25">
      <c r="A169" s="62" t="s">
        <v>99</v>
      </c>
      <c r="B169" s="70">
        <v>11309</v>
      </c>
      <c r="C169" s="70">
        <v>1000000006</v>
      </c>
      <c r="D169" s="5" t="s">
        <v>1163</v>
      </c>
      <c r="E169" s="70">
        <v>9745</v>
      </c>
      <c r="F169" s="70">
        <v>126</v>
      </c>
      <c r="G169" s="70">
        <v>6201</v>
      </c>
      <c r="H169" s="72" t="s">
        <v>108</v>
      </c>
      <c r="I169" s="70" t="s">
        <v>13</v>
      </c>
      <c r="J169" s="1">
        <v>51.85</v>
      </c>
      <c r="L169" s="1" t="str">
        <f>IF(ISERROR(MATCH(C169,Contractors!F$2:F$27,FALSE)),"",INDEX(Contractors!N$2:N$27,MATCH(C169,Contractors!F$2:F$27,FALSE),1))</f>
        <v/>
      </c>
      <c r="M169" s="1" t="str">
        <f>IF(ISERROR(MATCH(C169,AOR!A$2:A$67,FALSE)),"",INDEX(AOR!E$2:E$67,MATCH(C169,AOR!A$2:A$67,FALSE),1))</f>
        <v/>
      </c>
      <c r="N169" s="1" t="str">
        <f t="shared" si="6"/>
        <v/>
      </c>
      <c r="O169" s="1">
        <f t="shared" si="7"/>
        <v>51.85</v>
      </c>
    </row>
    <row r="170" spans="1:15" x14ac:dyDescent="0.25">
      <c r="A170" s="62" t="s">
        <v>99</v>
      </c>
      <c r="B170" s="70">
        <v>11309</v>
      </c>
      <c r="C170" s="70">
        <v>1000000062</v>
      </c>
      <c r="D170" s="5" t="s">
        <v>1163</v>
      </c>
      <c r="E170" s="70">
        <v>9746</v>
      </c>
      <c r="F170" s="70">
        <v>358</v>
      </c>
      <c r="G170" s="70">
        <v>5860</v>
      </c>
      <c r="H170" s="72" t="s">
        <v>251</v>
      </c>
      <c r="I170" s="70" t="s">
        <v>8</v>
      </c>
      <c r="J170" s="1">
        <v>884.14000000000124</v>
      </c>
      <c r="L170" s="1" t="str">
        <f>IF(ISERROR(MATCH(C170,Contractors!F$2:F$27,FALSE)),"",INDEX(Contractors!N$2:N$27,MATCH(C170,Contractors!F$2:F$27,FALSE),1))</f>
        <v/>
      </c>
      <c r="M170" s="1" t="str">
        <f>IF(ISERROR(MATCH(C170,AOR!A$2:A$67,FALSE)),"",INDEX(AOR!E$2:E$67,MATCH(C170,AOR!A$2:A$67,FALSE),1))</f>
        <v/>
      </c>
      <c r="N170" s="1" t="str">
        <f t="shared" si="6"/>
        <v/>
      </c>
      <c r="O170" s="1">
        <f t="shared" si="7"/>
        <v>884.14000000000124</v>
      </c>
    </row>
    <row r="171" spans="1:15" x14ac:dyDescent="0.25">
      <c r="A171" s="62" t="s">
        <v>99</v>
      </c>
      <c r="B171" s="70">
        <v>11309</v>
      </c>
      <c r="C171" s="70">
        <v>1000000626</v>
      </c>
      <c r="D171" s="5" t="s">
        <v>1163</v>
      </c>
      <c r="E171" s="70">
        <v>9745</v>
      </c>
      <c r="F171" s="70">
        <v>125</v>
      </c>
      <c r="G171" s="70">
        <v>6201</v>
      </c>
      <c r="H171" s="72" t="s">
        <v>105</v>
      </c>
      <c r="I171" s="70" t="s">
        <v>13</v>
      </c>
      <c r="J171" s="1">
        <v>837.31</v>
      </c>
      <c r="L171" s="1" t="str">
        <f>IF(ISERROR(MATCH(C171,Contractors!F$2:F$27,FALSE)),"",INDEX(Contractors!N$2:N$27,MATCH(C171,Contractors!F$2:F$27,FALSE),1))</f>
        <v/>
      </c>
      <c r="M171" s="1">
        <f>IF(ISERROR(MATCH(C171,AOR!A$2:A$67,FALSE)),"",INDEX(AOR!E$2:E$67,MATCH(C171,AOR!A$2:A$67,FALSE),1))</f>
        <v>837.31</v>
      </c>
      <c r="N171" s="1" t="str">
        <f t="shared" si="6"/>
        <v/>
      </c>
      <c r="O171" s="1">
        <f t="shared" si="7"/>
        <v>837.31</v>
      </c>
    </row>
    <row r="172" spans="1:15" x14ac:dyDescent="0.25">
      <c r="A172" s="62" t="s">
        <v>99</v>
      </c>
      <c r="B172" s="70">
        <v>11309</v>
      </c>
      <c r="C172" s="70">
        <v>1000000717</v>
      </c>
      <c r="D172" s="5" t="s">
        <v>1163</v>
      </c>
      <c r="E172" s="70">
        <v>9745</v>
      </c>
      <c r="F172" s="70">
        <v>137</v>
      </c>
      <c r="G172" s="70">
        <v>6201</v>
      </c>
      <c r="H172" s="72" t="s">
        <v>130</v>
      </c>
      <c r="I172" s="70" t="s">
        <v>13</v>
      </c>
      <c r="J172" s="1">
        <v>8078.06</v>
      </c>
      <c r="L172" s="1" t="str">
        <f>IF(ISERROR(MATCH(C172,Contractors!F$2:F$27,FALSE)),"",INDEX(Contractors!N$2:N$27,MATCH(C172,Contractors!F$2:F$27,FALSE),1))</f>
        <v/>
      </c>
      <c r="M172" s="1">
        <f>IF(ISERROR(MATCH(C172,AOR!A$2:A$67,FALSE)),"",INDEX(AOR!E$2:E$67,MATCH(C172,AOR!A$2:A$67,FALSE),1))</f>
        <v>8078.06</v>
      </c>
      <c r="N172" s="1" t="str">
        <f t="shared" si="6"/>
        <v/>
      </c>
      <c r="O172" s="1">
        <f t="shared" si="7"/>
        <v>8078.06</v>
      </c>
    </row>
    <row r="173" spans="1:15" x14ac:dyDescent="0.25">
      <c r="A173" s="62" t="s">
        <v>99</v>
      </c>
      <c r="B173" s="70">
        <v>11309</v>
      </c>
      <c r="C173" s="70">
        <v>1000000791</v>
      </c>
      <c r="D173" s="5" t="s">
        <v>1163</v>
      </c>
      <c r="E173" s="70">
        <v>9745</v>
      </c>
      <c r="F173" s="70">
        <v>134</v>
      </c>
      <c r="G173" s="70">
        <v>6201</v>
      </c>
      <c r="H173" s="72" t="s">
        <v>125</v>
      </c>
      <c r="I173" s="70" t="s">
        <v>13</v>
      </c>
      <c r="J173" s="1">
        <v>9133.24</v>
      </c>
      <c r="L173" s="1" t="str">
        <f>IF(ISERROR(MATCH(C173,Contractors!F$2:F$27,FALSE)),"",INDEX(Contractors!N$2:N$27,MATCH(C173,Contractors!F$2:F$27,FALSE),1))</f>
        <v/>
      </c>
      <c r="M173" s="1">
        <f>IF(ISERROR(MATCH(C173,AOR!A$2:A$67,FALSE)),"",INDEX(AOR!E$2:E$67,MATCH(C173,AOR!A$2:A$67,FALSE),1))</f>
        <v>9133.24</v>
      </c>
      <c r="N173" s="1" t="str">
        <f t="shared" si="6"/>
        <v/>
      </c>
      <c r="O173" s="1">
        <f t="shared" si="7"/>
        <v>9133.24</v>
      </c>
    </row>
    <row r="174" spans="1:15" x14ac:dyDescent="0.25">
      <c r="A174" s="62" t="s">
        <v>99</v>
      </c>
      <c r="B174" s="70">
        <v>11309</v>
      </c>
      <c r="C174" s="70">
        <v>1000000792</v>
      </c>
      <c r="D174" s="5" t="s">
        <v>1163</v>
      </c>
      <c r="E174" s="70">
        <v>9745</v>
      </c>
      <c r="F174" s="70">
        <v>125</v>
      </c>
      <c r="G174" s="70">
        <v>6201</v>
      </c>
      <c r="H174" s="72" t="s">
        <v>102</v>
      </c>
      <c r="I174" s="70" t="s">
        <v>13</v>
      </c>
      <c r="J174" s="1">
        <v>6213.1100000000006</v>
      </c>
      <c r="L174" s="1" t="str">
        <f>IF(ISERROR(MATCH(C174,Contractors!F$2:F$27,FALSE)),"",INDEX(Contractors!N$2:N$27,MATCH(C174,Contractors!F$2:F$27,FALSE),1))</f>
        <v/>
      </c>
      <c r="M174" s="1">
        <f>IF(ISERROR(MATCH(C174,AOR!A$2:A$67,FALSE)),"",INDEX(AOR!E$2:E$67,MATCH(C174,AOR!A$2:A$67,FALSE),1))</f>
        <v>8213.11</v>
      </c>
      <c r="N174" s="1">
        <f t="shared" si="6"/>
        <v>2000</v>
      </c>
      <c r="O174" s="1">
        <f t="shared" si="7"/>
        <v>8213.11</v>
      </c>
    </row>
    <row r="175" spans="1:15" x14ac:dyDescent="0.25">
      <c r="A175" s="62" t="s">
        <v>99</v>
      </c>
      <c r="B175" s="70">
        <v>11309</v>
      </c>
      <c r="C175" s="70">
        <v>1000000793</v>
      </c>
      <c r="D175" s="5" t="s">
        <v>1163</v>
      </c>
      <c r="E175" s="70">
        <v>9745</v>
      </c>
      <c r="F175" s="70">
        <v>125</v>
      </c>
      <c r="G175" s="70">
        <v>6201</v>
      </c>
      <c r="H175" s="72" t="s">
        <v>104</v>
      </c>
      <c r="I175" s="70" t="s">
        <v>13</v>
      </c>
      <c r="J175" s="1">
        <v>2642.75</v>
      </c>
      <c r="L175" s="1" t="str">
        <f>IF(ISERROR(MATCH(C175,Contractors!F$2:F$27,FALSE)),"",INDEX(Contractors!N$2:N$27,MATCH(C175,Contractors!F$2:F$27,FALSE),1))</f>
        <v/>
      </c>
      <c r="M175" s="1">
        <f>IF(ISERROR(MATCH(C175,AOR!A$2:A$67,FALSE)),"",INDEX(AOR!E$2:E$67,MATCH(C175,AOR!A$2:A$67,FALSE),1))</f>
        <v>2642.75</v>
      </c>
      <c r="N175" s="1" t="str">
        <f t="shared" si="6"/>
        <v/>
      </c>
      <c r="O175" s="1">
        <f t="shared" si="7"/>
        <v>2642.75</v>
      </c>
    </row>
    <row r="176" spans="1:15" x14ac:dyDescent="0.25">
      <c r="A176" s="62" t="s">
        <v>99</v>
      </c>
      <c r="B176" s="70">
        <v>11309</v>
      </c>
      <c r="C176" s="70">
        <v>1000001281</v>
      </c>
      <c r="D176" s="5" t="s">
        <v>1164</v>
      </c>
      <c r="E176" s="70">
        <v>9748</v>
      </c>
      <c r="F176" s="70">
        <v>108</v>
      </c>
      <c r="G176" s="70">
        <v>6201</v>
      </c>
      <c r="H176" s="72" t="s">
        <v>15</v>
      </c>
      <c r="I176" s="70" t="s">
        <v>13</v>
      </c>
      <c r="J176" s="1">
        <v>108291.52</v>
      </c>
      <c r="L176" s="1" t="str">
        <f>IF(ISERROR(MATCH(C176,Contractors!F$2:F$27,FALSE)),"",INDEX(Contractors!N$2:N$27,MATCH(C176,Contractors!F$2:F$27,FALSE),1))</f>
        <v/>
      </c>
      <c r="M176" s="1">
        <f>IF(ISERROR(MATCH(C176,AOR!A$2:A$67,FALSE)),"",INDEX(AOR!E$2:E$67,MATCH(C176,AOR!A$2:A$67,FALSE),1))</f>
        <v>89519.52</v>
      </c>
      <c r="N176" s="1" t="str">
        <f t="shared" si="6"/>
        <v/>
      </c>
      <c r="O176" s="1">
        <f t="shared" si="7"/>
        <v>108291.52</v>
      </c>
    </row>
    <row r="177" spans="1:15" x14ac:dyDescent="0.25">
      <c r="A177" s="62" t="s">
        <v>62</v>
      </c>
      <c r="B177" s="70">
        <v>10631</v>
      </c>
      <c r="C177" s="70">
        <v>1000000673</v>
      </c>
      <c r="D177" s="5" t="s">
        <v>1163</v>
      </c>
      <c r="E177" s="70">
        <v>9745</v>
      </c>
      <c r="F177" s="70">
        <v>115</v>
      </c>
      <c r="G177" s="70">
        <v>6201</v>
      </c>
      <c r="H177" s="72" t="s">
        <v>66</v>
      </c>
      <c r="I177" s="70" t="s">
        <v>13</v>
      </c>
      <c r="J177" s="1">
        <v>86355.1</v>
      </c>
      <c r="L177" s="1" t="str">
        <f>IF(ISERROR(MATCH(C177,Contractors!F$2:F$27,FALSE)),"",INDEX(Contractors!N$2:N$27,MATCH(C177,Contractors!F$2:F$27,FALSE),1))</f>
        <v/>
      </c>
      <c r="M177" s="1">
        <f>IF(ISERROR(MATCH(C177,AOR!A$2:A$67,FALSE)),"",INDEX(AOR!E$2:E$67,MATCH(C177,AOR!A$2:A$67,FALSE),1))-M178</f>
        <v>71251.42</v>
      </c>
      <c r="N177" s="1" t="str">
        <f t="shared" si="6"/>
        <v/>
      </c>
      <c r="O177" s="1">
        <f t="shared" si="7"/>
        <v>86355.1</v>
      </c>
    </row>
    <row r="178" spans="1:15" x14ac:dyDescent="0.25">
      <c r="A178" s="62" t="s">
        <v>62</v>
      </c>
      <c r="B178" s="70">
        <v>10631</v>
      </c>
      <c r="C178" s="70">
        <v>1000000673</v>
      </c>
      <c r="D178" s="5" t="s">
        <v>1163</v>
      </c>
      <c r="E178" s="70">
        <v>9745</v>
      </c>
      <c r="F178" s="70">
        <v>115</v>
      </c>
      <c r="G178" s="70">
        <v>6201</v>
      </c>
      <c r="H178" s="72" t="s">
        <v>73</v>
      </c>
      <c r="I178" s="70" t="s">
        <v>13</v>
      </c>
      <c r="J178" s="1">
        <v>54444</v>
      </c>
      <c r="L178" s="1" t="str">
        <f>IF(ISERROR(MATCH(C178,Contractors!F$2:F$27,FALSE)),"",INDEX(Contractors!N$2:N$27,MATCH(C178,Contractors!F$2:F$27,FALSE),1))</f>
        <v/>
      </c>
      <c r="M178" s="1">
        <f>J178</f>
        <v>54444</v>
      </c>
      <c r="N178" s="1" t="str">
        <f t="shared" si="6"/>
        <v/>
      </c>
      <c r="O178" s="1">
        <f t="shared" si="7"/>
        <v>54444</v>
      </c>
    </row>
    <row r="179" spans="1:15" x14ac:dyDescent="0.25">
      <c r="A179" s="62" t="s">
        <v>62</v>
      </c>
      <c r="B179" s="70">
        <v>10631</v>
      </c>
      <c r="C179" s="70">
        <v>1000000693</v>
      </c>
      <c r="D179" s="5" t="s">
        <v>1163</v>
      </c>
      <c r="E179" s="70">
        <v>9745</v>
      </c>
      <c r="F179" s="70">
        <v>214</v>
      </c>
      <c r="G179" s="70">
        <v>6201</v>
      </c>
      <c r="H179" s="72" t="s">
        <v>222</v>
      </c>
      <c r="I179" s="70" t="s">
        <v>13</v>
      </c>
      <c r="J179" s="1">
        <v>7465.9800000000396</v>
      </c>
      <c r="L179" s="1" t="str">
        <f>IF(ISERROR(MATCH(C179,Contractors!F$2:F$27,FALSE)),"",INDEX(Contractors!N$2:N$27,MATCH(C179,Contractors!F$2:F$27,FALSE),1))</f>
        <v/>
      </c>
      <c r="M179" s="1">
        <f>IF(ISERROR(MATCH(C179,AOR!A$2:A$67,FALSE)),"",INDEX(AOR!E$2:E$67,MATCH(C179,AOR!A$2:A$67,FALSE),1))</f>
        <v>712114.98</v>
      </c>
      <c r="N179" s="1">
        <f t="shared" si="6"/>
        <v>704649</v>
      </c>
      <c r="O179" s="1">
        <f t="shared" si="7"/>
        <v>712114.98</v>
      </c>
    </row>
    <row r="180" spans="1:15" x14ac:dyDescent="0.25">
      <c r="A180" s="62" t="s">
        <v>62</v>
      </c>
      <c r="B180" s="70">
        <v>10631</v>
      </c>
      <c r="C180" s="70">
        <v>1000000730</v>
      </c>
      <c r="D180" s="5" t="s">
        <v>1163</v>
      </c>
      <c r="E180" s="70">
        <v>9745</v>
      </c>
      <c r="F180" s="70">
        <v>214</v>
      </c>
      <c r="G180" s="70">
        <v>6201</v>
      </c>
      <c r="H180" s="72" t="s">
        <v>222</v>
      </c>
      <c r="I180" s="70" t="s">
        <v>13</v>
      </c>
      <c r="J180" s="1">
        <v>5800</v>
      </c>
      <c r="L180" s="1" t="str">
        <f>IF(ISERROR(MATCH(C180,Contractors!F$2:F$27,FALSE)),"",INDEX(Contractors!N$2:N$27,MATCH(C180,Contractors!F$2:F$27,FALSE),1))</f>
        <v/>
      </c>
      <c r="M180" s="1" t="str">
        <f>IF(ISERROR(MATCH(C180,AOR!A$2:A$67,FALSE)),"",INDEX(AOR!E$2:E$67,MATCH(C180,AOR!A$2:A$67,FALSE),1))</f>
        <v/>
      </c>
      <c r="N180" s="1" t="str">
        <f t="shared" si="6"/>
        <v/>
      </c>
      <c r="O180" s="1">
        <f t="shared" si="7"/>
        <v>5800</v>
      </c>
    </row>
    <row r="181" spans="1:15" x14ac:dyDescent="0.25">
      <c r="A181" s="62" t="s">
        <v>62</v>
      </c>
      <c r="B181" s="70">
        <v>10631</v>
      </c>
      <c r="C181" s="70">
        <v>1000000737</v>
      </c>
      <c r="D181" s="5" t="s">
        <v>1163</v>
      </c>
      <c r="E181" s="70">
        <v>9745</v>
      </c>
      <c r="F181" s="70">
        <v>147</v>
      </c>
      <c r="G181" s="70">
        <v>6201</v>
      </c>
      <c r="H181" s="72" t="s">
        <v>172</v>
      </c>
      <c r="I181" s="70" t="s">
        <v>13</v>
      </c>
      <c r="J181" s="1">
        <v>1928.5599999999997</v>
      </c>
      <c r="L181" s="1" t="str">
        <f>IF(ISERROR(MATCH(C181,Contractors!F$2:F$27,FALSE)),"",INDEX(Contractors!N$2:N$27,MATCH(C181,Contractors!F$2:F$27,FALSE),1))</f>
        <v/>
      </c>
      <c r="M181" s="1">
        <f>IF(ISERROR(MATCH(C181,AOR!A$2:A$67,FALSE)),"",INDEX(AOR!E$2:E$67,MATCH(C181,AOR!A$2:A$67,FALSE),1))</f>
        <v>1928.56</v>
      </c>
      <c r="N181" s="1" t="str">
        <f t="shared" si="6"/>
        <v/>
      </c>
      <c r="O181" s="1">
        <f t="shared" si="7"/>
        <v>1928.56</v>
      </c>
    </row>
    <row r="182" spans="1:15" x14ac:dyDescent="0.25">
      <c r="A182" s="62" t="s">
        <v>62</v>
      </c>
      <c r="B182" s="70">
        <v>10631</v>
      </c>
      <c r="C182" s="70">
        <v>1000000745</v>
      </c>
      <c r="D182" s="5" t="s">
        <v>1163</v>
      </c>
      <c r="E182" s="70">
        <v>9745</v>
      </c>
      <c r="F182" s="70">
        <v>147</v>
      </c>
      <c r="G182" s="70">
        <v>6201</v>
      </c>
      <c r="H182" s="72" t="s">
        <v>171</v>
      </c>
      <c r="I182" s="70" t="s">
        <v>13</v>
      </c>
      <c r="J182" s="1">
        <v>46499.68</v>
      </c>
      <c r="L182" s="1" t="str">
        <f>IF(ISERROR(MATCH(C182,Contractors!F$2:F$27,FALSE)),"",INDEX(Contractors!N$2:N$27,MATCH(C182,Contractors!F$2:F$27,FALSE),1))</f>
        <v/>
      </c>
      <c r="M182" s="1">
        <f>IF(ISERROR(MATCH(C182,AOR!A$2:A$67,FALSE)),"",INDEX(AOR!E$2:E$67,MATCH(C182,AOR!A$2:A$67,FALSE),1))</f>
        <v>46499.68</v>
      </c>
      <c r="N182" s="1" t="str">
        <f t="shared" si="6"/>
        <v/>
      </c>
      <c r="O182" s="1">
        <f t="shared" si="7"/>
        <v>46499.68</v>
      </c>
    </row>
    <row r="183" spans="1:15" x14ac:dyDescent="0.25">
      <c r="A183" s="62" t="s">
        <v>62</v>
      </c>
      <c r="B183" s="70">
        <v>10631</v>
      </c>
      <c r="C183" s="70">
        <v>1000000750</v>
      </c>
      <c r="D183" s="5" t="s">
        <v>1163</v>
      </c>
      <c r="E183" s="70">
        <v>9745</v>
      </c>
      <c r="F183" s="70">
        <v>130</v>
      </c>
      <c r="G183" s="70">
        <v>6201</v>
      </c>
      <c r="H183" s="72" t="s">
        <v>117</v>
      </c>
      <c r="I183" s="70" t="s">
        <v>13</v>
      </c>
      <c r="J183" s="1">
        <v>194.93999999999994</v>
      </c>
      <c r="L183" s="1" t="str">
        <f>IF(ISERROR(MATCH(C183,Contractors!F$2:F$27,FALSE)),"",INDEX(Contractors!N$2:N$27,MATCH(C183,Contractors!F$2:F$27,FALSE),1))</f>
        <v/>
      </c>
      <c r="M183" s="1">
        <f>IF(ISERROR(MATCH(C183,AOR!A$2:A$67,FALSE)),"",INDEX(AOR!E$2:E$67,MATCH(C183,AOR!A$2:A$67,FALSE),1))</f>
        <v>743.4</v>
      </c>
      <c r="N183" s="1">
        <f t="shared" si="6"/>
        <v>548.46</v>
      </c>
      <c r="O183" s="1">
        <f t="shared" si="7"/>
        <v>743.4</v>
      </c>
    </row>
    <row r="184" spans="1:15" x14ac:dyDescent="0.25">
      <c r="A184" s="62" t="s">
        <v>62</v>
      </c>
      <c r="B184" s="70">
        <v>10631</v>
      </c>
      <c r="C184" s="70">
        <v>1000000797</v>
      </c>
      <c r="D184" s="5" t="s">
        <v>1163</v>
      </c>
      <c r="E184" s="70">
        <v>9745</v>
      </c>
      <c r="F184" s="70">
        <v>615</v>
      </c>
      <c r="G184" s="70">
        <v>6201</v>
      </c>
      <c r="H184" s="72" t="s">
        <v>308</v>
      </c>
      <c r="I184" s="70" t="s">
        <v>13</v>
      </c>
      <c r="J184" s="1">
        <v>3758.96</v>
      </c>
      <c r="L184" s="1" t="str">
        <f>IF(ISERROR(MATCH(C184,Contractors!F$2:F$27,FALSE)),"",INDEX(Contractors!N$2:N$27,MATCH(C184,Contractors!F$2:F$27,FALSE),1))</f>
        <v/>
      </c>
      <c r="M184" s="1">
        <f>IF(ISERROR(MATCH(C184,AOR!A$2:A$67,FALSE)),"",INDEX(AOR!E$2:E$67,MATCH(C184,AOR!A$2:A$67,FALSE),1))</f>
        <v>3758</v>
      </c>
      <c r="N184" s="1" t="str">
        <f t="shared" si="6"/>
        <v/>
      </c>
      <c r="O184" s="1">
        <f t="shared" si="7"/>
        <v>3758.96</v>
      </c>
    </row>
    <row r="185" spans="1:15" x14ac:dyDescent="0.25">
      <c r="A185" s="62" t="s">
        <v>62</v>
      </c>
      <c r="B185" s="70">
        <v>10631</v>
      </c>
      <c r="C185" s="70">
        <v>1000000919</v>
      </c>
      <c r="D185" s="5" t="s">
        <v>1163</v>
      </c>
      <c r="E185" s="70">
        <v>9745</v>
      </c>
      <c r="F185" s="70">
        <v>376</v>
      </c>
      <c r="G185" s="70">
        <v>6201</v>
      </c>
      <c r="H185" s="72" t="s">
        <v>294</v>
      </c>
      <c r="I185" s="70" t="s">
        <v>13</v>
      </c>
      <c r="J185" s="1">
        <v>128933.5</v>
      </c>
      <c r="L185" s="1" t="str">
        <f>IF(ISERROR(MATCH(C185,Contractors!F$2:F$27,FALSE)),"",INDEX(Contractors!N$2:N$27,MATCH(C185,Contractors!F$2:F$27,FALSE),1))</f>
        <v/>
      </c>
      <c r="M185" s="1">
        <f>IF(ISERROR(MATCH(C185,AOR!A$2:A$67,FALSE)),"",INDEX(AOR!E$2:E$67,MATCH(C185,AOR!A$2:A$67,FALSE),1))</f>
        <v>1483933.5</v>
      </c>
      <c r="N185" s="1">
        <f t="shared" si="6"/>
        <v>1355000</v>
      </c>
      <c r="O185" s="1">
        <f t="shared" si="7"/>
        <v>1483933.5</v>
      </c>
    </row>
    <row r="186" spans="1:15" x14ac:dyDescent="0.25">
      <c r="A186" s="62" t="s">
        <v>62</v>
      </c>
      <c r="B186" s="70">
        <v>10631</v>
      </c>
      <c r="C186" s="70">
        <v>1000000920</v>
      </c>
      <c r="D186" s="5" t="s">
        <v>1163</v>
      </c>
      <c r="E186" s="70">
        <v>9745</v>
      </c>
      <c r="F186" s="70">
        <v>135</v>
      </c>
      <c r="G186" s="70">
        <v>6201</v>
      </c>
      <c r="H186" s="72" t="s">
        <v>128</v>
      </c>
      <c r="I186" s="70" t="s">
        <v>13</v>
      </c>
      <c r="J186" s="1">
        <v>5390.75</v>
      </c>
      <c r="L186" s="1" t="str">
        <f>IF(ISERROR(MATCH(C186,Contractors!F$2:F$27,FALSE)),"",INDEX(Contractors!N$2:N$27,MATCH(C186,Contractors!F$2:F$27,FALSE),1))</f>
        <v/>
      </c>
      <c r="M186" s="1">
        <f>IF(ISERROR(MATCH(C186,AOR!A$2:A$67,FALSE)),"",INDEX(AOR!E$2:E$67,MATCH(C186,AOR!A$2:A$67,FALSE),1))</f>
        <v>408.5</v>
      </c>
      <c r="N186" s="1" t="str">
        <f t="shared" si="6"/>
        <v/>
      </c>
      <c r="O186" s="1">
        <f t="shared" si="7"/>
        <v>5390.75</v>
      </c>
    </row>
    <row r="187" spans="1:15" x14ac:dyDescent="0.25">
      <c r="A187" s="62" t="s">
        <v>62</v>
      </c>
      <c r="B187" s="70">
        <v>10631</v>
      </c>
      <c r="C187" s="70">
        <v>1000000942</v>
      </c>
      <c r="D187" s="5" t="s">
        <v>1163</v>
      </c>
      <c r="E187" s="70">
        <v>9745</v>
      </c>
      <c r="F187" s="70">
        <v>130</v>
      </c>
      <c r="G187" s="70">
        <v>6201</v>
      </c>
      <c r="H187" s="72" t="s">
        <v>118</v>
      </c>
      <c r="I187" s="70" t="s">
        <v>13</v>
      </c>
      <c r="J187" s="1">
        <v>710.17</v>
      </c>
      <c r="L187" s="1" t="str">
        <f>IF(ISERROR(MATCH(C187,Contractors!F$2:F$27,FALSE)),"",INDEX(Contractors!N$2:N$27,MATCH(C187,Contractors!F$2:F$27,FALSE),1))</f>
        <v/>
      </c>
      <c r="M187" s="1">
        <f>IF(ISERROR(MATCH(C187,AOR!A$2:A$67,FALSE)),"",INDEX(AOR!E$2:E$67,MATCH(C187,AOR!A$2:A$67,FALSE),1))</f>
        <v>572.16999999999996</v>
      </c>
      <c r="N187" s="1" t="str">
        <f t="shared" si="6"/>
        <v/>
      </c>
      <c r="O187" s="1">
        <f t="shared" si="7"/>
        <v>710.17</v>
      </c>
    </row>
    <row r="188" spans="1:15" x14ac:dyDescent="0.25">
      <c r="A188" s="62" t="s">
        <v>62</v>
      </c>
      <c r="B188" s="70">
        <v>10631</v>
      </c>
      <c r="C188" s="70">
        <v>1000000968</v>
      </c>
      <c r="D188" s="5" t="s">
        <v>1163</v>
      </c>
      <c r="E188" s="70">
        <v>9745</v>
      </c>
      <c r="F188" s="70">
        <v>146</v>
      </c>
      <c r="G188" s="70">
        <v>6201</v>
      </c>
      <c r="H188" s="72" t="s">
        <v>168</v>
      </c>
      <c r="I188" s="70" t="s">
        <v>13</v>
      </c>
      <c r="J188" s="1">
        <v>24126.75</v>
      </c>
      <c r="L188" s="1" t="str">
        <f>IF(ISERROR(MATCH(C188,Contractors!F$2:F$27,FALSE)),"",INDEX(Contractors!N$2:N$27,MATCH(C188,Contractors!F$2:F$27,FALSE),1))</f>
        <v/>
      </c>
      <c r="M188" s="1">
        <f>IF(ISERROR(MATCH(C188,AOR!A$2:A$67,FALSE)),"",INDEX(AOR!E$2:E$67,MATCH(C188,AOR!A$2:A$67,FALSE),1))</f>
        <v>24126.75</v>
      </c>
      <c r="N188" s="1" t="str">
        <f t="shared" si="6"/>
        <v/>
      </c>
      <c r="O188" s="1">
        <f t="shared" si="7"/>
        <v>24126.75</v>
      </c>
    </row>
    <row r="189" spans="1:15" x14ac:dyDescent="0.25">
      <c r="A189" s="62" t="s">
        <v>62</v>
      </c>
      <c r="B189" s="70">
        <v>10631</v>
      </c>
      <c r="C189" s="70">
        <v>1000001324</v>
      </c>
      <c r="D189" s="5" t="s">
        <v>1163</v>
      </c>
      <c r="E189" s="70">
        <v>9745</v>
      </c>
      <c r="F189" s="70">
        <v>123</v>
      </c>
      <c r="G189" s="70">
        <v>6201</v>
      </c>
      <c r="H189" s="72" t="s">
        <v>90</v>
      </c>
      <c r="I189" s="70" t="s">
        <v>13</v>
      </c>
      <c r="J189" s="1">
        <v>95645</v>
      </c>
      <c r="L189" s="1" t="str">
        <f>IF(ISERROR(MATCH(C189,Contractors!F$2:F$27,FALSE)),"",INDEX(Contractors!N$2:N$27,MATCH(C189,Contractors!F$2:F$27,FALSE),1))</f>
        <v/>
      </c>
      <c r="M189" s="1">
        <f>IF(ISERROR(MATCH(C189,AOR!A$2:A$67,FALSE)),"",INDEX(AOR!E$2:E$67,MATCH(C189,AOR!A$2:A$67,FALSE),1))</f>
        <v>1592440</v>
      </c>
      <c r="N189" s="1">
        <f t="shared" si="6"/>
        <v>1496795</v>
      </c>
      <c r="O189" s="1">
        <f t="shared" si="7"/>
        <v>1592440</v>
      </c>
    </row>
    <row r="190" spans="1:15" x14ac:dyDescent="0.25">
      <c r="A190" s="62" t="s">
        <v>148</v>
      </c>
      <c r="B190" s="70">
        <v>13837</v>
      </c>
      <c r="C190" s="70">
        <v>1000000939</v>
      </c>
      <c r="D190" s="5" t="s">
        <v>1163</v>
      </c>
      <c r="E190" s="70">
        <v>9745</v>
      </c>
      <c r="F190" s="70">
        <v>144</v>
      </c>
      <c r="G190" s="70">
        <v>5890</v>
      </c>
      <c r="H190" s="72" t="s">
        <v>151</v>
      </c>
      <c r="I190" s="70" t="s">
        <v>153</v>
      </c>
      <c r="J190" s="1">
        <v>41375.07</v>
      </c>
      <c r="L190" s="1" t="str">
        <f>IF(ISERROR(MATCH(C190,Contractors!F$2:F$27,FALSE)),"",INDEX(Contractors!N$2:N$27,MATCH(C190,Contractors!F$2:F$27,FALSE),1))</f>
        <v/>
      </c>
      <c r="M190" s="1" t="str">
        <f>IF(ISERROR(MATCH(C190,AOR!A$2:A$67,FALSE)),"",INDEX(AOR!E$2:E$67,MATCH(C190,AOR!A$2:A$67,FALSE),1))</f>
        <v/>
      </c>
      <c r="N190" s="1" t="str">
        <f t="shared" si="6"/>
        <v/>
      </c>
      <c r="O190" s="1">
        <f t="shared" si="7"/>
        <v>41375.07</v>
      </c>
    </row>
    <row r="191" spans="1:15" x14ac:dyDescent="0.25">
      <c r="A191" s="62" t="s">
        <v>123</v>
      </c>
      <c r="B191" s="70">
        <v>10410</v>
      </c>
      <c r="C191" s="70">
        <v>1000000084</v>
      </c>
      <c r="D191" s="5" t="s">
        <v>1163</v>
      </c>
      <c r="E191" s="70">
        <v>9746</v>
      </c>
      <c r="F191" s="70">
        <v>358</v>
      </c>
      <c r="G191" s="70">
        <v>6201</v>
      </c>
      <c r="H191" s="72" t="s">
        <v>250</v>
      </c>
      <c r="I191" s="70" t="s">
        <v>13</v>
      </c>
      <c r="J191" s="1">
        <v>618.75</v>
      </c>
      <c r="L191" s="1" t="str">
        <f>IF(ISERROR(MATCH(C191,Contractors!F$2:F$27,FALSE)),"",INDEX(Contractors!N$2:N$27,MATCH(C191,Contractors!F$2:F$27,FALSE),1))</f>
        <v/>
      </c>
      <c r="M191" s="1">
        <f>IF(ISERROR(MATCH(C191,AOR!A$2:A$67,FALSE)),"",INDEX(AOR!E$2:E$67,MATCH(C191,AOR!A$2:A$67,FALSE),1))</f>
        <v>25118.75</v>
      </c>
      <c r="N191" s="1">
        <f t="shared" si="6"/>
        <v>24500</v>
      </c>
      <c r="O191" s="1">
        <f t="shared" si="7"/>
        <v>25118.75</v>
      </c>
    </row>
    <row r="192" spans="1:15" x14ac:dyDescent="0.25">
      <c r="A192" s="62" t="s">
        <v>123</v>
      </c>
      <c r="B192" s="70">
        <v>10410</v>
      </c>
      <c r="C192" s="70">
        <v>1000000723</v>
      </c>
      <c r="D192" s="5" t="s">
        <v>1163</v>
      </c>
      <c r="E192" s="70">
        <v>9746</v>
      </c>
      <c r="F192" s="70">
        <v>358</v>
      </c>
      <c r="G192" s="70">
        <v>6201</v>
      </c>
      <c r="H192" s="72" t="s">
        <v>250</v>
      </c>
      <c r="I192" s="70" t="s">
        <v>13</v>
      </c>
      <c r="J192" s="1">
        <v>11231.35</v>
      </c>
      <c r="L192" s="1" t="str">
        <f>IF(ISERROR(MATCH(C192,Contractors!F$2:F$27,FALSE)),"",INDEX(Contractors!N$2:N$27,MATCH(C192,Contractors!F$2:F$27,FALSE),1))</f>
        <v/>
      </c>
      <c r="M192" s="1">
        <f>IF(ISERROR(MATCH(C192,AOR!A$2:A$67,FALSE)),"",INDEX(AOR!E$2:E$67,MATCH(C192,AOR!A$2:A$67,FALSE),1))</f>
        <v>484989.36</v>
      </c>
      <c r="N192" s="1">
        <f t="shared" si="6"/>
        <v>473758.01</v>
      </c>
      <c r="O192" s="1">
        <f t="shared" si="7"/>
        <v>484989.36</v>
      </c>
    </row>
    <row r="193" spans="1:15" x14ac:dyDescent="0.25">
      <c r="A193" s="62" t="s">
        <v>123</v>
      </c>
      <c r="B193" s="70">
        <v>10410</v>
      </c>
      <c r="C193" s="70">
        <v>1000000886</v>
      </c>
      <c r="D193" s="5" t="s">
        <v>1164</v>
      </c>
      <c r="E193" s="70">
        <v>9748</v>
      </c>
      <c r="F193" s="70">
        <v>134</v>
      </c>
      <c r="G193" s="70">
        <v>6201</v>
      </c>
      <c r="H193" s="72" t="s">
        <v>126</v>
      </c>
      <c r="I193" s="70" t="s">
        <v>13</v>
      </c>
      <c r="J193" s="1">
        <v>81600</v>
      </c>
      <c r="L193" s="1" t="str">
        <f>IF(ISERROR(MATCH(C193,Contractors!F$2:F$27,FALSE)),"",INDEX(Contractors!N$2:N$27,MATCH(C193,Contractors!F$2:F$27,FALSE),1))</f>
        <v/>
      </c>
      <c r="M193" s="1">
        <f>IF(ISERROR(MATCH(C193,AOR!A$2:A$67,FALSE)),"",INDEX(AOR!E$2:E$67,MATCH(C193,AOR!A$2:A$67,FALSE),1))</f>
        <v>62560</v>
      </c>
      <c r="N193" s="1" t="str">
        <f t="shared" si="6"/>
        <v/>
      </c>
      <c r="O193" s="1">
        <f t="shared" si="7"/>
        <v>81600</v>
      </c>
    </row>
    <row r="194" spans="1:15" x14ac:dyDescent="0.25">
      <c r="A194" s="62" t="s">
        <v>196</v>
      </c>
      <c r="B194" s="70">
        <v>10258</v>
      </c>
      <c r="C194" s="70">
        <v>1000000813</v>
      </c>
      <c r="D194" s="5" t="s">
        <v>1163</v>
      </c>
      <c r="E194" s="70">
        <v>9745</v>
      </c>
      <c r="F194" s="70">
        <v>360</v>
      </c>
      <c r="G194" s="70">
        <v>6201</v>
      </c>
      <c r="H194" s="72" t="s">
        <v>262</v>
      </c>
      <c r="I194" s="70" t="s">
        <v>13</v>
      </c>
      <c r="J194" s="1">
        <v>119.14</v>
      </c>
      <c r="L194" s="1" t="str">
        <f>IF(ISERROR(MATCH(C194,Contractors!F$2:F$27,FALSE)),"",INDEX(Contractors!N$2:N$27,MATCH(C194,Contractors!F$2:F$27,FALSE),1))</f>
        <v/>
      </c>
      <c r="M194" s="1">
        <f>IF(ISERROR(MATCH(C194,AOR!A$2:A$67,FALSE)),"",INDEX(AOR!E$2:E$67,MATCH(C194,AOR!A$2:A$67,FALSE),1))</f>
        <v>119.14</v>
      </c>
      <c r="N194" s="1" t="str">
        <f t="shared" si="6"/>
        <v/>
      </c>
      <c r="O194" s="1">
        <f t="shared" si="7"/>
        <v>119.14</v>
      </c>
    </row>
    <row r="195" spans="1:15" x14ac:dyDescent="0.25">
      <c r="A195" s="62" t="s">
        <v>24</v>
      </c>
      <c r="B195" s="70">
        <v>14682</v>
      </c>
      <c r="C195" s="70">
        <v>1000001366</v>
      </c>
      <c r="D195" s="5" t="s">
        <v>1163</v>
      </c>
      <c r="E195" s="70">
        <v>9745</v>
      </c>
      <c r="F195" s="70">
        <v>110</v>
      </c>
      <c r="G195" s="70">
        <v>6211</v>
      </c>
      <c r="H195" s="72" t="s">
        <v>22</v>
      </c>
      <c r="I195" s="70" t="s">
        <v>10</v>
      </c>
      <c r="J195" s="1">
        <v>247500</v>
      </c>
      <c r="L195" s="1">
        <f>IF(ISERROR(MATCH(C195,Contractors!F$2:F$27,FALSE)),"",INDEX(Contractors!N$2:N$27,MATCH(C195,Contractors!F$2:F$27,FALSE),1))</f>
        <v>216000</v>
      </c>
      <c r="M195" s="1" t="str">
        <f>IF(ISERROR(MATCH(C195,AOR!A$2:A$67,FALSE)),"",INDEX(AOR!E$2:E$67,MATCH(C195,AOR!A$2:A$67,FALSE),1))</f>
        <v/>
      </c>
      <c r="N195" s="1" t="str">
        <f t="shared" si="6"/>
        <v/>
      </c>
      <c r="O195" s="1">
        <f t="shared" si="7"/>
        <v>247500</v>
      </c>
    </row>
    <row r="196" spans="1:15" x14ac:dyDescent="0.25">
      <c r="A196" s="62" t="s">
        <v>24</v>
      </c>
      <c r="B196" s="70">
        <v>14682</v>
      </c>
      <c r="C196" s="70">
        <v>1000001371</v>
      </c>
      <c r="D196" s="5" t="s">
        <v>1163</v>
      </c>
      <c r="E196" s="70">
        <v>9745</v>
      </c>
      <c r="F196" s="70">
        <v>154</v>
      </c>
      <c r="G196" s="70">
        <v>6211</v>
      </c>
      <c r="H196" s="72" t="s">
        <v>177</v>
      </c>
      <c r="I196" s="70" t="s">
        <v>10</v>
      </c>
      <c r="J196" s="1">
        <v>56800</v>
      </c>
      <c r="L196" s="1">
        <f>IF(ISERROR(MATCH(C196,Contractors!F$2:F$27,FALSE)),"",INDEX(Contractors!N$2:N$27,MATCH(C196,Contractors!F$2:F$27,FALSE),1))</f>
        <v>11850</v>
      </c>
      <c r="M196" s="1" t="str">
        <f>IF(ISERROR(MATCH(C196,AOR!A$2:A$67,FALSE)),"",INDEX(AOR!E$2:E$67,MATCH(C196,AOR!A$2:A$67,FALSE),1))</f>
        <v/>
      </c>
      <c r="N196" s="1" t="str">
        <f t="shared" ref="N196:N259" si="8">IF(SUM(L196:M196)&lt;=J196,"",SUM(L196:M196)-J196)</f>
        <v/>
      </c>
      <c r="O196" s="1">
        <f t="shared" si="7"/>
        <v>56800</v>
      </c>
    </row>
    <row r="197" spans="1:15" x14ac:dyDescent="0.25">
      <c r="A197" s="62" t="s">
        <v>145</v>
      </c>
      <c r="B197" s="70">
        <v>11035</v>
      </c>
      <c r="C197" s="70">
        <v>1000000378</v>
      </c>
      <c r="D197" s="5" t="s">
        <v>1163</v>
      </c>
      <c r="E197" s="70">
        <v>9745</v>
      </c>
      <c r="F197" s="70">
        <v>144</v>
      </c>
      <c r="G197" s="70">
        <v>6201</v>
      </c>
      <c r="H197" s="72" t="s">
        <v>155</v>
      </c>
      <c r="I197" s="70" t="s">
        <v>13</v>
      </c>
      <c r="J197" s="1">
        <v>1768.6099999999997</v>
      </c>
      <c r="L197" s="1" t="str">
        <f>IF(ISERROR(MATCH(C197,Contractors!F$2:F$27,FALSE)),"",INDEX(Contractors!N$2:N$27,MATCH(C197,Contractors!F$2:F$27,FALSE),1))</f>
        <v/>
      </c>
      <c r="M197" s="1" t="str">
        <f>IF(ISERROR(MATCH(C197,AOR!A$2:A$67,FALSE)),"",INDEX(AOR!E$2:E$67,MATCH(C197,AOR!A$2:A$67,FALSE),1))</f>
        <v/>
      </c>
      <c r="N197" s="1" t="str">
        <f t="shared" si="8"/>
        <v/>
      </c>
      <c r="O197" s="1">
        <f t="shared" si="7"/>
        <v>1768.6099999999997</v>
      </c>
    </row>
    <row r="198" spans="1:15" x14ac:dyDescent="0.25">
      <c r="A198" s="62" t="s">
        <v>145</v>
      </c>
      <c r="B198" s="70">
        <v>11035</v>
      </c>
      <c r="C198" s="70">
        <v>1000000582</v>
      </c>
      <c r="D198" s="5" t="s">
        <v>1163</v>
      </c>
      <c r="E198" s="70">
        <v>9745</v>
      </c>
      <c r="F198" s="70">
        <v>165</v>
      </c>
      <c r="G198" s="70">
        <v>6201</v>
      </c>
      <c r="H198" s="72" t="s">
        <v>195</v>
      </c>
      <c r="I198" s="70" t="s">
        <v>13</v>
      </c>
      <c r="J198" s="1">
        <v>1287364.3600000001</v>
      </c>
      <c r="L198" s="1" t="str">
        <f>IF(ISERROR(MATCH(C198,Contractors!F$2:F$27,FALSE)),"",INDEX(Contractors!N$2:N$27,MATCH(C198,Contractors!F$2:F$27,FALSE),1))</f>
        <v/>
      </c>
      <c r="M198" s="1">
        <f>IF(ISERROR(MATCH(C198,AOR!A$2:A$67,FALSE)),"",INDEX(AOR!E$2:E$67,MATCH(C198,AOR!A$2:A$67,FALSE),1))</f>
        <v>1129364</v>
      </c>
      <c r="N198" s="1" t="str">
        <f t="shared" si="8"/>
        <v/>
      </c>
      <c r="O198" s="1">
        <f t="shared" si="7"/>
        <v>1287364.3600000001</v>
      </c>
    </row>
    <row r="199" spans="1:15" x14ac:dyDescent="0.25">
      <c r="A199" s="62" t="s">
        <v>145</v>
      </c>
      <c r="B199" s="70">
        <v>11035</v>
      </c>
      <c r="C199" s="70">
        <v>1000000691</v>
      </c>
      <c r="D199" s="5" t="s">
        <v>1163</v>
      </c>
      <c r="E199" s="70">
        <v>9745</v>
      </c>
      <c r="F199" s="70">
        <v>144</v>
      </c>
      <c r="G199" s="70">
        <v>6201</v>
      </c>
      <c r="H199" s="72" t="s">
        <v>149</v>
      </c>
      <c r="I199" s="70" t="s">
        <v>13</v>
      </c>
      <c r="J199" s="1">
        <v>92142.81</v>
      </c>
      <c r="L199" s="1" t="str">
        <f>IF(ISERROR(MATCH(C199,Contractors!F$2:F$27,FALSE)),"",INDEX(Contractors!N$2:N$27,MATCH(C199,Contractors!F$2:F$27,FALSE),1))</f>
        <v/>
      </c>
      <c r="M199" s="1">
        <f>IF(ISERROR(MATCH(C199,AOR!A$2:A$67,FALSE)),"",INDEX(AOR!E$2:E$67,MATCH(C199,AOR!A$2:A$67,FALSE),1))-M200</f>
        <v>600140.80000000005</v>
      </c>
      <c r="N199" s="1">
        <f t="shared" si="8"/>
        <v>507997.99000000005</v>
      </c>
      <c r="O199" s="1">
        <f t="shared" si="7"/>
        <v>600140.80000000005</v>
      </c>
    </row>
    <row r="200" spans="1:15" x14ac:dyDescent="0.25">
      <c r="A200" s="62" t="s">
        <v>145</v>
      </c>
      <c r="B200" s="70">
        <v>11035</v>
      </c>
      <c r="C200" s="70">
        <v>1000000691</v>
      </c>
      <c r="D200" s="5" t="s">
        <v>1163</v>
      </c>
      <c r="E200" s="70">
        <v>9745</v>
      </c>
      <c r="F200" s="70">
        <v>144</v>
      </c>
      <c r="G200" s="70">
        <v>6201</v>
      </c>
      <c r="H200" s="72" t="s">
        <v>151</v>
      </c>
      <c r="I200" s="70" t="s">
        <v>13</v>
      </c>
      <c r="J200" s="1">
        <v>10000</v>
      </c>
      <c r="L200" s="1" t="str">
        <f>IF(ISERROR(MATCH(C200,Contractors!F$2:F$27,FALSE)),"",INDEX(Contractors!N$2:N$27,MATCH(C200,Contractors!F$2:F$27,FALSE),1))</f>
        <v/>
      </c>
      <c r="M200" s="1">
        <f>J200</f>
        <v>10000</v>
      </c>
      <c r="N200" s="1" t="str">
        <f t="shared" si="8"/>
        <v/>
      </c>
      <c r="O200" s="1">
        <f t="shared" ref="O200:O263" si="9">IF(SUM(L200:M200)&lt;J200,J200,SUM(L200:M200))</f>
        <v>10000</v>
      </c>
    </row>
    <row r="201" spans="1:15" x14ac:dyDescent="0.25">
      <c r="A201" s="62" t="s">
        <v>145</v>
      </c>
      <c r="B201" s="70">
        <v>11035</v>
      </c>
      <c r="C201" s="70">
        <v>1000000703</v>
      </c>
      <c r="D201" s="5" t="s">
        <v>1163</v>
      </c>
      <c r="E201" s="70">
        <v>9745</v>
      </c>
      <c r="F201" s="70">
        <v>165</v>
      </c>
      <c r="G201" s="70">
        <v>6201</v>
      </c>
      <c r="H201" s="72" t="s">
        <v>194</v>
      </c>
      <c r="I201" s="70" t="s">
        <v>13</v>
      </c>
      <c r="J201" s="1">
        <v>7818.91</v>
      </c>
      <c r="L201" s="1" t="str">
        <f>IF(ISERROR(MATCH(C201,Contractors!F$2:F$27,FALSE)),"",INDEX(Contractors!N$2:N$27,MATCH(C201,Contractors!F$2:F$27,FALSE),1))</f>
        <v/>
      </c>
      <c r="M201" s="1">
        <f>IF(ISERROR(MATCH(C201,AOR!A$2:A$67,FALSE)),"",INDEX(AOR!E$2:E$67,MATCH(C201,AOR!A$2:A$67,FALSE),1))</f>
        <v>7818.91</v>
      </c>
      <c r="N201" s="1" t="str">
        <f t="shared" si="8"/>
        <v/>
      </c>
      <c r="O201" s="1">
        <f t="shared" si="9"/>
        <v>7818.91</v>
      </c>
    </row>
    <row r="202" spans="1:15" x14ac:dyDescent="0.25">
      <c r="A202" s="62" t="s">
        <v>145</v>
      </c>
      <c r="B202" s="70">
        <v>11035</v>
      </c>
      <c r="C202" s="70">
        <v>1000000714</v>
      </c>
      <c r="D202" s="5" t="s">
        <v>1163</v>
      </c>
      <c r="E202" s="70">
        <v>9745</v>
      </c>
      <c r="F202" s="70">
        <v>144</v>
      </c>
      <c r="G202" s="70">
        <v>6201</v>
      </c>
      <c r="H202" s="72" t="s">
        <v>150</v>
      </c>
      <c r="I202" s="70" t="s">
        <v>13</v>
      </c>
      <c r="J202" s="1">
        <v>6157.06</v>
      </c>
      <c r="L202" s="1" t="str">
        <f>IF(ISERROR(MATCH(C202,Contractors!F$2:F$27,FALSE)),"",INDEX(Contractors!N$2:N$27,MATCH(C202,Contractors!F$2:F$27,FALSE),1))</f>
        <v/>
      </c>
      <c r="M202" s="1" t="str">
        <f>IF(ISERROR(MATCH(C202,AOR!A$2:A$67,FALSE)),"",INDEX(AOR!E$2:E$67,MATCH(C202,AOR!A$2:A$67,FALSE),1))</f>
        <v/>
      </c>
      <c r="N202" s="1" t="str">
        <f t="shared" si="8"/>
        <v/>
      </c>
      <c r="O202" s="1">
        <f t="shared" si="9"/>
        <v>6157.06</v>
      </c>
    </row>
    <row r="203" spans="1:15" x14ac:dyDescent="0.25">
      <c r="A203" s="62" t="s">
        <v>145</v>
      </c>
      <c r="B203" s="70">
        <v>11035</v>
      </c>
      <c r="C203" s="70">
        <v>1000000979</v>
      </c>
      <c r="D203" s="5" t="s">
        <v>1163</v>
      </c>
      <c r="E203" s="70">
        <v>9745</v>
      </c>
      <c r="F203" s="70">
        <v>376</v>
      </c>
      <c r="G203" s="70">
        <v>6201</v>
      </c>
      <c r="H203" s="72" t="s">
        <v>294</v>
      </c>
      <c r="I203" s="70" t="s">
        <v>13</v>
      </c>
      <c r="J203" s="1">
        <v>4880</v>
      </c>
      <c r="L203" s="1" t="str">
        <f>IF(ISERROR(MATCH(C203,Contractors!F$2:F$27,FALSE)),"",INDEX(Contractors!N$2:N$27,MATCH(C203,Contractors!F$2:F$27,FALSE),1))</f>
        <v/>
      </c>
      <c r="M203" s="1">
        <f>IF(ISERROR(MATCH(C203,AOR!A$2:A$67,FALSE)),"",INDEX(AOR!E$2:E$67,MATCH(C203,AOR!A$2:A$67,FALSE),1))</f>
        <v>3619.55</v>
      </c>
      <c r="N203" s="1" t="str">
        <f t="shared" si="8"/>
        <v/>
      </c>
      <c r="O203" s="1">
        <f t="shared" si="9"/>
        <v>4880</v>
      </c>
    </row>
    <row r="204" spans="1:15" x14ac:dyDescent="0.25">
      <c r="A204" s="62" t="s">
        <v>306</v>
      </c>
      <c r="B204" s="70">
        <v>10466</v>
      </c>
      <c r="C204" s="70">
        <v>1000000872</v>
      </c>
      <c r="D204" s="5" t="s">
        <v>1163</v>
      </c>
      <c r="E204" s="70">
        <v>9745</v>
      </c>
      <c r="F204" s="70">
        <v>615</v>
      </c>
      <c r="G204" s="70">
        <v>5890</v>
      </c>
      <c r="H204" s="72" t="s">
        <v>315</v>
      </c>
      <c r="I204" s="70" t="s">
        <v>314</v>
      </c>
      <c r="J204" s="1">
        <v>56247</v>
      </c>
      <c r="L204" s="1" t="str">
        <f>IF(ISERROR(MATCH(C204,Contractors!F$2:F$27,FALSE)),"",INDEX(Contractors!N$2:N$27,MATCH(C204,Contractors!F$2:F$27,FALSE),1))</f>
        <v/>
      </c>
      <c r="M204" s="1" t="str">
        <f>IF(ISERROR(MATCH(C204,AOR!A$2:A$67,FALSE)),"",INDEX(AOR!E$2:E$67,MATCH(C204,AOR!A$2:A$67,FALSE),1))</f>
        <v/>
      </c>
      <c r="N204" s="1" t="str">
        <f t="shared" si="8"/>
        <v/>
      </c>
      <c r="O204" s="1">
        <f t="shared" si="9"/>
        <v>56247</v>
      </c>
    </row>
    <row r="205" spans="1:15" x14ac:dyDescent="0.25">
      <c r="A205" s="62" t="s">
        <v>1141</v>
      </c>
      <c r="B205" s="70">
        <v>12556</v>
      </c>
      <c r="C205" s="70">
        <v>1000000033</v>
      </c>
      <c r="D205" s="5" t="s">
        <v>1163</v>
      </c>
      <c r="E205" s="70">
        <v>9745</v>
      </c>
      <c r="F205" s="70">
        <v>615</v>
      </c>
      <c r="G205" s="70">
        <v>5860</v>
      </c>
      <c r="H205" s="72" t="s">
        <v>315</v>
      </c>
      <c r="I205" s="70" t="s">
        <v>317</v>
      </c>
      <c r="J205" s="1">
        <v>9280</v>
      </c>
      <c r="L205" s="1" t="str">
        <f>IF(ISERROR(MATCH(C205,Contractors!F$2:F$27,FALSE)),"",INDEX(Contractors!N$2:N$27,MATCH(C205,Contractors!F$2:F$27,FALSE),1))</f>
        <v/>
      </c>
      <c r="M205" s="1" t="str">
        <f>IF(ISERROR(MATCH(C205,AOR!A$2:A$67,FALSE)),"",INDEX(AOR!E$2:E$67,MATCH(C205,AOR!A$2:A$67,FALSE),1))</f>
        <v/>
      </c>
      <c r="N205" s="1" t="str">
        <f t="shared" si="8"/>
        <v/>
      </c>
      <c r="O205" s="1">
        <f t="shared" si="9"/>
        <v>9280</v>
      </c>
    </row>
    <row r="206" spans="1:15" x14ac:dyDescent="0.25">
      <c r="A206" s="62" t="s">
        <v>1141</v>
      </c>
      <c r="B206" s="70">
        <v>12556</v>
      </c>
      <c r="C206" s="70">
        <v>1000000903</v>
      </c>
      <c r="D206" s="5" t="s">
        <v>1163</v>
      </c>
      <c r="E206" s="70">
        <v>9745</v>
      </c>
      <c r="F206" s="70">
        <v>615</v>
      </c>
      <c r="G206" s="70">
        <v>5860</v>
      </c>
      <c r="H206" s="72" t="s">
        <v>328</v>
      </c>
      <c r="I206" s="70" t="s">
        <v>317</v>
      </c>
      <c r="J206" s="1">
        <v>1148.5</v>
      </c>
      <c r="L206" s="1" t="str">
        <f>IF(ISERROR(MATCH(C206,Contractors!F$2:F$27,FALSE)),"",INDEX(Contractors!N$2:N$27,MATCH(C206,Contractors!F$2:F$27,FALSE),1))</f>
        <v/>
      </c>
      <c r="M206" s="1" t="str">
        <f>IF(ISERROR(MATCH(C206,AOR!A$2:A$67,FALSE)),"",INDEX(AOR!E$2:E$67,MATCH(C206,AOR!A$2:A$67,FALSE),1))</f>
        <v/>
      </c>
      <c r="N206" s="1" t="str">
        <f t="shared" si="8"/>
        <v/>
      </c>
      <c r="O206" s="1">
        <f t="shared" si="9"/>
        <v>1148.5</v>
      </c>
    </row>
    <row r="207" spans="1:15" x14ac:dyDescent="0.25">
      <c r="A207" s="62" t="s">
        <v>1141</v>
      </c>
      <c r="B207" s="70">
        <v>12556</v>
      </c>
      <c r="C207" s="70">
        <v>1000000905</v>
      </c>
      <c r="D207" s="5" t="s">
        <v>1163</v>
      </c>
      <c r="E207" s="70">
        <v>9745</v>
      </c>
      <c r="F207" s="70">
        <v>615</v>
      </c>
      <c r="G207" s="70">
        <v>5860</v>
      </c>
      <c r="H207" s="72" t="s">
        <v>328</v>
      </c>
      <c r="I207" s="70" t="s">
        <v>317</v>
      </c>
      <c r="J207" s="1">
        <v>6960</v>
      </c>
      <c r="L207" s="1" t="str">
        <f>IF(ISERROR(MATCH(C207,Contractors!F$2:F$27,FALSE)),"",INDEX(Contractors!N$2:N$27,MATCH(C207,Contractors!F$2:F$27,FALSE),1))</f>
        <v/>
      </c>
      <c r="M207" s="1" t="str">
        <f>IF(ISERROR(MATCH(C207,AOR!A$2:A$67,FALSE)),"",INDEX(AOR!E$2:E$67,MATCH(C207,AOR!A$2:A$67,FALSE),1))</f>
        <v/>
      </c>
      <c r="N207" s="1" t="str">
        <f t="shared" si="8"/>
        <v/>
      </c>
      <c r="O207" s="1">
        <f t="shared" si="9"/>
        <v>6960</v>
      </c>
    </row>
    <row r="208" spans="1:15" x14ac:dyDescent="0.25">
      <c r="A208" s="62" t="s">
        <v>1141</v>
      </c>
      <c r="B208" s="70">
        <v>12556</v>
      </c>
      <c r="C208" s="70">
        <v>1000000940</v>
      </c>
      <c r="D208" s="5" t="s">
        <v>1163</v>
      </c>
      <c r="E208" s="70">
        <v>9745</v>
      </c>
      <c r="F208" s="70">
        <v>615</v>
      </c>
      <c r="G208" s="70">
        <v>5860</v>
      </c>
      <c r="H208" s="72" t="s">
        <v>328</v>
      </c>
      <c r="I208" s="70" t="s">
        <v>317</v>
      </c>
      <c r="J208" s="1">
        <v>3467.97</v>
      </c>
      <c r="L208" s="1" t="str">
        <f>IF(ISERROR(MATCH(C208,Contractors!F$2:F$27,FALSE)),"",INDEX(Contractors!N$2:N$27,MATCH(C208,Contractors!F$2:F$27,FALSE),1))</f>
        <v/>
      </c>
      <c r="M208" s="1" t="str">
        <f>IF(ISERROR(MATCH(C208,AOR!A$2:A$67,FALSE)),"",INDEX(AOR!E$2:E$67,MATCH(C208,AOR!A$2:A$67,FALSE),1))</f>
        <v/>
      </c>
      <c r="N208" s="1" t="str">
        <f t="shared" si="8"/>
        <v/>
      </c>
      <c r="O208" s="1">
        <f t="shared" si="9"/>
        <v>3467.97</v>
      </c>
    </row>
    <row r="209" spans="1:15" x14ac:dyDescent="0.25">
      <c r="A209" s="62" t="s">
        <v>47</v>
      </c>
      <c r="B209" s="70">
        <v>10054</v>
      </c>
      <c r="C209" s="70">
        <v>1000000602</v>
      </c>
      <c r="D209" s="5" t="s">
        <v>1163</v>
      </c>
      <c r="E209" s="70">
        <v>9745</v>
      </c>
      <c r="F209" s="70">
        <v>214</v>
      </c>
      <c r="G209" s="70">
        <v>5860</v>
      </c>
      <c r="H209" s="72" t="s">
        <v>224</v>
      </c>
      <c r="I209" s="70" t="s">
        <v>8</v>
      </c>
      <c r="J209" s="1">
        <v>733.75</v>
      </c>
      <c r="L209" s="1" t="str">
        <f>IF(ISERROR(MATCH(C209,Contractors!F$2:F$27,FALSE)),"",INDEX(Contractors!N$2:N$27,MATCH(C209,Contractors!F$2:F$27,FALSE),1))</f>
        <v/>
      </c>
      <c r="M209" s="1" t="str">
        <f>IF(ISERROR(MATCH(C209,AOR!A$2:A$67,FALSE)),"",INDEX(AOR!E$2:E$67,MATCH(C209,AOR!A$2:A$67,FALSE),1))</f>
        <v/>
      </c>
      <c r="N209" s="1" t="str">
        <f t="shared" si="8"/>
        <v/>
      </c>
      <c r="O209" s="1">
        <f t="shared" si="9"/>
        <v>733.75</v>
      </c>
    </row>
    <row r="210" spans="1:15" x14ac:dyDescent="0.25">
      <c r="A210" s="62" t="s">
        <v>47</v>
      </c>
      <c r="B210" s="70">
        <v>10054</v>
      </c>
      <c r="C210" s="70">
        <v>1000000907</v>
      </c>
      <c r="D210" s="5" t="s">
        <v>1163</v>
      </c>
      <c r="E210" s="70">
        <v>9745</v>
      </c>
      <c r="F210" s="70">
        <v>112</v>
      </c>
      <c r="G210" s="70">
        <v>5860</v>
      </c>
      <c r="H210" s="72" t="s">
        <v>42</v>
      </c>
      <c r="I210" s="70" t="s">
        <v>8</v>
      </c>
      <c r="J210" s="1">
        <v>725</v>
      </c>
      <c r="L210" s="1" t="str">
        <f>IF(ISERROR(MATCH(C210,Contractors!F$2:F$27,FALSE)),"",INDEX(Contractors!N$2:N$27,MATCH(C210,Contractors!F$2:F$27,FALSE),1))</f>
        <v/>
      </c>
      <c r="M210" s="1" t="str">
        <f>IF(ISERROR(MATCH(C210,AOR!A$2:A$67,FALSE)),"",INDEX(AOR!E$2:E$67,MATCH(C210,AOR!A$2:A$67,FALSE),1))</f>
        <v/>
      </c>
      <c r="N210" s="1" t="str">
        <f t="shared" si="8"/>
        <v/>
      </c>
      <c r="O210" s="1">
        <f t="shared" si="9"/>
        <v>725</v>
      </c>
    </row>
    <row r="211" spans="1:15" x14ac:dyDescent="0.25">
      <c r="A211" s="62" t="s">
        <v>47</v>
      </c>
      <c r="B211" s="70">
        <v>10054</v>
      </c>
      <c r="C211" s="70">
        <v>1000000956</v>
      </c>
      <c r="D211" s="5" t="s">
        <v>1163</v>
      </c>
      <c r="E211" s="70">
        <v>9745</v>
      </c>
      <c r="F211" s="70">
        <v>354</v>
      </c>
      <c r="G211" s="70">
        <v>5860</v>
      </c>
      <c r="H211" s="72" t="s">
        <v>244</v>
      </c>
      <c r="I211" s="70" t="s">
        <v>8</v>
      </c>
      <c r="J211" s="1">
        <v>5510</v>
      </c>
      <c r="L211" s="1" t="str">
        <f>IF(ISERROR(MATCH(C211,Contractors!F$2:F$27,FALSE)),"",INDEX(Contractors!N$2:N$27,MATCH(C211,Contractors!F$2:F$27,FALSE),1))</f>
        <v/>
      </c>
      <c r="M211" s="1" t="str">
        <f>IF(ISERROR(MATCH(C211,AOR!A$2:A$67,FALSE)),"",INDEX(AOR!E$2:E$67,MATCH(C211,AOR!A$2:A$67,FALSE),1))</f>
        <v/>
      </c>
      <c r="N211" s="1" t="str">
        <f t="shared" si="8"/>
        <v/>
      </c>
      <c r="O211" s="1">
        <f t="shared" si="9"/>
        <v>5510</v>
      </c>
    </row>
    <row r="212" spans="1:15" x14ac:dyDescent="0.25">
      <c r="A212" s="62" t="s">
        <v>303</v>
      </c>
      <c r="B212" s="70">
        <v>12807</v>
      </c>
      <c r="C212" s="70">
        <v>1000000590</v>
      </c>
      <c r="D212" s="5" t="s">
        <v>1163</v>
      </c>
      <c r="E212" s="70">
        <v>9745</v>
      </c>
      <c r="F212" s="70">
        <v>615</v>
      </c>
      <c r="G212" s="70">
        <v>5860</v>
      </c>
      <c r="H212" s="72" t="s">
        <v>315</v>
      </c>
      <c r="I212" s="70" t="s">
        <v>319</v>
      </c>
      <c r="J212" s="1">
        <v>34025</v>
      </c>
      <c r="L212" s="1" t="str">
        <f>IF(ISERROR(MATCH(C212,Contractors!F$2:F$27,FALSE)),"",INDEX(Contractors!N$2:N$27,MATCH(C212,Contractors!F$2:F$27,FALSE),1))</f>
        <v/>
      </c>
      <c r="M212" s="1" t="str">
        <f>IF(ISERROR(MATCH(C212,AOR!A$2:A$67,FALSE)),"",INDEX(AOR!E$2:E$67,MATCH(C212,AOR!A$2:A$67,FALSE),1))</f>
        <v/>
      </c>
      <c r="N212" s="1" t="str">
        <f t="shared" si="8"/>
        <v/>
      </c>
      <c r="O212" s="1">
        <f t="shared" si="9"/>
        <v>34025</v>
      </c>
    </row>
    <row r="213" spans="1:15" x14ac:dyDescent="0.25">
      <c r="A213" s="62" t="s">
        <v>272</v>
      </c>
      <c r="B213" s="70">
        <v>14304</v>
      </c>
      <c r="C213" s="70">
        <v>1000001299</v>
      </c>
      <c r="D213" s="5" t="s">
        <v>1163</v>
      </c>
      <c r="E213" s="70">
        <v>9745</v>
      </c>
      <c r="F213" s="70">
        <v>362</v>
      </c>
      <c r="G213" s="70">
        <v>6211</v>
      </c>
      <c r="H213" s="72" t="s">
        <v>270</v>
      </c>
      <c r="I213" s="70" t="s">
        <v>10</v>
      </c>
      <c r="J213" s="1">
        <v>381771</v>
      </c>
      <c r="L213" s="1">
        <f>IF(ISERROR(MATCH(C213,Contractors!F$2:F$27,FALSE)),"",INDEX(Contractors!N$2:N$27,MATCH(C213,Contractors!F$2:F$27,FALSE),1))</f>
        <v>2111771</v>
      </c>
      <c r="M213" s="1" t="str">
        <f>IF(ISERROR(MATCH(C213,AOR!A$2:A$67,FALSE)),"",INDEX(AOR!E$2:E$67,MATCH(C213,AOR!A$2:A$67,FALSE),1))</f>
        <v/>
      </c>
      <c r="N213" s="1">
        <f t="shared" si="8"/>
        <v>1730000</v>
      </c>
      <c r="O213" s="1">
        <f t="shared" si="9"/>
        <v>2111771</v>
      </c>
    </row>
    <row r="214" spans="1:15" x14ac:dyDescent="0.25">
      <c r="A214" s="62" t="s">
        <v>88</v>
      </c>
      <c r="B214" s="70">
        <v>10420</v>
      </c>
      <c r="C214" s="70">
        <v>1000000980</v>
      </c>
      <c r="D214" s="5" t="s">
        <v>1163</v>
      </c>
      <c r="E214" s="70">
        <v>9745</v>
      </c>
      <c r="F214" s="70">
        <v>122</v>
      </c>
      <c r="G214" s="70">
        <v>6190</v>
      </c>
      <c r="H214" s="72" t="s">
        <v>86</v>
      </c>
      <c r="I214" s="70" t="s">
        <v>87</v>
      </c>
      <c r="J214" s="1">
        <v>6600</v>
      </c>
      <c r="L214" s="1" t="str">
        <f>IF(ISERROR(MATCH(C214,Contractors!F$2:F$27,FALSE)),"",INDEX(Contractors!N$2:N$27,MATCH(C214,Contractors!F$2:F$27,FALSE),1))</f>
        <v/>
      </c>
      <c r="M214" s="1" t="str">
        <f>IF(ISERROR(MATCH(C214,AOR!A$2:A$67,FALSE)),"",INDEX(AOR!E$2:E$67,MATCH(C214,AOR!A$2:A$67,FALSE),1))</f>
        <v/>
      </c>
      <c r="N214" s="1" t="str">
        <f t="shared" si="8"/>
        <v/>
      </c>
      <c r="O214" s="1">
        <f t="shared" si="9"/>
        <v>6600</v>
      </c>
    </row>
    <row r="215" spans="1:15" x14ac:dyDescent="0.25">
      <c r="A215" s="62" t="s">
        <v>88</v>
      </c>
      <c r="B215" s="70">
        <v>10420</v>
      </c>
      <c r="C215" s="70">
        <v>1000001401</v>
      </c>
      <c r="D215" s="5" t="s">
        <v>1163</v>
      </c>
      <c r="E215" s="70">
        <v>9745</v>
      </c>
      <c r="F215" s="70">
        <v>105</v>
      </c>
      <c r="G215" s="70">
        <v>5860</v>
      </c>
      <c r="H215" s="72" t="s">
        <v>352</v>
      </c>
      <c r="I215" s="70" t="s">
        <v>8</v>
      </c>
      <c r="J215" s="1">
        <v>18290</v>
      </c>
      <c r="L215" s="1" t="str">
        <f>IF(ISERROR(MATCH(C215,Contractors!F$2:F$27,FALSE)),"",INDEX(Contractors!N$2:N$27,MATCH(C215,Contractors!F$2:F$27,FALSE),1))</f>
        <v/>
      </c>
      <c r="M215" s="1" t="str">
        <f>IF(ISERROR(MATCH(C215,AOR!A$2:A$67,FALSE)),"",INDEX(AOR!E$2:E$67,MATCH(C215,AOR!A$2:A$67,FALSE),1))</f>
        <v/>
      </c>
      <c r="N215" s="1" t="str">
        <f t="shared" si="8"/>
        <v/>
      </c>
      <c r="O215" s="1">
        <f t="shared" si="9"/>
        <v>18290</v>
      </c>
    </row>
    <row r="216" spans="1:15" x14ac:dyDescent="0.25">
      <c r="A216" s="62" t="s">
        <v>175</v>
      </c>
      <c r="B216" s="70">
        <v>12629</v>
      </c>
      <c r="C216" s="70">
        <v>1000001395</v>
      </c>
      <c r="D216" s="5" t="s">
        <v>1163</v>
      </c>
      <c r="E216" s="70">
        <v>9745</v>
      </c>
      <c r="F216" s="70">
        <v>157</v>
      </c>
      <c r="G216" s="70">
        <v>6190</v>
      </c>
      <c r="H216" s="72" t="s">
        <v>182</v>
      </c>
      <c r="I216" s="70" t="s">
        <v>87</v>
      </c>
      <c r="J216" s="1">
        <v>4360</v>
      </c>
      <c r="L216" s="1" t="str">
        <f>IF(ISERROR(MATCH(C216,Contractors!F$2:F$27,FALSE)),"",INDEX(Contractors!N$2:N$27,MATCH(C216,Contractors!F$2:F$27,FALSE),1))</f>
        <v/>
      </c>
      <c r="M216" s="1" t="str">
        <f>IF(ISERROR(MATCH(C216,AOR!A$2:A$67,FALSE)),"",INDEX(AOR!E$2:E$67,MATCH(C216,AOR!A$2:A$67,FALSE),1))</f>
        <v/>
      </c>
      <c r="N216" s="1" t="str">
        <f t="shared" si="8"/>
        <v/>
      </c>
      <c r="O216" s="1">
        <f t="shared" si="9"/>
        <v>4360</v>
      </c>
    </row>
    <row r="217" spans="1:15" x14ac:dyDescent="0.25">
      <c r="A217" s="62" t="s">
        <v>37</v>
      </c>
      <c r="B217" s="70">
        <v>12679</v>
      </c>
      <c r="C217" s="70">
        <v>1000000209</v>
      </c>
      <c r="D217" s="5" t="s">
        <v>1163</v>
      </c>
      <c r="E217" s="70">
        <v>9745</v>
      </c>
      <c r="F217" s="70">
        <v>214</v>
      </c>
      <c r="G217" s="70">
        <v>6190</v>
      </c>
      <c r="H217" s="72" t="s">
        <v>224</v>
      </c>
      <c r="I217" s="70" t="s">
        <v>43</v>
      </c>
      <c r="J217" s="1">
        <v>61993.09</v>
      </c>
      <c r="L217" s="1" t="str">
        <f>IF(ISERROR(MATCH(C217,Contractors!F$2:F$27,FALSE)),"",INDEX(Contractors!N$2:N$27,MATCH(C217,Contractors!F$2:F$27,FALSE),1))</f>
        <v/>
      </c>
      <c r="M217" s="1" t="str">
        <f>IF(ISERROR(MATCH(C217,AOR!A$2:A$67,FALSE)),"",INDEX(AOR!E$2:E$67,MATCH(C217,AOR!A$2:A$67,FALSE),1))</f>
        <v/>
      </c>
      <c r="N217" s="1" t="str">
        <f t="shared" si="8"/>
        <v/>
      </c>
      <c r="O217" s="1">
        <f t="shared" si="9"/>
        <v>61993.09</v>
      </c>
    </row>
    <row r="218" spans="1:15" x14ac:dyDescent="0.25">
      <c r="A218" s="62" t="s">
        <v>37</v>
      </c>
      <c r="B218" s="70">
        <v>12679</v>
      </c>
      <c r="C218" s="70">
        <v>1000000700</v>
      </c>
      <c r="D218" s="5" t="s">
        <v>1163</v>
      </c>
      <c r="E218" s="70">
        <v>9745</v>
      </c>
      <c r="F218" s="70">
        <v>352</v>
      </c>
      <c r="G218" s="70">
        <v>6190</v>
      </c>
      <c r="H218" s="72" t="s">
        <v>232</v>
      </c>
      <c r="I218" s="70" t="s">
        <v>43</v>
      </c>
      <c r="J218" s="1">
        <v>37429.15</v>
      </c>
      <c r="L218" s="1" t="str">
        <f>IF(ISERROR(MATCH(C218,Contractors!F$2:F$27,FALSE)),"",INDEX(Contractors!N$2:N$27,MATCH(C218,Contractors!F$2:F$27,FALSE),1))</f>
        <v/>
      </c>
      <c r="M218" s="1" t="str">
        <f>IF(ISERROR(MATCH(C218,AOR!A$2:A$67,FALSE)),"",INDEX(AOR!E$2:E$67,MATCH(C218,AOR!A$2:A$67,FALSE),1))</f>
        <v/>
      </c>
      <c r="N218" s="1" t="str">
        <f t="shared" si="8"/>
        <v/>
      </c>
      <c r="O218" s="1">
        <f t="shared" si="9"/>
        <v>37429.15</v>
      </c>
    </row>
    <row r="219" spans="1:15" x14ac:dyDescent="0.25">
      <c r="A219" s="62" t="s">
        <v>37</v>
      </c>
      <c r="B219" s="70">
        <v>12679</v>
      </c>
      <c r="C219" s="70">
        <v>1000000705</v>
      </c>
      <c r="D219" s="5" t="s">
        <v>1163</v>
      </c>
      <c r="E219" s="70">
        <v>9745</v>
      </c>
      <c r="F219" s="70">
        <v>362</v>
      </c>
      <c r="G219" s="70">
        <v>6190</v>
      </c>
      <c r="H219" s="72" t="s">
        <v>267</v>
      </c>
      <c r="I219" s="70" t="s">
        <v>43</v>
      </c>
      <c r="J219" s="1">
        <v>19615.13</v>
      </c>
      <c r="L219" s="1" t="str">
        <f>IF(ISERROR(MATCH(C219,Contractors!F$2:F$27,FALSE)),"",INDEX(Contractors!N$2:N$27,MATCH(C219,Contractors!F$2:F$27,FALSE),1))</f>
        <v/>
      </c>
      <c r="M219" s="1" t="str">
        <f>IF(ISERROR(MATCH(C219,AOR!A$2:A$67,FALSE)),"",INDEX(AOR!E$2:E$67,MATCH(C219,AOR!A$2:A$67,FALSE),1))</f>
        <v/>
      </c>
      <c r="N219" s="1" t="str">
        <f t="shared" si="8"/>
        <v/>
      </c>
      <c r="O219" s="1">
        <f t="shared" si="9"/>
        <v>19615.13</v>
      </c>
    </row>
    <row r="220" spans="1:15" x14ac:dyDescent="0.25">
      <c r="A220" s="62" t="s">
        <v>37</v>
      </c>
      <c r="B220" s="70">
        <v>12679</v>
      </c>
      <c r="C220" s="70">
        <v>1000000713</v>
      </c>
      <c r="D220" s="5" t="s">
        <v>1163</v>
      </c>
      <c r="E220" s="70">
        <v>9745</v>
      </c>
      <c r="F220" s="70">
        <v>362</v>
      </c>
      <c r="G220" s="70">
        <v>6190</v>
      </c>
      <c r="H220" s="72" t="s">
        <v>267</v>
      </c>
      <c r="I220" s="70" t="s">
        <v>43</v>
      </c>
      <c r="J220" s="1">
        <v>2995.53</v>
      </c>
      <c r="L220" s="1" t="str">
        <f>IF(ISERROR(MATCH(C220,Contractors!F$2:F$27,FALSE)),"",INDEX(Contractors!N$2:N$27,MATCH(C220,Contractors!F$2:F$27,FALSE),1))</f>
        <v/>
      </c>
      <c r="M220" s="1" t="str">
        <f>IF(ISERROR(MATCH(C220,AOR!A$2:A$67,FALSE)),"",INDEX(AOR!E$2:E$67,MATCH(C220,AOR!A$2:A$67,FALSE),1))</f>
        <v/>
      </c>
      <c r="N220" s="1" t="str">
        <f t="shared" si="8"/>
        <v/>
      </c>
      <c r="O220" s="1">
        <f t="shared" si="9"/>
        <v>2995.53</v>
      </c>
    </row>
    <row r="221" spans="1:15" x14ac:dyDescent="0.25">
      <c r="A221" s="62" t="s">
        <v>37</v>
      </c>
      <c r="B221" s="70">
        <v>12679</v>
      </c>
      <c r="C221" s="70">
        <v>1000000744</v>
      </c>
      <c r="D221" s="5" t="s">
        <v>1163</v>
      </c>
      <c r="E221" s="70">
        <v>9745</v>
      </c>
      <c r="F221" s="70">
        <v>146</v>
      </c>
      <c r="G221" s="70">
        <v>6190</v>
      </c>
      <c r="H221" s="72" t="s">
        <v>168</v>
      </c>
      <c r="I221" s="70" t="s">
        <v>43</v>
      </c>
      <c r="J221" s="1">
        <v>1240.1800000000003</v>
      </c>
      <c r="L221" s="1" t="str">
        <f>IF(ISERROR(MATCH(C221,Contractors!F$2:F$27,FALSE)),"",INDEX(Contractors!N$2:N$27,MATCH(C221,Contractors!F$2:F$27,FALSE),1))</f>
        <v/>
      </c>
      <c r="M221" s="1" t="str">
        <f>IF(ISERROR(MATCH(C221,AOR!A$2:A$67,FALSE)),"",INDEX(AOR!E$2:E$67,MATCH(C221,AOR!A$2:A$67,FALSE),1))</f>
        <v/>
      </c>
      <c r="N221" s="1" t="str">
        <f t="shared" si="8"/>
        <v/>
      </c>
      <c r="O221" s="1">
        <f t="shared" si="9"/>
        <v>1240.1800000000003</v>
      </c>
    </row>
    <row r="222" spans="1:15" x14ac:dyDescent="0.25">
      <c r="A222" s="62" t="s">
        <v>37</v>
      </c>
      <c r="B222" s="70">
        <v>12679</v>
      </c>
      <c r="C222" s="70">
        <v>1000000814</v>
      </c>
      <c r="D222" s="5" t="s">
        <v>1163</v>
      </c>
      <c r="E222" s="70">
        <v>9745</v>
      </c>
      <c r="F222" s="70">
        <v>144</v>
      </c>
      <c r="G222" s="70">
        <v>6190</v>
      </c>
      <c r="H222" s="72" t="s">
        <v>151</v>
      </c>
      <c r="I222" s="70" t="s">
        <v>43</v>
      </c>
      <c r="J222" s="1">
        <v>11838.67</v>
      </c>
      <c r="L222" s="1" t="str">
        <f>IF(ISERROR(MATCH(C222,Contractors!F$2:F$27,FALSE)),"",INDEX(Contractors!N$2:N$27,MATCH(C222,Contractors!F$2:F$27,FALSE),1))</f>
        <v/>
      </c>
      <c r="M222" s="1" t="str">
        <f>IF(ISERROR(MATCH(C222,AOR!A$2:A$67,FALSE)),"",INDEX(AOR!E$2:E$67,MATCH(C222,AOR!A$2:A$67,FALSE),1))</f>
        <v/>
      </c>
      <c r="N222" s="1" t="str">
        <f t="shared" si="8"/>
        <v/>
      </c>
      <c r="O222" s="1">
        <f t="shared" si="9"/>
        <v>11838.67</v>
      </c>
    </row>
    <row r="223" spans="1:15" x14ac:dyDescent="0.25">
      <c r="A223" s="62" t="s">
        <v>37</v>
      </c>
      <c r="B223" s="70">
        <v>12679</v>
      </c>
      <c r="C223" s="70">
        <v>1000000918</v>
      </c>
      <c r="D223" s="5" t="s">
        <v>1163</v>
      </c>
      <c r="E223" s="70">
        <v>9745</v>
      </c>
      <c r="F223" s="70">
        <v>362</v>
      </c>
      <c r="G223" s="70">
        <v>6190</v>
      </c>
      <c r="H223" s="72" t="s">
        <v>268</v>
      </c>
      <c r="I223" s="70" t="s">
        <v>43</v>
      </c>
      <c r="J223" s="1">
        <v>15300.1</v>
      </c>
      <c r="L223" s="1" t="str">
        <f>IF(ISERROR(MATCH(C223,Contractors!F$2:F$27,FALSE)),"",INDEX(Contractors!N$2:N$27,MATCH(C223,Contractors!F$2:F$27,FALSE),1))</f>
        <v/>
      </c>
      <c r="M223" s="1" t="str">
        <f>IF(ISERROR(MATCH(C223,AOR!A$2:A$67,FALSE)),"",INDEX(AOR!E$2:E$67,MATCH(C223,AOR!A$2:A$67,FALSE),1))</f>
        <v/>
      </c>
      <c r="N223" s="1" t="str">
        <f t="shared" si="8"/>
        <v/>
      </c>
      <c r="O223" s="1">
        <f t="shared" si="9"/>
        <v>15300.1</v>
      </c>
    </row>
    <row r="224" spans="1:15" x14ac:dyDescent="0.25">
      <c r="A224" s="62" t="s">
        <v>37</v>
      </c>
      <c r="B224" s="70">
        <v>12679</v>
      </c>
      <c r="C224" s="70">
        <v>1000001353</v>
      </c>
      <c r="D224" s="5" t="s">
        <v>1163</v>
      </c>
      <c r="E224" s="70">
        <v>9745</v>
      </c>
      <c r="F224" s="70">
        <v>376</v>
      </c>
      <c r="G224" s="70">
        <v>6190</v>
      </c>
      <c r="H224" s="72" t="s">
        <v>294</v>
      </c>
      <c r="I224" s="70" t="s">
        <v>43</v>
      </c>
      <c r="J224" s="1">
        <v>13000</v>
      </c>
      <c r="L224" s="1" t="str">
        <f>IF(ISERROR(MATCH(C224,Contractors!F$2:F$27,FALSE)),"",INDEX(Contractors!N$2:N$27,MATCH(C224,Contractors!F$2:F$27,FALSE),1))</f>
        <v/>
      </c>
      <c r="M224" s="1" t="str">
        <f>IF(ISERROR(MATCH(C224,AOR!A$2:A$67,FALSE)),"",INDEX(AOR!E$2:E$67,MATCH(C224,AOR!A$2:A$67,FALSE),1))</f>
        <v/>
      </c>
      <c r="N224" s="1" t="str">
        <f t="shared" si="8"/>
        <v/>
      </c>
      <c r="O224" s="1">
        <f t="shared" si="9"/>
        <v>13000</v>
      </c>
    </row>
    <row r="225" spans="1:15" x14ac:dyDescent="0.25">
      <c r="A225" s="62" t="s">
        <v>341</v>
      </c>
      <c r="B225" s="70">
        <v>11859</v>
      </c>
      <c r="C225" s="70">
        <v>1000001071</v>
      </c>
      <c r="D225" s="5" t="s">
        <v>1163</v>
      </c>
      <c r="E225" s="70">
        <v>9745</v>
      </c>
      <c r="F225" s="70">
        <v>670</v>
      </c>
      <c r="G225" s="70">
        <v>5895</v>
      </c>
      <c r="H225" s="72" t="s">
        <v>339</v>
      </c>
      <c r="I225" s="70" t="s">
        <v>340</v>
      </c>
      <c r="J225" s="1">
        <v>6959.99</v>
      </c>
      <c r="L225" s="1" t="str">
        <f>IF(ISERROR(MATCH(C225,Contractors!F$2:F$27,FALSE)),"",INDEX(Contractors!N$2:N$27,MATCH(C225,Contractors!F$2:F$27,FALSE),1))</f>
        <v/>
      </c>
      <c r="M225" s="1" t="str">
        <f>IF(ISERROR(MATCH(C225,AOR!A$2:A$67,FALSE)),"",INDEX(AOR!E$2:E$67,MATCH(C225,AOR!A$2:A$67,FALSE),1))</f>
        <v/>
      </c>
      <c r="N225" s="1" t="str">
        <f t="shared" si="8"/>
        <v/>
      </c>
      <c r="O225" s="1">
        <f t="shared" si="9"/>
        <v>6959.99</v>
      </c>
    </row>
    <row r="226" spans="1:15" x14ac:dyDescent="0.25">
      <c r="A226" s="62" t="s">
        <v>40</v>
      </c>
      <c r="B226" s="70">
        <v>12825</v>
      </c>
      <c r="C226" s="70">
        <v>1000000634</v>
      </c>
      <c r="D226" s="5" t="s">
        <v>1163</v>
      </c>
      <c r="E226" s="70">
        <v>9746</v>
      </c>
      <c r="F226" s="70">
        <v>358</v>
      </c>
      <c r="G226" s="70">
        <v>6211</v>
      </c>
      <c r="H226" s="72" t="s">
        <v>250</v>
      </c>
      <c r="I226" s="70" t="s">
        <v>10</v>
      </c>
      <c r="J226" s="1">
        <v>8969.5699999998324</v>
      </c>
      <c r="L226" s="1">
        <f>IF(ISERROR(MATCH(C226,Contractors!F$2:F$27,FALSE)),"",INDEX(Contractors!N$2:N$27,MATCH(C226,Contractors!F$2:F$27,FALSE),1))</f>
        <v>27632443.729999993</v>
      </c>
      <c r="M226" s="1" t="str">
        <f>IF(ISERROR(MATCH(C226,AOR!A$2:A$67,FALSE)),"",INDEX(AOR!E$2:E$67,MATCH(C226,AOR!A$2:A$67,FALSE),1))</f>
        <v/>
      </c>
      <c r="N226" s="1">
        <f t="shared" si="8"/>
        <v>27623474.159999993</v>
      </c>
      <c r="O226" s="1">
        <f t="shared" si="9"/>
        <v>27632443.729999993</v>
      </c>
    </row>
    <row r="227" spans="1:15" x14ac:dyDescent="0.25">
      <c r="A227" s="62" t="s">
        <v>40</v>
      </c>
      <c r="B227" s="70">
        <v>12825</v>
      </c>
      <c r="C227" s="70">
        <v>1000000977</v>
      </c>
      <c r="D227" s="5" t="s">
        <v>1163</v>
      </c>
      <c r="E227" s="70">
        <v>9745</v>
      </c>
      <c r="F227" s="70">
        <v>112</v>
      </c>
      <c r="G227" s="70">
        <v>6211</v>
      </c>
      <c r="H227" s="72" t="s">
        <v>42</v>
      </c>
      <c r="I227" s="70" t="s">
        <v>10</v>
      </c>
      <c r="J227" s="1">
        <v>1233626.9100000001</v>
      </c>
      <c r="L227" s="1">
        <f>IF(ISERROR(MATCH(C227,Contractors!F$2:F$27,FALSE)),"",INDEX(Contractors!N$2:N$27,MATCH(C227,Contractors!F$2:F$27,FALSE),1))</f>
        <v>21099300.469999999</v>
      </c>
      <c r="M227" s="1" t="str">
        <f>IF(ISERROR(MATCH(C227,AOR!A$2:A$67,FALSE)),"",INDEX(AOR!E$2:E$67,MATCH(C227,AOR!A$2:A$67,FALSE),1))</f>
        <v/>
      </c>
      <c r="N227" s="1">
        <f t="shared" si="8"/>
        <v>19865673.559999999</v>
      </c>
      <c r="O227" s="1">
        <f t="shared" si="9"/>
        <v>21099300.469999999</v>
      </c>
    </row>
    <row r="228" spans="1:15" x14ac:dyDescent="0.25">
      <c r="A228" s="62" t="s">
        <v>346</v>
      </c>
      <c r="B228" s="70">
        <v>13795</v>
      </c>
      <c r="C228" s="70">
        <v>1000000948</v>
      </c>
      <c r="D228" s="5" t="s">
        <v>1164</v>
      </c>
      <c r="E228" s="70">
        <v>9748</v>
      </c>
      <c r="F228" s="70">
        <v>686</v>
      </c>
      <c r="G228" s="70">
        <v>5860</v>
      </c>
      <c r="H228" s="72" t="s">
        <v>347</v>
      </c>
      <c r="I228" s="70" t="s">
        <v>333</v>
      </c>
      <c r="J228" s="1">
        <v>8095</v>
      </c>
      <c r="L228" s="1" t="str">
        <f>IF(ISERROR(MATCH(C228,Contractors!F$2:F$27,FALSE)),"",INDEX(Contractors!N$2:N$27,MATCH(C228,Contractors!F$2:F$27,FALSE),1))</f>
        <v/>
      </c>
      <c r="M228" s="1" t="str">
        <f>IF(ISERROR(MATCH(C228,AOR!A$2:A$67,FALSE)),"",INDEX(AOR!E$2:E$67,MATCH(C228,AOR!A$2:A$67,FALSE),1))</f>
        <v/>
      </c>
      <c r="N228" s="1" t="str">
        <f t="shared" si="8"/>
        <v/>
      </c>
      <c r="O228" s="1">
        <f t="shared" si="9"/>
        <v>8095</v>
      </c>
    </row>
    <row r="229" spans="1:15" x14ac:dyDescent="0.25">
      <c r="A229" s="62" t="s">
        <v>132</v>
      </c>
      <c r="B229" s="70">
        <v>11475</v>
      </c>
      <c r="C229" s="70">
        <v>1000000243</v>
      </c>
      <c r="D229" s="5" t="s">
        <v>1163</v>
      </c>
      <c r="E229" s="70">
        <v>9745</v>
      </c>
      <c r="F229" s="70">
        <v>364</v>
      </c>
      <c r="G229" s="70">
        <v>5860</v>
      </c>
      <c r="H229" s="72" t="s">
        <v>283</v>
      </c>
      <c r="I229" s="70" t="s">
        <v>8</v>
      </c>
      <c r="J229" s="1">
        <v>351.79</v>
      </c>
      <c r="L229" s="1" t="str">
        <f>IF(ISERROR(MATCH(C229,Contractors!F$2:F$27,FALSE)),"",INDEX(Contractors!N$2:N$27,MATCH(C229,Contractors!F$2:F$27,FALSE),1))</f>
        <v/>
      </c>
      <c r="M229" s="1" t="str">
        <f>IF(ISERROR(MATCH(C229,AOR!A$2:A$67,FALSE)),"",INDEX(AOR!E$2:E$67,MATCH(C229,AOR!A$2:A$67,FALSE),1))</f>
        <v/>
      </c>
      <c r="N229" s="1" t="str">
        <f t="shared" si="8"/>
        <v/>
      </c>
      <c r="O229" s="1">
        <f t="shared" si="9"/>
        <v>351.79</v>
      </c>
    </row>
    <row r="230" spans="1:15" x14ac:dyDescent="0.25">
      <c r="A230" s="62" t="s">
        <v>132</v>
      </c>
      <c r="B230" s="70">
        <v>11475</v>
      </c>
      <c r="C230" s="70">
        <v>1000000922</v>
      </c>
      <c r="D230" s="5" t="s">
        <v>1164</v>
      </c>
      <c r="E230" s="70">
        <v>9748</v>
      </c>
      <c r="F230" s="70">
        <v>669</v>
      </c>
      <c r="G230" s="70">
        <v>6190</v>
      </c>
      <c r="H230" s="72" t="s">
        <v>337</v>
      </c>
      <c r="I230" s="70" t="s">
        <v>87</v>
      </c>
      <c r="J230" s="1">
        <v>1801.54</v>
      </c>
      <c r="L230" s="1" t="str">
        <f>IF(ISERROR(MATCH(C230,Contractors!F$2:F$27,FALSE)),"",INDEX(Contractors!N$2:N$27,MATCH(C230,Contractors!F$2:F$27,FALSE),1))</f>
        <v/>
      </c>
      <c r="M230" s="1" t="str">
        <f>IF(ISERROR(MATCH(C230,AOR!A$2:A$67,FALSE)),"",INDEX(AOR!E$2:E$67,MATCH(C230,AOR!A$2:A$67,FALSE),1))</f>
        <v/>
      </c>
      <c r="N230" s="1" t="str">
        <f t="shared" si="8"/>
        <v/>
      </c>
      <c r="O230" s="1">
        <f t="shared" si="9"/>
        <v>1801.54</v>
      </c>
    </row>
    <row r="231" spans="1:15" x14ac:dyDescent="0.25">
      <c r="A231" s="62" t="s">
        <v>132</v>
      </c>
      <c r="B231" s="70">
        <v>11475</v>
      </c>
      <c r="C231" s="70">
        <v>1000000971</v>
      </c>
      <c r="D231" s="5" t="s">
        <v>1163</v>
      </c>
      <c r="E231" s="70">
        <v>9745</v>
      </c>
      <c r="F231" s="70">
        <v>210</v>
      </c>
      <c r="G231" s="70">
        <v>5890</v>
      </c>
      <c r="H231" s="72" t="s">
        <v>210</v>
      </c>
      <c r="I231" s="70" t="s">
        <v>11</v>
      </c>
      <c r="J231" s="1">
        <v>200</v>
      </c>
      <c r="L231" s="1" t="str">
        <f>IF(ISERROR(MATCH(C231,Contractors!F$2:F$27,FALSE)),"",INDEX(Contractors!N$2:N$27,MATCH(C231,Contractors!F$2:F$27,FALSE),1))</f>
        <v/>
      </c>
      <c r="M231" s="1" t="str">
        <f>IF(ISERROR(MATCH(C231,AOR!A$2:A$67,FALSE)),"",INDEX(AOR!E$2:E$67,MATCH(C231,AOR!A$2:A$67,FALSE),1))</f>
        <v/>
      </c>
      <c r="N231" s="1" t="str">
        <f t="shared" si="8"/>
        <v/>
      </c>
      <c r="O231" s="1">
        <f t="shared" si="9"/>
        <v>200</v>
      </c>
    </row>
    <row r="232" spans="1:15" x14ac:dyDescent="0.25">
      <c r="A232" s="62" t="s">
        <v>80</v>
      </c>
      <c r="B232" s="70">
        <v>14169</v>
      </c>
      <c r="C232" s="70">
        <v>1000001332</v>
      </c>
      <c r="D232" s="5" t="s">
        <v>1163</v>
      </c>
      <c r="E232" s="70">
        <v>9745</v>
      </c>
      <c r="F232" s="70">
        <v>116</v>
      </c>
      <c r="G232" s="70">
        <v>6211</v>
      </c>
      <c r="H232" s="72" t="s">
        <v>79</v>
      </c>
      <c r="I232" s="70" t="s">
        <v>10</v>
      </c>
      <c r="J232" s="1">
        <v>13800</v>
      </c>
      <c r="L232" s="1">
        <f>IF(ISERROR(MATCH(C232,Contractors!F$2:F$27,FALSE)),"",INDEX(Contractors!N$2:N$27,MATCH(C232,Contractors!F$2:F$27,FALSE),1))</f>
        <v>326846</v>
      </c>
      <c r="M232" s="1" t="str">
        <f>IF(ISERROR(MATCH(C232,AOR!A$2:A$67,FALSE)),"",INDEX(AOR!E$2:E$67,MATCH(C232,AOR!A$2:A$67,FALSE),1))</f>
        <v/>
      </c>
      <c r="N232" s="1">
        <f t="shared" si="8"/>
        <v>313046</v>
      </c>
      <c r="O232" s="1">
        <f t="shared" si="9"/>
        <v>326846</v>
      </c>
    </row>
    <row r="233" spans="1:15" x14ac:dyDescent="0.25">
      <c r="A233" s="62" t="s">
        <v>80</v>
      </c>
      <c r="B233" s="70">
        <v>14169</v>
      </c>
      <c r="C233" s="70">
        <v>1000001359</v>
      </c>
      <c r="D233" s="5" t="s">
        <v>1163</v>
      </c>
      <c r="E233" s="70">
        <v>9745</v>
      </c>
      <c r="F233" s="70">
        <v>362</v>
      </c>
      <c r="G233" s="70">
        <v>6211</v>
      </c>
      <c r="H233" s="72" t="s">
        <v>277</v>
      </c>
      <c r="I233" s="70" t="s">
        <v>10</v>
      </c>
      <c r="J233" s="1">
        <v>703658</v>
      </c>
      <c r="L233" s="1">
        <f>IF(ISERROR(MATCH(C233,Contractors!F$2:F$27,FALSE)),"",INDEX(Contractors!N$2:N$27,MATCH(C233,Contractors!F$2:F$27,FALSE),1))</f>
        <v>703658</v>
      </c>
      <c r="M233" s="1" t="str">
        <f>IF(ISERROR(MATCH(C233,AOR!A$2:A$67,FALSE)),"",INDEX(AOR!E$2:E$67,MATCH(C233,AOR!A$2:A$67,FALSE),1))</f>
        <v/>
      </c>
      <c r="N233" s="1" t="str">
        <f t="shared" si="8"/>
        <v/>
      </c>
      <c r="O233" s="1">
        <f t="shared" si="9"/>
        <v>703658</v>
      </c>
    </row>
    <row r="234" spans="1:15" x14ac:dyDescent="0.25">
      <c r="A234" s="62" t="s">
        <v>301</v>
      </c>
      <c r="B234" s="70">
        <v>10457</v>
      </c>
      <c r="C234" s="70">
        <v>1000000583</v>
      </c>
      <c r="D234" s="5" t="s">
        <v>1163</v>
      </c>
      <c r="E234" s="70">
        <v>9745</v>
      </c>
      <c r="F234" s="70">
        <v>615</v>
      </c>
      <c r="G234" s="70">
        <v>5860</v>
      </c>
      <c r="H234" s="72" t="s">
        <v>315</v>
      </c>
      <c r="I234" s="70" t="s">
        <v>319</v>
      </c>
      <c r="J234" s="1">
        <v>30789</v>
      </c>
      <c r="L234" s="1" t="str">
        <f>IF(ISERROR(MATCH(C234,Contractors!F$2:F$27,FALSE)),"",INDEX(Contractors!N$2:N$27,MATCH(C234,Contractors!F$2:F$27,FALSE),1))</f>
        <v/>
      </c>
      <c r="M234" s="1" t="str">
        <f>IF(ISERROR(MATCH(C234,AOR!A$2:A$67,FALSE)),"",INDEX(AOR!E$2:E$67,MATCH(C234,AOR!A$2:A$67,FALSE),1))</f>
        <v/>
      </c>
      <c r="N234" s="1" t="str">
        <f t="shared" si="8"/>
        <v/>
      </c>
      <c r="O234" s="1">
        <f t="shared" si="9"/>
        <v>30789</v>
      </c>
    </row>
    <row r="235" spans="1:15" x14ac:dyDescent="0.25">
      <c r="A235" s="62" t="s">
        <v>63</v>
      </c>
      <c r="B235" s="70">
        <v>11377</v>
      </c>
      <c r="C235" s="70">
        <v>1000000802</v>
      </c>
      <c r="D235" s="5" t="s">
        <v>1163</v>
      </c>
      <c r="E235" s="70">
        <v>9745</v>
      </c>
      <c r="F235" s="70">
        <v>115</v>
      </c>
      <c r="G235" s="70">
        <v>5890</v>
      </c>
      <c r="H235" s="72" t="s">
        <v>67</v>
      </c>
      <c r="I235" s="70" t="s">
        <v>58</v>
      </c>
      <c r="J235" s="1">
        <v>27893.760000000002</v>
      </c>
      <c r="L235" s="1" t="str">
        <f>IF(ISERROR(MATCH(C235,Contractors!F$2:F$27,FALSE)),"",INDEX(Contractors!N$2:N$27,MATCH(C235,Contractors!F$2:F$27,FALSE),1))</f>
        <v/>
      </c>
      <c r="M235" s="1" t="str">
        <f>IF(ISERROR(MATCH(C235,AOR!A$2:A$67,FALSE)),"",INDEX(AOR!E$2:E$67,MATCH(C235,AOR!A$2:A$67,FALSE),1))</f>
        <v/>
      </c>
      <c r="N235" s="1" t="str">
        <f t="shared" si="8"/>
        <v/>
      </c>
      <c r="O235" s="1">
        <f t="shared" si="9"/>
        <v>27893.760000000002</v>
      </c>
    </row>
    <row r="236" spans="1:15" x14ac:dyDescent="0.25">
      <c r="A236" s="62" t="s">
        <v>109</v>
      </c>
      <c r="B236" s="70">
        <v>11279</v>
      </c>
      <c r="C236" s="70">
        <v>1000000827</v>
      </c>
      <c r="D236" s="5" t="s">
        <v>1163</v>
      </c>
      <c r="E236" s="70">
        <v>9745</v>
      </c>
      <c r="F236" s="70">
        <v>126</v>
      </c>
      <c r="G236" s="70">
        <v>6211</v>
      </c>
      <c r="H236" s="72" t="s">
        <v>108</v>
      </c>
      <c r="I236" s="70" t="s">
        <v>10</v>
      </c>
      <c r="J236" s="1">
        <v>33457.339999999997</v>
      </c>
      <c r="L236" s="1" t="str">
        <f>IF(ISERROR(MATCH(C236,Contractors!F$2:F$27,FALSE)),"",INDEX(Contractors!N$2:N$27,MATCH(C236,Contractors!F$2:F$27,FALSE),1))</f>
        <v/>
      </c>
      <c r="M236" s="1" t="str">
        <f>IF(ISERROR(MATCH(C236,AOR!A$2:A$67,FALSE)),"",INDEX(AOR!E$2:E$67,MATCH(C236,AOR!A$2:A$67,FALSE),1))</f>
        <v/>
      </c>
      <c r="N236" s="1" t="str">
        <f t="shared" si="8"/>
        <v/>
      </c>
      <c r="O236" s="1">
        <f t="shared" si="9"/>
        <v>33457.339999999997</v>
      </c>
    </row>
    <row r="237" spans="1:15" x14ac:dyDescent="0.25">
      <c r="A237" s="62" t="s">
        <v>292</v>
      </c>
      <c r="B237" s="70">
        <v>12881</v>
      </c>
      <c r="C237" s="70">
        <v>1000000524</v>
      </c>
      <c r="D237" s="5" t="s">
        <v>1163</v>
      </c>
      <c r="E237" s="70">
        <v>9745</v>
      </c>
      <c r="F237" s="70">
        <v>669</v>
      </c>
      <c r="G237" s="70">
        <v>5890</v>
      </c>
      <c r="H237" s="72" t="s">
        <v>337</v>
      </c>
      <c r="I237" s="70" t="s">
        <v>336</v>
      </c>
      <c r="J237" s="1">
        <v>3267.49</v>
      </c>
      <c r="L237" s="1" t="str">
        <f>IF(ISERROR(MATCH(C237,Contractors!F$2:F$27,FALSE)),"",INDEX(Contractors!N$2:N$27,MATCH(C237,Contractors!F$2:F$27,FALSE),1))</f>
        <v/>
      </c>
      <c r="M237" s="1" t="str">
        <f>IF(ISERROR(MATCH(C237,AOR!A$2:A$67,FALSE)),"",INDEX(AOR!E$2:E$67,MATCH(C237,AOR!A$2:A$67,FALSE),1))</f>
        <v/>
      </c>
      <c r="N237" s="1" t="str">
        <f t="shared" si="8"/>
        <v/>
      </c>
      <c r="O237" s="1">
        <f t="shared" si="9"/>
        <v>3267.49</v>
      </c>
    </row>
    <row r="238" spans="1:15" x14ac:dyDescent="0.25">
      <c r="A238" s="62" t="s">
        <v>292</v>
      </c>
      <c r="B238" s="70">
        <v>12881</v>
      </c>
      <c r="C238" s="70">
        <v>1000000524</v>
      </c>
      <c r="D238" s="5" t="s">
        <v>1164</v>
      </c>
      <c r="E238" s="70">
        <v>9748</v>
      </c>
      <c r="F238" s="70">
        <v>669</v>
      </c>
      <c r="G238" s="70">
        <v>5890</v>
      </c>
      <c r="H238" s="72" t="s">
        <v>337</v>
      </c>
      <c r="I238" s="70" t="s">
        <v>336</v>
      </c>
      <c r="J238" s="1">
        <v>-1667.49</v>
      </c>
      <c r="L238" s="1" t="str">
        <f>IF(ISERROR(MATCH(C238,Contractors!F$2:F$27,FALSE)),"",INDEX(Contractors!N$2:N$27,MATCH(C238,Contractors!F$2:F$27,FALSE),1))</f>
        <v/>
      </c>
      <c r="M238" s="1" t="str">
        <f>IF(ISERROR(MATCH(C238,AOR!A$2:A$67,FALSE)),"",INDEX(AOR!E$2:E$67,MATCH(C238,AOR!A$2:A$67,FALSE),1))</f>
        <v/>
      </c>
      <c r="N238" s="1">
        <f t="shared" si="8"/>
        <v>1667.49</v>
      </c>
      <c r="O238" s="1">
        <f t="shared" si="9"/>
        <v>0</v>
      </c>
    </row>
    <row r="239" spans="1:15" x14ac:dyDescent="0.25">
      <c r="A239" s="62" t="s">
        <v>98</v>
      </c>
      <c r="B239" s="70">
        <v>10619</v>
      </c>
      <c r="C239" s="70">
        <v>1000000221</v>
      </c>
      <c r="D239" s="5" t="s">
        <v>1163</v>
      </c>
      <c r="E239" s="70">
        <v>9745</v>
      </c>
      <c r="F239" s="70">
        <v>134</v>
      </c>
      <c r="G239" s="70">
        <v>6207</v>
      </c>
      <c r="H239" s="72" t="s">
        <v>124</v>
      </c>
      <c r="I239" s="70" t="s">
        <v>21</v>
      </c>
      <c r="J239" s="1">
        <v>3433.75</v>
      </c>
      <c r="L239" s="1" t="str">
        <f>IF(ISERROR(MATCH(C239,Contractors!F$2:F$27,FALSE)),"",INDEX(Contractors!N$2:N$27,MATCH(C239,Contractors!F$2:F$27,FALSE),1))</f>
        <v/>
      </c>
      <c r="M239" s="1" t="str">
        <f>IF(ISERROR(MATCH(C239,AOR!A$2:A$67,FALSE)),"",INDEX(AOR!E$2:E$67,MATCH(C239,AOR!A$2:A$67,FALSE),1))</f>
        <v/>
      </c>
      <c r="N239" s="1" t="str">
        <f t="shared" si="8"/>
        <v/>
      </c>
      <c r="O239" s="1">
        <f t="shared" si="9"/>
        <v>3433.75</v>
      </c>
    </row>
    <row r="240" spans="1:15" x14ac:dyDescent="0.25">
      <c r="A240" s="62" t="s">
        <v>98</v>
      </c>
      <c r="B240" s="70">
        <v>10619</v>
      </c>
      <c r="C240" s="70">
        <v>1000000222</v>
      </c>
      <c r="D240" s="5" t="s">
        <v>1163</v>
      </c>
      <c r="E240" s="70">
        <v>9745</v>
      </c>
      <c r="F240" s="70">
        <v>125</v>
      </c>
      <c r="G240" s="70">
        <v>6207</v>
      </c>
      <c r="H240" s="72" t="s">
        <v>101</v>
      </c>
      <c r="I240" s="70" t="s">
        <v>21</v>
      </c>
      <c r="J240" s="1">
        <v>239.5</v>
      </c>
      <c r="L240" s="1" t="str">
        <f>IF(ISERROR(MATCH(C240,Contractors!F$2:F$27,FALSE)),"",INDEX(Contractors!N$2:N$27,MATCH(C240,Contractors!F$2:F$27,FALSE),1))</f>
        <v/>
      </c>
      <c r="M240" s="1" t="str">
        <f>IF(ISERROR(MATCH(C240,AOR!A$2:A$67,FALSE)),"",INDEX(AOR!E$2:E$67,MATCH(C240,AOR!A$2:A$67,FALSE),1))</f>
        <v/>
      </c>
      <c r="N240" s="1" t="str">
        <f t="shared" si="8"/>
        <v/>
      </c>
      <c r="O240" s="1">
        <f t="shared" si="9"/>
        <v>239.5</v>
      </c>
    </row>
    <row r="241" spans="1:15" x14ac:dyDescent="0.25">
      <c r="A241" s="62" t="s">
        <v>98</v>
      </c>
      <c r="B241" s="70">
        <v>10619</v>
      </c>
      <c r="C241" s="70">
        <v>1000000223</v>
      </c>
      <c r="D241" s="5" t="s">
        <v>1163</v>
      </c>
      <c r="E241" s="70">
        <v>9745</v>
      </c>
      <c r="F241" s="70">
        <v>145</v>
      </c>
      <c r="G241" s="70">
        <v>6207</v>
      </c>
      <c r="H241" s="72" t="s">
        <v>156</v>
      </c>
      <c r="I241" s="70" t="s">
        <v>21</v>
      </c>
      <c r="J241" s="1">
        <v>7464.5</v>
      </c>
      <c r="L241" s="1" t="str">
        <f>IF(ISERROR(MATCH(C241,Contractors!F$2:F$27,FALSE)),"",INDEX(Contractors!N$2:N$27,MATCH(C241,Contractors!F$2:F$27,FALSE),1))</f>
        <v/>
      </c>
      <c r="M241" s="1" t="str">
        <f>IF(ISERROR(MATCH(C241,AOR!A$2:A$67,FALSE)),"",INDEX(AOR!E$2:E$67,MATCH(C241,AOR!A$2:A$67,FALSE),1))</f>
        <v/>
      </c>
      <c r="N241" s="1" t="str">
        <f t="shared" si="8"/>
        <v/>
      </c>
      <c r="O241" s="1">
        <f t="shared" si="9"/>
        <v>7464.5</v>
      </c>
    </row>
    <row r="242" spans="1:15" x14ac:dyDescent="0.25">
      <c r="A242" s="62" t="s">
        <v>98</v>
      </c>
      <c r="B242" s="70">
        <v>10619</v>
      </c>
      <c r="C242" s="70">
        <v>1000000224</v>
      </c>
      <c r="D242" s="5" t="s">
        <v>1163</v>
      </c>
      <c r="E242" s="70">
        <v>9745</v>
      </c>
      <c r="F242" s="70">
        <v>154</v>
      </c>
      <c r="G242" s="70">
        <v>6207</v>
      </c>
      <c r="H242" s="72" t="s">
        <v>176</v>
      </c>
      <c r="I242" s="70" t="s">
        <v>21</v>
      </c>
      <c r="J242" s="1">
        <v>5946.75</v>
      </c>
      <c r="L242" s="1" t="str">
        <f>IF(ISERROR(MATCH(C242,Contractors!F$2:F$27,FALSE)),"",INDEX(Contractors!N$2:N$27,MATCH(C242,Contractors!F$2:F$27,FALSE),1))</f>
        <v/>
      </c>
      <c r="M242" s="1" t="str">
        <f>IF(ISERROR(MATCH(C242,AOR!A$2:A$67,FALSE)),"",INDEX(AOR!E$2:E$67,MATCH(C242,AOR!A$2:A$67,FALSE),1))</f>
        <v/>
      </c>
      <c r="N242" s="1" t="str">
        <f t="shared" si="8"/>
        <v/>
      </c>
      <c r="O242" s="1">
        <f t="shared" si="9"/>
        <v>5946.75</v>
      </c>
    </row>
    <row r="243" spans="1:15" x14ac:dyDescent="0.25">
      <c r="A243" s="62" t="s">
        <v>233</v>
      </c>
      <c r="B243" s="70">
        <v>11519</v>
      </c>
      <c r="C243" s="70">
        <v>1000000772</v>
      </c>
      <c r="D243" s="5" t="s">
        <v>1163</v>
      </c>
      <c r="E243" s="70">
        <v>9745</v>
      </c>
      <c r="F243" s="70">
        <v>352</v>
      </c>
      <c r="G243" s="70">
        <v>6190</v>
      </c>
      <c r="H243" s="72" t="s">
        <v>232</v>
      </c>
      <c r="I243" s="70" t="s">
        <v>43</v>
      </c>
      <c r="J243" s="1">
        <v>3585</v>
      </c>
      <c r="L243" s="1" t="str">
        <f>IF(ISERROR(MATCH(C243,Contractors!F$2:F$27,FALSE)),"",INDEX(Contractors!N$2:N$27,MATCH(C243,Contractors!F$2:F$27,FALSE),1))</f>
        <v/>
      </c>
      <c r="M243" s="1" t="str">
        <f>IF(ISERROR(MATCH(C243,AOR!A$2:A$67,FALSE)),"",INDEX(AOR!E$2:E$67,MATCH(C243,AOR!A$2:A$67,FALSE),1))</f>
        <v/>
      </c>
      <c r="N243" s="1" t="str">
        <f t="shared" si="8"/>
        <v/>
      </c>
      <c r="O243" s="1">
        <f t="shared" si="9"/>
        <v>3585</v>
      </c>
    </row>
    <row r="244" spans="1:15" x14ac:dyDescent="0.25">
      <c r="A244" s="62" t="s">
        <v>38</v>
      </c>
      <c r="B244" s="70">
        <v>10873</v>
      </c>
      <c r="C244" s="70">
        <v>1000000811</v>
      </c>
      <c r="D244" s="5" t="s">
        <v>1163</v>
      </c>
      <c r="E244" s="70">
        <v>9745</v>
      </c>
      <c r="F244" s="70">
        <v>125</v>
      </c>
      <c r="G244" s="70">
        <v>5890</v>
      </c>
      <c r="H244" s="72" t="s">
        <v>104</v>
      </c>
      <c r="I244" s="70" t="s">
        <v>11</v>
      </c>
      <c r="J244" s="1">
        <v>19643</v>
      </c>
      <c r="L244" s="1" t="str">
        <f>IF(ISERROR(MATCH(C244,Contractors!F$2:F$27,FALSE)),"",INDEX(Contractors!N$2:N$27,MATCH(C244,Contractors!F$2:F$27,FALSE),1))</f>
        <v/>
      </c>
      <c r="M244" s="1" t="str">
        <f>IF(ISERROR(MATCH(C244,AOR!A$2:A$67,FALSE)),"",INDEX(AOR!E$2:E$67,MATCH(C244,AOR!A$2:A$67,FALSE),1))</f>
        <v/>
      </c>
      <c r="N244" s="1" t="str">
        <f t="shared" si="8"/>
        <v/>
      </c>
      <c r="O244" s="1">
        <f t="shared" si="9"/>
        <v>19643</v>
      </c>
    </row>
    <row r="245" spans="1:15" x14ac:dyDescent="0.25">
      <c r="A245" s="62" t="s">
        <v>38</v>
      </c>
      <c r="B245" s="70">
        <v>10873</v>
      </c>
      <c r="C245" s="70">
        <v>1000000943</v>
      </c>
      <c r="D245" s="5" t="s">
        <v>1163</v>
      </c>
      <c r="E245" s="70">
        <v>9745</v>
      </c>
      <c r="F245" s="70">
        <v>362</v>
      </c>
      <c r="G245" s="70">
        <v>5620</v>
      </c>
      <c r="H245" s="72" t="s">
        <v>276</v>
      </c>
      <c r="I245" s="70" t="s">
        <v>56</v>
      </c>
      <c r="J245" s="1">
        <v>386124</v>
      </c>
      <c r="L245" s="1" t="str">
        <f>IF(ISERROR(MATCH(C245,Contractors!F$2:F$27,FALSE)),"",INDEX(Contractors!N$2:N$27,MATCH(C245,Contractors!F$2:F$27,FALSE),1))</f>
        <v/>
      </c>
      <c r="M245" s="1" t="str">
        <f>IF(ISERROR(MATCH(C245,AOR!A$2:A$67,FALSE)),"",INDEX(AOR!E$2:E$67,MATCH(C245,AOR!A$2:A$67,FALSE),1))</f>
        <v/>
      </c>
      <c r="N245" s="1" t="str">
        <f t="shared" si="8"/>
        <v/>
      </c>
      <c r="O245" s="1">
        <f t="shared" si="9"/>
        <v>386124</v>
      </c>
    </row>
    <row r="246" spans="1:15" x14ac:dyDescent="0.25">
      <c r="A246" s="62" t="s">
        <v>38</v>
      </c>
      <c r="B246" s="70">
        <v>10873</v>
      </c>
      <c r="C246" s="70">
        <v>1000000990</v>
      </c>
      <c r="D246" s="5" t="s">
        <v>1163</v>
      </c>
      <c r="E246" s="70">
        <v>9745</v>
      </c>
      <c r="F246" s="70">
        <v>352</v>
      </c>
      <c r="G246" s="70">
        <v>5620</v>
      </c>
      <c r="H246" s="72" t="s">
        <v>234</v>
      </c>
      <c r="I246" s="70" t="s">
        <v>56</v>
      </c>
      <c r="J246" s="1">
        <v>3222.08</v>
      </c>
      <c r="L246" s="1" t="str">
        <f>IF(ISERROR(MATCH(C246,Contractors!F$2:F$27,FALSE)),"",INDEX(Contractors!N$2:N$27,MATCH(C246,Contractors!F$2:F$27,FALSE),1))</f>
        <v/>
      </c>
      <c r="M246" s="1" t="str">
        <f>IF(ISERROR(MATCH(C246,AOR!A$2:A$67,FALSE)),"",INDEX(AOR!E$2:E$67,MATCH(C246,AOR!A$2:A$67,FALSE),1))</f>
        <v/>
      </c>
      <c r="N246" s="1" t="str">
        <f t="shared" si="8"/>
        <v/>
      </c>
      <c r="O246" s="1">
        <f t="shared" si="9"/>
        <v>3222.08</v>
      </c>
    </row>
    <row r="247" spans="1:15" x14ac:dyDescent="0.25">
      <c r="A247" s="62" t="s">
        <v>49</v>
      </c>
      <c r="B247" s="70">
        <v>10307</v>
      </c>
      <c r="C247" s="70">
        <v>1000000058</v>
      </c>
      <c r="D247" s="5" t="s">
        <v>1163</v>
      </c>
      <c r="E247" s="70">
        <v>9746</v>
      </c>
      <c r="F247" s="70">
        <v>358</v>
      </c>
      <c r="G247" s="70">
        <v>6207</v>
      </c>
      <c r="H247" s="72" t="s">
        <v>249</v>
      </c>
      <c r="I247" s="70" t="s">
        <v>23</v>
      </c>
      <c r="J247" s="1">
        <v>16650</v>
      </c>
      <c r="L247" s="1" t="str">
        <f>IF(ISERROR(MATCH(C247,Contractors!F$2:F$27,FALSE)),"",INDEX(Contractors!N$2:N$27,MATCH(C247,Contractors!F$2:F$27,FALSE),1))</f>
        <v/>
      </c>
      <c r="M247" s="1" t="str">
        <f>IF(ISERROR(MATCH(C247,AOR!A$2:A$67,FALSE)),"",INDEX(AOR!E$2:E$67,MATCH(C247,AOR!A$2:A$67,FALSE),1))</f>
        <v/>
      </c>
      <c r="N247" s="1" t="str">
        <f t="shared" si="8"/>
        <v/>
      </c>
      <c r="O247" s="1">
        <f t="shared" si="9"/>
        <v>16650</v>
      </c>
    </row>
    <row r="248" spans="1:15" x14ac:dyDescent="0.25">
      <c r="A248" s="62" t="s">
        <v>49</v>
      </c>
      <c r="B248" s="70">
        <v>10307</v>
      </c>
      <c r="C248" s="70">
        <v>1000000348</v>
      </c>
      <c r="D248" s="5" t="s">
        <v>1163</v>
      </c>
      <c r="E248" s="70">
        <v>9745</v>
      </c>
      <c r="F248" s="70">
        <v>352</v>
      </c>
      <c r="G248" s="70">
        <v>5890</v>
      </c>
      <c r="H248" s="72" t="s">
        <v>234</v>
      </c>
      <c r="I248" s="70" t="s">
        <v>11</v>
      </c>
      <c r="J248" s="1">
        <v>4000</v>
      </c>
      <c r="L248" s="1" t="str">
        <f>IF(ISERROR(MATCH(C248,Contractors!F$2:F$27,FALSE)),"",INDEX(Contractors!N$2:N$27,MATCH(C248,Contractors!F$2:F$27,FALSE),1))</f>
        <v/>
      </c>
      <c r="M248" s="1" t="str">
        <f>IF(ISERROR(MATCH(C248,AOR!A$2:A$67,FALSE)),"",INDEX(AOR!E$2:E$67,MATCH(C248,AOR!A$2:A$67,FALSE),1))</f>
        <v/>
      </c>
      <c r="N248" s="1" t="str">
        <f t="shared" si="8"/>
        <v/>
      </c>
      <c r="O248" s="1">
        <f t="shared" si="9"/>
        <v>4000</v>
      </c>
    </row>
    <row r="249" spans="1:15" x14ac:dyDescent="0.25">
      <c r="A249" s="62" t="s">
        <v>49</v>
      </c>
      <c r="B249" s="70">
        <v>10307</v>
      </c>
      <c r="C249" s="70">
        <v>1000000507</v>
      </c>
      <c r="D249" s="5" t="s">
        <v>1163</v>
      </c>
      <c r="E249" s="70">
        <v>9745</v>
      </c>
      <c r="F249" s="70">
        <v>214</v>
      </c>
      <c r="G249" s="70">
        <v>5890</v>
      </c>
      <c r="H249" s="72" t="s">
        <v>224</v>
      </c>
      <c r="I249" s="70" t="s">
        <v>11</v>
      </c>
      <c r="J249" s="1">
        <v>13770</v>
      </c>
      <c r="L249" s="1" t="str">
        <f>IF(ISERROR(MATCH(C249,Contractors!F$2:F$27,FALSE)),"",INDEX(Contractors!N$2:N$27,MATCH(C249,Contractors!F$2:F$27,FALSE),1))</f>
        <v/>
      </c>
      <c r="M249" s="1" t="str">
        <f>IF(ISERROR(MATCH(C249,AOR!A$2:A$67,FALSE)),"",INDEX(AOR!E$2:E$67,MATCH(C249,AOR!A$2:A$67,FALSE),1))</f>
        <v/>
      </c>
      <c r="N249" s="1" t="str">
        <f t="shared" si="8"/>
        <v/>
      </c>
      <c r="O249" s="1">
        <f t="shared" si="9"/>
        <v>13770</v>
      </c>
    </row>
    <row r="250" spans="1:15" x14ac:dyDescent="0.25">
      <c r="A250" s="62" t="s">
        <v>49</v>
      </c>
      <c r="B250" s="70">
        <v>10307</v>
      </c>
      <c r="C250" s="70">
        <v>1000001279</v>
      </c>
      <c r="D250" s="5" t="s">
        <v>1163</v>
      </c>
      <c r="E250" s="70">
        <v>9745</v>
      </c>
      <c r="F250" s="70">
        <v>112</v>
      </c>
      <c r="G250" s="70">
        <v>6207</v>
      </c>
      <c r="H250" s="72" t="s">
        <v>42</v>
      </c>
      <c r="I250" s="70" t="s">
        <v>23</v>
      </c>
      <c r="J250" s="1">
        <v>21000</v>
      </c>
      <c r="L250" s="1" t="str">
        <f>IF(ISERROR(MATCH(C250,Contractors!F$2:F$27,FALSE)),"",INDEX(Contractors!N$2:N$27,MATCH(C250,Contractors!F$2:F$27,FALSE),1))</f>
        <v/>
      </c>
      <c r="M250" s="1" t="str">
        <f>IF(ISERROR(MATCH(C250,AOR!A$2:A$67,FALSE)),"",INDEX(AOR!E$2:E$67,MATCH(C250,AOR!A$2:A$67,FALSE),1))</f>
        <v/>
      </c>
      <c r="N250" s="1" t="str">
        <f t="shared" si="8"/>
        <v/>
      </c>
      <c r="O250" s="1">
        <f t="shared" si="9"/>
        <v>21000</v>
      </c>
    </row>
    <row r="251" spans="1:15" x14ac:dyDescent="0.25">
      <c r="A251" s="62" t="s">
        <v>32</v>
      </c>
      <c r="B251" s="70">
        <v>11388</v>
      </c>
      <c r="C251" s="70">
        <v>1000000303</v>
      </c>
      <c r="D251" s="5" t="s">
        <v>1163</v>
      </c>
      <c r="E251" s="70">
        <v>9745</v>
      </c>
      <c r="F251" s="70">
        <v>112</v>
      </c>
      <c r="G251" s="70">
        <v>6219</v>
      </c>
      <c r="H251" s="72" t="s">
        <v>42</v>
      </c>
      <c r="I251" s="70" t="s">
        <v>41</v>
      </c>
      <c r="J251" s="1">
        <v>69.690000000000055</v>
      </c>
      <c r="L251" s="1" t="str">
        <f>IF(ISERROR(MATCH(C251,Contractors!F$2:F$27,FALSE)),"",INDEX(Contractors!N$2:N$27,MATCH(C251,Contractors!F$2:F$27,FALSE),1))</f>
        <v/>
      </c>
      <c r="M251" s="1" t="str">
        <f>IF(ISERROR(MATCH(C251,AOR!A$2:A$67,FALSE)),"",INDEX(AOR!E$2:E$67,MATCH(C251,AOR!A$2:A$67,FALSE),1))</f>
        <v/>
      </c>
      <c r="N251" s="1" t="str">
        <f t="shared" si="8"/>
        <v/>
      </c>
      <c r="O251" s="1">
        <f t="shared" si="9"/>
        <v>69.690000000000055</v>
      </c>
    </row>
    <row r="252" spans="1:15" x14ac:dyDescent="0.25">
      <c r="A252" s="62" t="s">
        <v>247</v>
      </c>
      <c r="B252" s="70">
        <v>10363</v>
      </c>
      <c r="C252" s="70">
        <v>1000000025</v>
      </c>
      <c r="D252" s="5" t="s">
        <v>1163</v>
      </c>
      <c r="E252" s="70">
        <v>9746</v>
      </c>
      <c r="F252" s="70">
        <v>358</v>
      </c>
      <c r="G252" s="70">
        <v>6190</v>
      </c>
      <c r="H252" s="72" t="s">
        <v>250</v>
      </c>
      <c r="I252" s="70" t="s">
        <v>43</v>
      </c>
      <c r="J252" s="1">
        <v>19056.050000000003</v>
      </c>
      <c r="L252" s="1" t="str">
        <f>IF(ISERROR(MATCH(C252,Contractors!F$2:F$27,FALSE)),"",INDEX(Contractors!N$2:N$27,MATCH(C252,Contractors!F$2:F$27,FALSE),1))</f>
        <v/>
      </c>
      <c r="M252" s="1" t="str">
        <f>IF(ISERROR(MATCH(C252,AOR!A$2:A$67,FALSE)),"",INDEX(AOR!E$2:E$67,MATCH(C252,AOR!A$2:A$67,FALSE),1))</f>
        <v/>
      </c>
      <c r="N252" s="1" t="str">
        <f t="shared" si="8"/>
        <v/>
      </c>
      <c r="O252" s="1">
        <f t="shared" si="9"/>
        <v>19056.050000000003</v>
      </c>
    </row>
    <row r="253" spans="1:15" x14ac:dyDescent="0.25">
      <c r="A253" s="62" t="s">
        <v>350</v>
      </c>
      <c r="B253" s="70">
        <v>14441</v>
      </c>
      <c r="C253" s="70">
        <v>1000000909</v>
      </c>
      <c r="D253" s="5" t="s">
        <v>1164</v>
      </c>
      <c r="E253" s="70">
        <v>9748</v>
      </c>
      <c r="F253" s="70">
        <v>686</v>
      </c>
      <c r="G253" s="70">
        <v>5860</v>
      </c>
      <c r="H253" s="72" t="s">
        <v>349</v>
      </c>
      <c r="I253" s="70" t="s">
        <v>333</v>
      </c>
      <c r="J253" s="1">
        <v>377494</v>
      </c>
      <c r="L253" s="1" t="str">
        <f>IF(ISERROR(MATCH(C253,Contractors!F$2:F$27,FALSE)),"",INDEX(Contractors!N$2:N$27,MATCH(C253,Contractors!F$2:F$27,FALSE),1))</f>
        <v/>
      </c>
      <c r="M253" s="1" t="str">
        <f>IF(ISERROR(MATCH(C253,AOR!A$2:A$67,FALSE)),"",INDEX(AOR!E$2:E$67,MATCH(C253,AOR!A$2:A$67,FALSE),1))</f>
        <v/>
      </c>
      <c r="N253" s="1" t="str">
        <f t="shared" si="8"/>
        <v/>
      </c>
      <c r="O253" s="1">
        <f t="shared" si="9"/>
        <v>377494</v>
      </c>
    </row>
    <row r="254" spans="1:15" x14ac:dyDescent="0.25">
      <c r="A254" s="62" t="s">
        <v>48</v>
      </c>
      <c r="B254" s="70">
        <v>10502</v>
      </c>
      <c r="C254" s="70">
        <v>1000000374</v>
      </c>
      <c r="D254" s="5" t="s">
        <v>1163</v>
      </c>
      <c r="E254" s="70">
        <v>9745</v>
      </c>
      <c r="F254" s="70">
        <v>214</v>
      </c>
      <c r="G254" s="70">
        <v>5860</v>
      </c>
      <c r="H254" s="72" t="s">
        <v>224</v>
      </c>
      <c r="I254" s="70" t="s">
        <v>8</v>
      </c>
      <c r="J254" s="1">
        <v>7672</v>
      </c>
      <c r="L254" s="1" t="str">
        <f>IF(ISERROR(MATCH(C254,Contractors!F$2:F$27,FALSE)),"",INDEX(Contractors!N$2:N$27,MATCH(C254,Contractors!F$2:F$27,FALSE),1))</f>
        <v/>
      </c>
      <c r="M254" s="1" t="str">
        <f>IF(ISERROR(MATCH(C254,AOR!A$2:A$67,FALSE)),"",INDEX(AOR!E$2:E$67,MATCH(C254,AOR!A$2:A$67,FALSE),1))</f>
        <v/>
      </c>
      <c r="N254" s="1" t="str">
        <f t="shared" si="8"/>
        <v/>
      </c>
      <c r="O254" s="1">
        <f t="shared" si="9"/>
        <v>7672</v>
      </c>
    </row>
    <row r="255" spans="1:15" x14ac:dyDescent="0.25">
      <c r="A255" s="62" t="s">
        <v>48</v>
      </c>
      <c r="B255" s="70">
        <v>10502</v>
      </c>
      <c r="C255" s="70">
        <v>1000000611</v>
      </c>
      <c r="D255" s="5" t="s">
        <v>1163</v>
      </c>
      <c r="E255" s="70">
        <v>9746</v>
      </c>
      <c r="F255" s="70">
        <v>358</v>
      </c>
      <c r="G255" s="70">
        <v>5890</v>
      </c>
      <c r="H255" s="72" t="s">
        <v>248</v>
      </c>
      <c r="I255" s="70" t="s">
        <v>11</v>
      </c>
      <c r="J255" s="1">
        <v>538</v>
      </c>
      <c r="L255" s="1" t="str">
        <f>IF(ISERROR(MATCH(C255,Contractors!F$2:F$27,FALSE)),"",INDEX(Contractors!N$2:N$27,MATCH(C255,Contractors!F$2:F$27,FALSE),1))</f>
        <v/>
      </c>
      <c r="M255" s="1" t="str">
        <f>IF(ISERROR(MATCH(C255,AOR!A$2:A$67,FALSE)),"",INDEX(AOR!E$2:E$67,MATCH(C255,AOR!A$2:A$67,FALSE),1))</f>
        <v/>
      </c>
      <c r="N255" s="1" t="str">
        <f t="shared" si="8"/>
        <v/>
      </c>
      <c r="O255" s="1">
        <f t="shared" si="9"/>
        <v>538</v>
      </c>
    </row>
    <row r="256" spans="1:15" x14ac:dyDescent="0.25">
      <c r="A256" s="62" t="s">
        <v>48</v>
      </c>
      <c r="B256" s="70">
        <v>10502</v>
      </c>
      <c r="C256" s="70">
        <v>1000000786</v>
      </c>
      <c r="D256" s="5" t="s">
        <v>1163</v>
      </c>
      <c r="E256" s="70">
        <v>9745</v>
      </c>
      <c r="F256" s="70">
        <v>146</v>
      </c>
      <c r="G256" s="70">
        <v>5890</v>
      </c>
      <c r="H256" s="72" t="s">
        <v>168</v>
      </c>
      <c r="I256" s="70" t="s">
        <v>11</v>
      </c>
      <c r="J256" s="1">
        <v>936</v>
      </c>
      <c r="L256" s="1" t="str">
        <f>IF(ISERROR(MATCH(C256,Contractors!F$2:F$27,FALSE)),"",INDEX(Contractors!N$2:N$27,MATCH(C256,Contractors!F$2:F$27,FALSE),1))</f>
        <v/>
      </c>
      <c r="M256" s="1" t="str">
        <f>IF(ISERROR(MATCH(C256,AOR!A$2:A$67,FALSE)),"",INDEX(AOR!E$2:E$67,MATCH(C256,AOR!A$2:A$67,FALSE),1))</f>
        <v/>
      </c>
      <c r="N256" s="1" t="str">
        <f t="shared" si="8"/>
        <v/>
      </c>
      <c r="O256" s="1">
        <f t="shared" si="9"/>
        <v>936</v>
      </c>
    </row>
    <row r="257" spans="1:15" x14ac:dyDescent="0.25">
      <c r="A257" s="62" t="s">
        <v>48</v>
      </c>
      <c r="B257" s="70">
        <v>10502</v>
      </c>
      <c r="C257" s="70">
        <v>1000000937</v>
      </c>
      <c r="D257" s="5" t="s">
        <v>1163</v>
      </c>
      <c r="E257" s="70">
        <v>9745</v>
      </c>
      <c r="F257" s="70">
        <v>360</v>
      </c>
      <c r="G257" s="70">
        <v>5860</v>
      </c>
      <c r="H257" s="72" t="s">
        <v>259</v>
      </c>
      <c r="I257" s="70" t="s">
        <v>8</v>
      </c>
      <c r="J257" s="1">
        <v>672</v>
      </c>
      <c r="L257" s="1" t="str">
        <f>IF(ISERROR(MATCH(C257,Contractors!F$2:F$27,FALSE)),"",INDEX(Contractors!N$2:N$27,MATCH(C257,Contractors!F$2:F$27,FALSE),1))</f>
        <v/>
      </c>
      <c r="M257" s="1" t="str">
        <f>IF(ISERROR(MATCH(C257,AOR!A$2:A$67,FALSE)),"",INDEX(AOR!E$2:E$67,MATCH(C257,AOR!A$2:A$67,FALSE),1))</f>
        <v/>
      </c>
      <c r="N257" s="1" t="str">
        <f t="shared" si="8"/>
        <v/>
      </c>
      <c r="O257" s="1">
        <f t="shared" si="9"/>
        <v>672</v>
      </c>
    </row>
    <row r="258" spans="1:15" x14ac:dyDescent="0.25">
      <c r="A258" s="62" t="s">
        <v>48</v>
      </c>
      <c r="B258" s="70">
        <v>10502</v>
      </c>
      <c r="C258" s="70">
        <v>1000000938</v>
      </c>
      <c r="D258" s="5" t="s">
        <v>1163</v>
      </c>
      <c r="E258" s="70">
        <v>9745</v>
      </c>
      <c r="F258" s="70">
        <v>112</v>
      </c>
      <c r="G258" s="70">
        <v>5860</v>
      </c>
      <c r="H258" s="72" t="s">
        <v>42</v>
      </c>
      <c r="I258" s="70" t="s">
        <v>8</v>
      </c>
      <c r="J258" s="1">
        <v>4480</v>
      </c>
      <c r="L258" s="1" t="str">
        <f>IF(ISERROR(MATCH(C258,Contractors!F$2:F$27,FALSE)),"",INDEX(Contractors!N$2:N$27,MATCH(C258,Contractors!F$2:F$27,FALSE),1))</f>
        <v/>
      </c>
      <c r="M258" s="1" t="str">
        <f>IF(ISERROR(MATCH(C258,AOR!A$2:A$67,FALSE)),"",INDEX(AOR!E$2:E$67,MATCH(C258,AOR!A$2:A$67,FALSE),1))</f>
        <v/>
      </c>
      <c r="N258" s="1" t="str">
        <f t="shared" si="8"/>
        <v/>
      </c>
      <c r="O258" s="1">
        <f t="shared" si="9"/>
        <v>4480</v>
      </c>
    </row>
    <row r="259" spans="1:15" x14ac:dyDescent="0.25">
      <c r="A259" s="62" t="s">
        <v>48</v>
      </c>
      <c r="B259" s="70">
        <v>10502</v>
      </c>
      <c r="C259" s="70">
        <v>1000001274</v>
      </c>
      <c r="D259" s="5" t="s">
        <v>1163</v>
      </c>
      <c r="E259" s="70">
        <v>9745</v>
      </c>
      <c r="F259" s="70">
        <v>354</v>
      </c>
      <c r="G259" s="70">
        <v>5860</v>
      </c>
      <c r="H259" s="72" t="s">
        <v>244</v>
      </c>
      <c r="I259" s="70" t="s">
        <v>8</v>
      </c>
      <c r="J259" s="1">
        <v>5158</v>
      </c>
      <c r="L259" s="1" t="str">
        <f>IF(ISERROR(MATCH(C259,Contractors!F$2:F$27,FALSE)),"",INDEX(Contractors!N$2:N$27,MATCH(C259,Contractors!F$2:F$27,FALSE),1))</f>
        <v/>
      </c>
      <c r="M259" s="1" t="str">
        <f>IF(ISERROR(MATCH(C259,AOR!A$2:A$67,FALSE)),"",INDEX(AOR!E$2:E$67,MATCH(C259,AOR!A$2:A$67,FALSE),1))</f>
        <v/>
      </c>
      <c r="N259" s="1" t="str">
        <f t="shared" si="8"/>
        <v/>
      </c>
      <c r="O259" s="1">
        <f t="shared" si="9"/>
        <v>5158</v>
      </c>
    </row>
    <row r="260" spans="1:15" x14ac:dyDescent="0.25">
      <c r="A260" s="62" t="s">
        <v>241</v>
      </c>
      <c r="B260" s="70">
        <v>10281</v>
      </c>
      <c r="C260" s="70">
        <v>1000000861</v>
      </c>
      <c r="D260" s="5" t="s">
        <v>1163</v>
      </c>
      <c r="E260" s="70">
        <v>9745</v>
      </c>
      <c r="F260" s="70">
        <v>362</v>
      </c>
      <c r="G260" s="70">
        <v>5890</v>
      </c>
      <c r="H260" s="72" t="s">
        <v>275</v>
      </c>
      <c r="I260" s="70" t="s">
        <v>51</v>
      </c>
      <c r="J260" s="1">
        <v>24655</v>
      </c>
      <c r="L260" s="1" t="str">
        <f>IF(ISERROR(MATCH(C260,Contractors!F$2:F$27,FALSE)),"",INDEX(Contractors!N$2:N$27,MATCH(C260,Contractors!F$2:F$27,FALSE),1))</f>
        <v/>
      </c>
      <c r="M260" s="1" t="str">
        <f>IF(ISERROR(MATCH(C260,AOR!A$2:A$67,FALSE)),"",INDEX(AOR!E$2:E$67,MATCH(C260,AOR!A$2:A$67,FALSE),1))</f>
        <v/>
      </c>
      <c r="N260" s="1" t="str">
        <f t="shared" ref="N260:N323" si="10">IF(SUM(L260:M260)&lt;=J260,"",SUM(L260:M260)-J260)</f>
        <v/>
      </c>
      <c r="O260" s="1">
        <f t="shared" si="9"/>
        <v>24655</v>
      </c>
    </row>
    <row r="261" spans="1:15" x14ac:dyDescent="0.25">
      <c r="A261" s="62" t="s">
        <v>307</v>
      </c>
      <c r="B261" s="70">
        <v>10355</v>
      </c>
      <c r="C261" s="70">
        <v>1000001297</v>
      </c>
      <c r="D261" s="5" t="s">
        <v>1163</v>
      </c>
      <c r="E261" s="70">
        <v>9745</v>
      </c>
      <c r="F261" s="70">
        <v>615</v>
      </c>
      <c r="G261" s="70">
        <v>5890</v>
      </c>
      <c r="H261" s="72" t="s">
        <v>328</v>
      </c>
      <c r="I261" s="70" t="s">
        <v>314</v>
      </c>
      <c r="J261" s="1">
        <v>8244.4599999999991</v>
      </c>
      <c r="L261" s="1" t="str">
        <f>IF(ISERROR(MATCH(C261,Contractors!F$2:F$27,FALSE)),"",INDEX(Contractors!N$2:N$27,MATCH(C261,Contractors!F$2:F$27,FALSE),1))</f>
        <v/>
      </c>
      <c r="M261" s="1" t="str">
        <f>IF(ISERROR(MATCH(C261,AOR!A$2:A$67,FALSE)),"",INDEX(AOR!E$2:E$67,MATCH(C261,AOR!A$2:A$67,FALSE),1))</f>
        <v/>
      </c>
      <c r="N261" s="1" t="str">
        <f t="shared" si="10"/>
        <v/>
      </c>
      <c r="O261" s="1">
        <f t="shared" si="9"/>
        <v>8244.4599999999991</v>
      </c>
    </row>
    <row r="262" spans="1:15" x14ac:dyDescent="0.25">
      <c r="A262" s="62" t="s">
        <v>152</v>
      </c>
      <c r="B262" s="70">
        <v>10104</v>
      </c>
      <c r="C262" s="70">
        <v>1000001307</v>
      </c>
      <c r="D262" s="5" t="s">
        <v>1163</v>
      </c>
      <c r="E262" s="70">
        <v>9745</v>
      </c>
      <c r="F262" s="70">
        <v>144</v>
      </c>
      <c r="G262" s="70">
        <v>5860</v>
      </c>
      <c r="H262" s="72" t="s">
        <v>151</v>
      </c>
      <c r="I262" s="70" t="s">
        <v>8</v>
      </c>
      <c r="J262" s="1">
        <v>3056.25</v>
      </c>
      <c r="L262" s="1" t="str">
        <f>IF(ISERROR(MATCH(C262,Contractors!F$2:F$27,FALSE)),"",INDEX(Contractors!N$2:N$27,MATCH(C262,Contractors!F$2:F$27,FALSE),1))</f>
        <v/>
      </c>
      <c r="M262" s="1" t="str">
        <f>IF(ISERROR(MATCH(C262,AOR!A$2:A$67,FALSE)),"",INDEX(AOR!E$2:E$67,MATCH(C262,AOR!A$2:A$67,FALSE),1))</f>
        <v/>
      </c>
      <c r="N262" s="1" t="str">
        <f t="shared" si="10"/>
        <v/>
      </c>
      <c r="O262" s="1">
        <f t="shared" si="9"/>
        <v>3056.25</v>
      </c>
    </row>
    <row r="263" spans="1:15" x14ac:dyDescent="0.25">
      <c r="A263" s="62" t="s">
        <v>152</v>
      </c>
      <c r="B263" s="70">
        <v>10104</v>
      </c>
      <c r="C263" s="70">
        <v>1000001309</v>
      </c>
      <c r="D263" s="5" t="s">
        <v>1163</v>
      </c>
      <c r="E263" s="70">
        <v>9745</v>
      </c>
      <c r="F263" s="70">
        <v>214</v>
      </c>
      <c r="G263" s="70">
        <v>5860</v>
      </c>
      <c r="H263" s="72" t="s">
        <v>224</v>
      </c>
      <c r="I263" s="70" t="s">
        <v>8</v>
      </c>
      <c r="J263" s="1">
        <v>9780</v>
      </c>
      <c r="L263" s="1" t="str">
        <f>IF(ISERROR(MATCH(C263,Contractors!F$2:F$27,FALSE)),"",INDEX(Contractors!N$2:N$27,MATCH(C263,Contractors!F$2:F$27,FALSE),1))</f>
        <v/>
      </c>
      <c r="M263" s="1" t="str">
        <f>IF(ISERROR(MATCH(C263,AOR!A$2:A$67,FALSE)),"",INDEX(AOR!E$2:E$67,MATCH(C263,AOR!A$2:A$67,FALSE),1))</f>
        <v/>
      </c>
      <c r="N263" s="1" t="str">
        <f t="shared" si="10"/>
        <v/>
      </c>
      <c r="O263" s="1">
        <f t="shared" si="9"/>
        <v>9780</v>
      </c>
    </row>
    <row r="264" spans="1:15" x14ac:dyDescent="0.25">
      <c r="A264" s="62" t="s">
        <v>305</v>
      </c>
      <c r="B264" s="70">
        <v>12833</v>
      </c>
      <c r="C264" s="70">
        <v>1000000839</v>
      </c>
      <c r="D264" s="5" t="s">
        <v>1163</v>
      </c>
      <c r="E264" s="70">
        <v>9745</v>
      </c>
      <c r="F264" s="70">
        <v>615</v>
      </c>
      <c r="G264" s="70">
        <v>5860</v>
      </c>
      <c r="H264" s="72" t="s">
        <v>315</v>
      </c>
      <c r="I264" s="70" t="s">
        <v>319</v>
      </c>
      <c r="J264" s="1">
        <v>1206.1800000000003</v>
      </c>
      <c r="L264" s="1" t="str">
        <f>IF(ISERROR(MATCH(C264,Contractors!F$2:F$27,FALSE)),"",INDEX(Contractors!N$2:N$27,MATCH(C264,Contractors!F$2:F$27,FALSE),1))</f>
        <v/>
      </c>
      <c r="M264" s="1" t="str">
        <f>IF(ISERROR(MATCH(C264,AOR!A$2:A$67,FALSE)),"",INDEX(AOR!E$2:E$67,MATCH(C264,AOR!A$2:A$67,FALSE),1))</f>
        <v/>
      </c>
      <c r="N264" s="1" t="str">
        <f t="shared" si="10"/>
        <v/>
      </c>
      <c r="O264" s="1">
        <f t="shared" ref="O264:O327" si="11">IF(SUM(L264:M264)&lt;J264,J264,SUM(L264:M264))</f>
        <v>1206.1800000000003</v>
      </c>
    </row>
    <row r="265" spans="1:15" x14ac:dyDescent="0.25">
      <c r="A265" s="62" t="s">
        <v>162</v>
      </c>
      <c r="B265" s="70">
        <v>11277</v>
      </c>
      <c r="C265" s="70">
        <v>1000000585</v>
      </c>
      <c r="D265" s="5" t="s">
        <v>1163</v>
      </c>
      <c r="E265" s="70">
        <v>9745</v>
      </c>
      <c r="F265" s="70">
        <v>157</v>
      </c>
      <c r="G265" s="70">
        <v>6201</v>
      </c>
      <c r="H265" s="72" t="s">
        <v>182</v>
      </c>
      <c r="I265" s="70" t="s">
        <v>13</v>
      </c>
      <c r="J265" s="1">
        <v>44951.100000000006</v>
      </c>
      <c r="L265" s="1" t="str">
        <f>IF(ISERROR(MATCH(C265,Contractors!F$2:F$27,FALSE)),"",INDEX(Contractors!N$2:N$27,MATCH(C265,Contractors!F$2:F$27,FALSE),1))</f>
        <v/>
      </c>
      <c r="M265" s="1">
        <f>IF(ISERROR(MATCH(C265,AOR!A$2:A$67,FALSE)),"",INDEX(AOR!E$2:E$67,MATCH(C265,AOR!A$2:A$67,FALSE),1))</f>
        <v>2077249</v>
      </c>
      <c r="N265" s="1">
        <f t="shared" si="10"/>
        <v>2032297.9</v>
      </c>
      <c r="O265" s="1">
        <f t="shared" si="11"/>
        <v>2077249</v>
      </c>
    </row>
    <row r="266" spans="1:15" x14ac:dyDescent="0.25">
      <c r="A266" s="62" t="s">
        <v>162</v>
      </c>
      <c r="B266" s="70">
        <v>11277</v>
      </c>
      <c r="C266" s="70">
        <v>1000000630</v>
      </c>
      <c r="D266" s="5" t="s">
        <v>1163</v>
      </c>
      <c r="E266" s="70">
        <v>9745</v>
      </c>
      <c r="F266" s="70">
        <v>360</v>
      </c>
      <c r="G266" s="70">
        <v>6201</v>
      </c>
      <c r="H266" s="72" t="s">
        <v>254</v>
      </c>
      <c r="I266" s="70" t="s">
        <v>13</v>
      </c>
      <c r="J266" s="1">
        <v>500000</v>
      </c>
      <c r="L266" s="1" t="str">
        <f>IF(ISERROR(MATCH(C266,Contractors!F$2:F$27,FALSE)),"",INDEX(Contractors!N$2:N$27,MATCH(C266,Contractors!F$2:F$27,FALSE),1))</f>
        <v/>
      </c>
      <c r="M266" s="1">
        <f>IF(ISERROR(MATCH(C266,AOR!A$2:A$67,FALSE)),"",INDEX(AOR!E$2:E$67,MATCH(C266,AOR!A$2:A$67,FALSE),1))</f>
        <v>1916719.2</v>
      </c>
      <c r="N266" s="1">
        <f t="shared" si="10"/>
        <v>1416719.2</v>
      </c>
      <c r="O266" s="1">
        <f t="shared" si="11"/>
        <v>1916719.2</v>
      </c>
    </row>
    <row r="267" spans="1:15" x14ac:dyDescent="0.25">
      <c r="A267" s="62" t="s">
        <v>162</v>
      </c>
      <c r="B267" s="70">
        <v>11277</v>
      </c>
      <c r="C267" s="70">
        <v>1000000630</v>
      </c>
      <c r="D267" s="5" t="s">
        <v>1163</v>
      </c>
      <c r="E267" s="70">
        <v>9745</v>
      </c>
      <c r="F267" s="70">
        <v>360</v>
      </c>
      <c r="G267" s="70">
        <v>6201</v>
      </c>
      <c r="H267" s="72" t="s">
        <v>259</v>
      </c>
      <c r="I267" s="70" t="s">
        <v>13</v>
      </c>
      <c r="J267" s="1">
        <v>-62200.78</v>
      </c>
      <c r="L267" s="1" t="str">
        <f>IF(ISERROR(MATCH(C267,Contractors!F$2:F$27,FALSE)),"",INDEX(Contractors!N$2:N$27,MATCH(C267,Contractors!F$2:F$27,FALSE),1))</f>
        <v/>
      </c>
      <c r="N267" s="1">
        <f t="shared" si="10"/>
        <v>62200.78</v>
      </c>
      <c r="O267" s="1">
        <f t="shared" si="11"/>
        <v>0</v>
      </c>
    </row>
    <row r="268" spans="1:15" x14ac:dyDescent="0.25">
      <c r="A268" s="62" t="s">
        <v>162</v>
      </c>
      <c r="B268" s="70">
        <v>11277</v>
      </c>
      <c r="C268" s="70">
        <v>1000000674</v>
      </c>
      <c r="D268" s="5" t="s">
        <v>1163</v>
      </c>
      <c r="E268" s="70">
        <v>9745</v>
      </c>
      <c r="F268" s="70">
        <v>146</v>
      </c>
      <c r="G268" s="70">
        <v>6201</v>
      </c>
      <c r="H268" s="72" t="s">
        <v>164</v>
      </c>
      <c r="I268" s="70" t="s">
        <v>13</v>
      </c>
      <c r="J268" s="1">
        <v>600109.59000000008</v>
      </c>
      <c r="L268" s="1" t="str">
        <f>IF(ISERROR(MATCH(C268,Contractors!F$2:F$27,FALSE)),"",INDEX(Contractors!N$2:N$27,MATCH(C268,Contractors!F$2:F$27,FALSE),1))</f>
        <v/>
      </c>
      <c r="M268" s="1">
        <f>IF(ISERROR(MATCH(C268,AOR!A$2:A$67,FALSE)),"",INDEX(AOR!E$2:E$67,MATCH(C268,AOR!A$2:A$67,FALSE),1))-M269</f>
        <v>726323.54000000015</v>
      </c>
      <c r="N268" s="1">
        <f t="shared" si="10"/>
        <v>126213.95000000007</v>
      </c>
      <c r="O268" s="1">
        <f t="shared" si="11"/>
        <v>726323.54000000015</v>
      </c>
    </row>
    <row r="269" spans="1:15" x14ac:dyDescent="0.25">
      <c r="A269" s="62" t="s">
        <v>162</v>
      </c>
      <c r="B269" s="70">
        <v>11277</v>
      </c>
      <c r="C269" s="70">
        <v>1000000674</v>
      </c>
      <c r="D269" s="5" t="s">
        <v>1163</v>
      </c>
      <c r="E269" s="70">
        <v>9745</v>
      </c>
      <c r="F269" s="70">
        <v>146</v>
      </c>
      <c r="G269" s="70">
        <v>6201</v>
      </c>
      <c r="H269" s="72" t="s">
        <v>168</v>
      </c>
      <c r="I269" s="70" t="s">
        <v>13</v>
      </c>
      <c r="J269" s="1">
        <v>63600.32</v>
      </c>
      <c r="L269" s="1" t="str">
        <f>IF(ISERROR(MATCH(C269,Contractors!F$2:F$27,FALSE)),"",INDEX(Contractors!N$2:N$27,MATCH(C269,Contractors!F$2:F$27,FALSE),1))</f>
        <v/>
      </c>
      <c r="M269" s="1">
        <f>J269</f>
        <v>63600.32</v>
      </c>
      <c r="N269" s="1" t="str">
        <f t="shared" si="10"/>
        <v/>
      </c>
      <c r="O269" s="1">
        <f t="shared" si="11"/>
        <v>63600.32</v>
      </c>
    </row>
    <row r="270" spans="1:15" x14ac:dyDescent="0.25">
      <c r="A270" s="62" t="s">
        <v>162</v>
      </c>
      <c r="B270" s="70">
        <v>11277</v>
      </c>
      <c r="C270" s="70">
        <v>1000000701</v>
      </c>
      <c r="D270" s="5" t="s">
        <v>1163</v>
      </c>
      <c r="E270" s="70">
        <v>9745</v>
      </c>
      <c r="F270" s="70">
        <v>360</v>
      </c>
      <c r="G270" s="70">
        <v>6201</v>
      </c>
      <c r="H270" s="72" t="s">
        <v>258</v>
      </c>
      <c r="I270" s="70" t="s">
        <v>13</v>
      </c>
      <c r="J270" s="1">
        <v>44624.59</v>
      </c>
      <c r="L270" s="1" t="str">
        <f>IF(ISERROR(MATCH(C270,Contractors!F$2:F$27,FALSE)),"",INDEX(Contractors!N$2:N$27,MATCH(C270,Contractors!F$2:F$27,FALSE),1))</f>
        <v/>
      </c>
      <c r="M270" s="1">
        <f>IF(ISERROR(MATCH(C270,AOR!A$2:A$67,FALSE)),"",INDEX(AOR!E$2:E$67,MATCH(C270,AOR!A$2:A$67,FALSE),1))</f>
        <v>44624.59</v>
      </c>
      <c r="N270" s="1" t="str">
        <f t="shared" si="10"/>
        <v/>
      </c>
      <c r="O270" s="1">
        <f t="shared" si="11"/>
        <v>44624.59</v>
      </c>
    </row>
    <row r="271" spans="1:15" x14ac:dyDescent="0.25">
      <c r="A271" s="62" t="s">
        <v>162</v>
      </c>
      <c r="B271" s="70">
        <v>11277</v>
      </c>
      <c r="C271" s="70">
        <v>1000000728</v>
      </c>
      <c r="D271" s="5" t="s">
        <v>1163</v>
      </c>
      <c r="E271" s="70">
        <v>9745</v>
      </c>
      <c r="F271" s="70">
        <v>212</v>
      </c>
      <c r="G271" s="70">
        <v>6201</v>
      </c>
      <c r="H271" s="72" t="s">
        <v>215</v>
      </c>
      <c r="I271" s="70" t="s">
        <v>13</v>
      </c>
      <c r="J271" s="1">
        <v>35016.76</v>
      </c>
      <c r="L271" s="1" t="str">
        <f>IF(ISERROR(MATCH(C271,Contractors!F$2:F$27,FALSE)),"",INDEX(Contractors!N$2:N$27,MATCH(C271,Contractors!F$2:F$27,FALSE),1))</f>
        <v/>
      </c>
      <c r="M271" s="1" t="str">
        <f>IF(ISERROR(MATCH(C271,AOR!A$2:A$67,FALSE)),"",INDEX(AOR!E$2:E$67,MATCH(C271,AOR!A$2:A$67,FALSE),1))</f>
        <v/>
      </c>
      <c r="N271" s="1" t="str">
        <f t="shared" si="10"/>
        <v/>
      </c>
      <c r="O271" s="1">
        <f t="shared" si="11"/>
        <v>35016.76</v>
      </c>
    </row>
    <row r="272" spans="1:15" x14ac:dyDescent="0.25">
      <c r="A272" s="62" t="s">
        <v>162</v>
      </c>
      <c r="B272" s="70">
        <v>11277</v>
      </c>
      <c r="C272" s="70">
        <v>1000001396</v>
      </c>
      <c r="D272" s="5" t="s">
        <v>1163</v>
      </c>
      <c r="E272" s="70">
        <v>9745</v>
      </c>
      <c r="F272" s="70">
        <v>159</v>
      </c>
      <c r="G272" s="70">
        <v>6201</v>
      </c>
      <c r="H272" s="72" t="s">
        <v>360</v>
      </c>
      <c r="I272" s="70" t="s">
        <v>13</v>
      </c>
      <c r="J272" s="1">
        <v>60885</v>
      </c>
      <c r="L272" s="1" t="str">
        <f>IF(ISERROR(MATCH(C272,Contractors!F$2:F$27,FALSE)),"",INDEX(Contractors!N$2:N$27,MATCH(C272,Contractors!F$2:F$27,FALSE),1))</f>
        <v/>
      </c>
      <c r="M272" s="1">
        <f>IF(ISERROR(MATCH(C272,AOR!A$2:A$67,FALSE)),"",INDEX(AOR!E$2:E$67,MATCH(C272,AOR!A$2:A$67,FALSE),1))</f>
        <v>60885</v>
      </c>
      <c r="N272" s="1" t="str">
        <f t="shared" si="10"/>
        <v/>
      </c>
      <c r="O272" s="1">
        <f t="shared" si="11"/>
        <v>60885</v>
      </c>
    </row>
    <row r="273" spans="1:15" x14ac:dyDescent="0.25">
      <c r="A273" s="62" t="s">
        <v>162</v>
      </c>
      <c r="B273" s="70">
        <v>11277</v>
      </c>
      <c r="C273" s="70">
        <v>1000001423</v>
      </c>
      <c r="D273" s="5" t="s">
        <v>1163</v>
      </c>
      <c r="E273" s="70">
        <v>9745</v>
      </c>
      <c r="F273" s="70">
        <v>105</v>
      </c>
      <c r="G273" s="70">
        <v>6201</v>
      </c>
      <c r="H273" s="72" t="s">
        <v>352</v>
      </c>
      <c r="I273" s="70" t="s">
        <v>13</v>
      </c>
      <c r="J273" s="1">
        <v>13000</v>
      </c>
      <c r="L273" s="1" t="str">
        <f>IF(ISERROR(MATCH(C273,Contractors!F$2:F$27,FALSE)),"",INDEX(Contractors!N$2:N$27,MATCH(C273,Contractors!F$2:F$27,FALSE),1))</f>
        <v/>
      </c>
      <c r="M273" s="1">
        <f>IF(ISERROR(MATCH(C273,AOR!A$2:A$67,FALSE)),"",INDEX(AOR!E$2:E$67,MATCH(C273,AOR!A$2:A$67,FALSE),1))</f>
        <v>13000</v>
      </c>
      <c r="N273" s="1" t="str">
        <f t="shared" si="10"/>
        <v/>
      </c>
      <c r="O273" s="1">
        <f t="shared" si="11"/>
        <v>13000</v>
      </c>
    </row>
    <row r="274" spans="1:15" x14ac:dyDescent="0.25">
      <c r="A274" s="62" t="s">
        <v>85</v>
      </c>
      <c r="B274" s="70">
        <v>10074</v>
      </c>
      <c r="C274" s="70">
        <v>1000000685</v>
      </c>
      <c r="D274" s="5" t="s">
        <v>1163</v>
      </c>
      <c r="E274" s="70">
        <v>9745</v>
      </c>
      <c r="F274" s="70">
        <v>132</v>
      </c>
      <c r="G274" s="70">
        <v>6201</v>
      </c>
      <c r="H274" s="72" t="s">
        <v>121</v>
      </c>
      <c r="I274" s="70" t="s">
        <v>13</v>
      </c>
      <c r="J274" s="1">
        <v>4100.93</v>
      </c>
      <c r="L274" s="1" t="str">
        <f>IF(ISERROR(MATCH(C274,Contractors!F$2:F$27,FALSE)),"",INDEX(Contractors!N$2:N$27,MATCH(C274,Contractors!F$2:F$27,FALSE),1))</f>
        <v/>
      </c>
      <c r="M274" s="1" t="str">
        <f>IF(ISERROR(MATCH(C274,AOR!A$2:A$67,FALSE)),"",INDEX(AOR!E$2:E$67,MATCH(C274,AOR!A$2:A$67,FALSE),1))</f>
        <v/>
      </c>
      <c r="N274" s="1" t="str">
        <f t="shared" si="10"/>
        <v/>
      </c>
      <c r="O274" s="1">
        <f t="shared" si="11"/>
        <v>4100.93</v>
      </c>
    </row>
    <row r="275" spans="1:15" x14ac:dyDescent="0.25">
      <c r="A275" s="62" t="s">
        <v>85</v>
      </c>
      <c r="B275" s="70">
        <v>10074</v>
      </c>
      <c r="C275" s="70">
        <v>1000000880</v>
      </c>
      <c r="D275" s="5" t="s">
        <v>1163</v>
      </c>
      <c r="E275" s="70">
        <v>9745</v>
      </c>
      <c r="F275" s="70">
        <v>154</v>
      </c>
      <c r="G275" s="70">
        <v>6201</v>
      </c>
      <c r="H275" s="72" t="s">
        <v>178</v>
      </c>
      <c r="I275" s="70" t="s">
        <v>13</v>
      </c>
      <c r="J275" s="1">
        <v>135500</v>
      </c>
      <c r="L275" s="1" t="str">
        <f>IF(ISERROR(MATCH(C275,Contractors!F$2:F$27,FALSE)),"",INDEX(Contractors!N$2:N$27,MATCH(C275,Contractors!F$2:F$27,FALSE),1))</f>
        <v/>
      </c>
      <c r="M275" s="1">
        <f>IF(ISERROR(MATCH(C275,AOR!A$2:A$67,FALSE)),"",INDEX(AOR!E$2:E$67,MATCH(C275,AOR!A$2:A$67,FALSE),1))</f>
        <v>135500</v>
      </c>
      <c r="N275" s="1" t="str">
        <f t="shared" si="10"/>
        <v/>
      </c>
      <c r="O275" s="1">
        <f t="shared" si="11"/>
        <v>135500</v>
      </c>
    </row>
    <row r="276" spans="1:15" x14ac:dyDescent="0.25">
      <c r="A276" s="62" t="s">
        <v>85</v>
      </c>
      <c r="B276" s="70">
        <v>10074</v>
      </c>
      <c r="C276" s="70">
        <v>1000000908</v>
      </c>
      <c r="D276" s="5" t="s">
        <v>1163</v>
      </c>
      <c r="E276" s="70">
        <v>9745</v>
      </c>
      <c r="F276" s="70">
        <v>122</v>
      </c>
      <c r="G276" s="70">
        <v>6201</v>
      </c>
      <c r="H276" s="72" t="s">
        <v>86</v>
      </c>
      <c r="I276" s="70" t="s">
        <v>13</v>
      </c>
      <c r="J276" s="1">
        <v>233053.99</v>
      </c>
      <c r="L276" s="1" t="str">
        <f>IF(ISERROR(MATCH(C276,Contractors!F$2:F$27,FALSE)),"",INDEX(Contractors!N$2:N$27,MATCH(C276,Contractors!F$2:F$27,FALSE),1))</f>
        <v/>
      </c>
      <c r="M276" s="1">
        <f>IF(ISERROR(MATCH(C276,AOR!A$2:A$67,FALSE)),"",INDEX(AOR!E$2:E$67,MATCH(C276,AOR!A$2:A$67,FALSE),1))</f>
        <v>1671398.49</v>
      </c>
      <c r="N276" s="1">
        <f t="shared" si="10"/>
        <v>1438344.5</v>
      </c>
      <c r="O276" s="1">
        <f t="shared" si="11"/>
        <v>1671398.49</v>
      </c>
    </row>
    <row r="277" spans="1:15" x14ac:dyDescent="0.25">
      <c r="A277" s="62" t="s">
        <v>331</v>
      </c>
      <c r="B277" s="70">
        <v>10799</v>
      </c>
      <c r="C277" s="70">
        <v>1000000551</v>
      </c>
      <c r="D277" s="5" t="s">
        <v>1164</v>
      </c>
      <c r="E277" s="70">
        <v>9748</v>
      </c>
      <c r="F277" s="70">
        <v>669</v>
      </c>
      <c r="G277" s="70">
        <v>6219</v>
      </c>
      <c r="H277" s="72" t="s">
        <v>337</v>
      </c>
      <c r="I277" s="70" t="s">
        <v>338</v>
      </c>
      <c r="J277" s="1">
        <v>187.63</v>
      </c>
      <c r="L277" s="1" t="str">
        <f>IF(ISERROR(MATCH(C277,Contractors!F$2:F$27,FALSE)),"",INDEX(Contractors!N$2:N$27,MATCH(C277,Contractors!F$2:F$27,FALSE),1))</f>
        <v/>
      </c>
      <c r="M277" s="1" t="str">
        <f>IF(ISERROR(MATCH(C277,AOR!A$2:A$67,FALSE)),"",INDEX(AOR!E$2:E$67,MATCH(C277,AOR!A$2:A$67,FALSE),1))</f>
        <v/>
      </c>
      <c r="N277" s="1" t="str">
        <f t="shared" si="10"/>
        <v/>
      </c>
      <c r="O277" s="1">
        <f t="shared" si="11"/>
        <v>187.63</v>
      </c>
    </row>
    <row r="278" spans="1:15" x14ac:dyDescent="0.25">
      <c r="A278" s="62" t="s">
        <v>14</v>
      </c>
      <c r="B278" s="70">
        <v>12742</v>
      </c>
      <c r="C278" s="70">
        <v>1000000353</v>
      </c>
      <c r="D278" s="5" t="s">
        <v>1163</v>
      </c>
      <c r="E278" s="70">
        <v>9745</v>
      </c>
      <c r="F278" s="70">
        <v>110</v>
      </c>
      <c r="G278" s="70">
        <v>5860</v>
      </c>
      <c r="H278" s="72" t="s">
        <v>25</v>
      </c>
      <c r="I278" s="70" t="s">
        <v>8</v>
      </c>
      <c r="J278" s="1">
        <v>1195</v>
      </c>
      <c r="L278" s="1" t="str">
        <f>IF(ISERROR(MATCH(C278,Contractors!F$2:F$27,FALSE)),"",INDEX(Contractors!N$2:N$27,MATCH(C278,Contractors!F$2:F$27,FALSE),1))</f>
        <v/>
      </c>
      <c r="M278" s="1" t="str">
        <f>IF(ISERROR(MATCH(C278,AOR!A$2:A$67,FALSE)),"",INDEX(AOR!E$2:E$67,MATCH(C278,AOR!A$2:A$67,FALSE),1))</f>
        <v/>
      </c>
      <c r="N278" s="1" t="str">
        <f t="shared" si="10"/>
        <v/>
      </c>
      <c r="O278" s="1">
        <f t="shared" si="11"/>
        <v>1195</v>
      </c>
    </row>
    <row r="279" spans="1:15" x14ac:dyDescent="0.25">
      <c r="A279" s="62" t="s">
        <v>14</v>
      </c>
      <c r="B279" s="70">
        <v>12742</v>
      </c>
      <c r="C279" s="70">
        <v>1000000353</v>
      </c>
      <c r="D279" s="5" t="s">
        <v>1163</v>
      </c>
      <c r="E279" s="70">
        <v>9745</v>
      </c>
      <c r="F279" s="70">
        <v>110</v>
      </c>
      <c r="G279" s="70">
        <v>6207</v>
      </c>
      <c r="H279" s="72" t="s">
        <v>25</v>
      </c>
      <c r="I279" s="70" t="s">
        <v>21</v>
      </c>
      <c r="J279" s="1">
        <v>2988</v>
      </c>
      <c r="L279" s="1" t="str">
        <f>IF(ISERROR(MATCH(C279,Contractors!F$2:F$27,FALSE)),"",INDEX(Contractors!N$2:N$27,MATCH(C279,Contractors!F$2:F$27,FALSE),1))</f>
        <v/>
      </c>
      <c r="M279" s="1" t="str">
        <f>IF(ISERROR(MATCH(C279,AOR!A$2:A$67,FALSE)),"",INDEX(AOR!E$2:E$67,MATCH(C279,AOR!A$2:A$67,FALSE),1))</f>
        <v/>
      </c>
      <c r="N279" s="1" t="str">
        <f t="shared" si="10"/>
        <v/>
      </c>
      <c r="O279" s="1">
        <f t="shared" si="11"/>
        <v>2988</v>
      </c>
    </row>
    <row r="280" spans="1:15" x14ac:dyDescent="0.25">
      <c r="A280" s="62" t="s">
        <v>14</v>
      </c>
      <c r="B280" s="70">
        <v>12742</v>
      </c>
      <c r="C280" s="70">
        <v>1000000376</v>
      </c>
      <c r="D280" s="5" t="s">
        <v>1163</v>
      </c>
      <c r="E280" s="70">
        <v>9745</v>
      </c>
      <c r="F280" s="70">
        <v>210</v>
      </c>
      <c r="G280" s="70">
        <v>5890</v>
      </c>
      <c r="H280" s="72" t="s">
        <v>211</v>
      </c>
      <c r="I280" s="70" t="s">
        <v>11</v>
      </c>
      <c r="J280" s="1">
        <v>1742</v>
      </c>
      <c r="L280" s="1" t="str">
        <f>IF(ISERROR(MATCH(C280,Contractors!F$2:F$27,FALSE)),"",INDEX(Contractors!N$2:N$27,MATCH(C280,Contractors!F$2:F$27,FALSE),1))</f>
        <v/>
      </c>
      <c r="M280" s="1" t="str">
        <f>IF(ISERROR(MATCH(C280,AOR!A$2:A$67,FALSE)),"",INDEX(AOR!E$2:E$67,MATCH(C280,AOR!A$2:A$67,FALSE),1))</f>
        <v/>
      </c>
      <c r="N280" s="1" t="str">
        <f t="shared" si="10"/>
        <v/>
      </c>
      <c r="O280" s="1">
        <f t="shared" si="11"/>
        <v>1742</v>
      </c>
    </row>
    <row r="281" spans="1:15" x14ac:dyDescent="0.25">
      <c r="A281" s="62" t="s">
        <v>14</v>
      </c>
      <c r="B281" s="70">
        <v>12742</v>
      </c>
      <c r="C281" s="70">
        <v>1000000502</v>
      </c>
      <c r="D281" s="5" t="s">
        <v>1163</v>
      </c>
      <c r="E281" s="70">
        <v>9745</v>
      </c>
      <c r="F281" s="70">
        <v>354</v>
      </c>
      <c r="G281" s="70">
        <v>5890</v>
      </c>
      <c r="H281" s="72" t="s">
        <v>244</v>
      </c>
      <c r="I281" s="70" t="s">
        <v>11</v>
      </c>
      <c r="J281" s="1">
        <v>3997</v>
      </c>
      <c r="L281" s="1" t="str">
        <f>IF(ISERROR(MATCH(C281,Contractors!F$2:F$27,FALSE)),"",INDEX(Contractors!N$2:N$27,MATCH(C281,Contractors!F$2:F$27,FALSE),1))</f>
        <v/>
      </c>
      <c r="M281" s="1" t="str">
        <f>IF(ISERROR(MATCH(C281,AOR!A$2:A$67,FALSE)),"",INDEX(AOR!E$2:E$67,MATCH(C281,AOR!A$2:A$67,FALSE),1))</f>
        <v/>
      </c>
      <c r="N281" s="1" t="str">
        <f t="shared" si="10"/>
        <v/>
      </c>
      <c r="O281" s="1">
        <f t="shared" si="11"/>
        <v>3997</v>
      </c>
    </row>
    <row r="282" spans="1:15" x14ac:dyDescent="0.25">
      <c r="A282" s="62" t="s">
        <v>14</v>
      </c>
      <c r="B282" s="70">
        <v>12742</v>
      </c>
      <c r="C282" s="70">
        <v>1000000509</v>
      </c>
      <c r="D282" s="5" t="s">
        <v>1163</v>
      </c>
      <c r="E282" s="70">
        <v>9745</v>
      </c>
      <c r="F282" s="70">
        <v>362</v>
      </c>
      <c r="G282" s="70">
        <v>5890</v>
      </c>
      <c r="H282" s="72" t="s">
        <v>268</v>
      </c>
      <c r="I282" s="70" t="s">
        <v>11</v>
      </c>
      <c r="J282" s="1">
        <v>9900</v>
      </c>
      <c r="L282" s="1" t="str">
        <f>IF(ISERROR(MATCH(C282,Contractors!F$2:F$27,FALSE)),"",INDEX(Contractors!N$2:N$27,MATCH(C282,Contractors!F$2:F$27,FALSE),1))</f>
        <v/>
      </c>
      <c r="M282" s="1" t="str">
        <f>IF(ISERROR(MATCH(C282,AOR!A$2:A$67,FALSE)),"",INDEX(AOR!E$2:E$67,MATCH(C282,AOR!A$2:A$67,FALSE),1))</f>
        <v/>
      </c>
      <c r="N282" s="1" t="str">
        <f t="shared" si="10"/>
        <v/>
      </c>
      <c r="O282" s="1">
        <f t="shared" si="11"/>
        <v>9900</v>
      </c>
    </row>
    <row r="283" spans="1:15" x14ac:dyDescent="0.25">
      <c r="A283" s="62" t="s">
        <v>14</v>
      </c>
      <c r="B283" s="70">
        <v>12742</v>
      </c>
      <c r="C283" s="70">
        <v>1000000563</v>
      </c>
      <c r="D283" s="5" t="s">
        <v>1163</v>
      </c>
      <c r="E283" s="70">
        <v>9745</v>
      </c>
      <c r="F283" s="70">
        <v>112</v>
      </c>
      <c r="G283" s="70">
        <v>5860</v>
      </c>
      <c r="H283" s="72" t="s">
        <v>42</v>
      </c>
      <c r="I283" s="70" t="s">
        <v>8</v>
      </c>
      <c r="J283" s="1">
        <v>200</v>
      </c>
      <c r="L283" s="1" t="str">
        <f>IF(ISERROR(MATCH(C283,Contractors!F$2:F$27,FALSE)),"",INDEX(Contractors!N$2:N$27,MATCH(C283,Contractors!F$2:F$27,FALSE),1))</f>
        <v/>
      </c>
      <c r="M283" s="1" t="str">
        <f>IF(ISERROR(MATCH(C283,AOR!A$2:A$67,FALSE)),"",INDEX(AOR!E$2:E$67,MATCH(C283,AOR!A$2:A$67,FALSE),1))</f>
        <v/>
      </c>
      <c r="N283" s="1" t="str">
        <f t="shared" si="10"/>
        <v/>
      </c>
      <c r="O283" s="1">
        <f t="shared" si="11"/>
        <v>200</v>
      </c>
    </row>
    <row r="284" spans="1:15" x14ac:dyDescent="0.25">
      <c r="A284" s="62" t="s">
        <v>14</v>
      </c>
      <c r="B284" s="70">
        <v>12742</v>
      </c>
      <c r="C284" s="70">
        <v>1000000597</v>
      </c>
      <c r="D284" s="5" t="s">
        <v>1163</v>
      </c>
      <c r="E284" s="70">
        <v>9745</v>
      </c>
      <c r="F284" s="70">
        <v>214</v>
      </c>
      <c r="G284" s="70">
        <v>5860</v>
      </c>
      <c r="H284" s="72" t="s">
        <v>224</v>
      </c>
      <c r="I284" s="70" t="s">
        <v>8</v>
      </c>
      <c r="J284" s="1">
        <v>822</v>
      </c>
      <c r="L284" s="1" t="str">
        <f>IF(ISERROR(MATCH(C284,Contractors!F$2:F$27,FALSE)),"",INDEX(Contractors!N$2:N$27,MATCH(C284,Contractors!F$2:F$27,FALSE),1))</f>
        <v/>
      </c>
      <c r="M284" s="1" t="str">
        <f>IF(ISERROR(MATCH(C284,AOR!A$2:A$67,FALSE)),"",INDEX(AOR!E$2:E$67,MATCH(C284,AOR!A$2:A$67,FALSE),1))</f>
        <v/>
      </c>
      <c r="N284" s="1" t="str">
        <f t="shared" si="10"/>
        <v/>
      </c>
      <c r="O284" s="1">
        <f t="shared" si="11"/>
        <v>822</v>
      </c>
    </row>
    <row r="285" spans="1:15" x14ac:dyDescent="0.25">
      <c r="A285" s="62" t="s">
        <v>14</v>
      </c>
      <c r="B285" s="70">
        <v>12742</v>
      </c>
      <c r="C285" s="70">
        <v>1000000597</v>
      </c>
      <c r="D285" s="5" t="s">
        <v>1163</v>
      </c>
      <c r="E285" s="70">
        <v>9745</v>
      </c>
      <c r="F285" s="70">
        <v>214</v>
      </c>
      <c r="G285" s="70">
        <v>6207</v>
      </c>
      <c r="H285" s="72" t="s">
        <v>224</v>
      </c>
      <c r="I285" s="70" t="s">
        <v>21</v>
      </c>
      <c r="J285" s="1">
        <v>940</v>
      </c>
      <c r="L285" s="1" t="str">
        <f>IF(ISERROR(MATCH(C285,Contractors!F$2:F$27,FALSE)),"",INDEX(Contractors!N$2:N$27,MATCH(C285,Contractors!F$2:F$27,FALSE),1))</f>
        <v/>
      </c>
      <c r="M285" s="1" t="str">
        <f>IF(ISERROR(MATCH(C285,AOR!A$2:A$67,FALSE)),"",INDEX(AOR!E$2:E$67,MATCH(C285,AOR!A$2:A$67,FALSE),1))</f>
        <v/>
      </c>
      <c r="N285" s="1" t="str">
        <f t="shared" si="10"/>
        <v/>
      </c>
      <c r="O285" s="1">
        <f t="shared" si="11"/>
        <v>940</v>
      </c>
    </row>
    <row r="286" spans="1:15" x14ac:dyDescent="0.25">
      <c r="A286" s="62" t="s">
        <v>14</v>
      </c>
      <c r="B286" s="70">
        <v>12742</v>
      </c>
      <c r="C286" s="70">
        <v>1000000724</v>
      </c>
      <c r="D286" s="5" t="s">
        <v>1163</v>
      </c>
      <c r="E286" s="70">
        <v>9745</v>
      </c>
      <c r="F286" s="70">
        <v>144</v>
      </c>
      <c r="G286" s="70">
        <v>6207</v>
      </c>
      <c r="H286" s="72" t="s">
        <v>154</v>
      </c>
      <c r="I286" s="70" t="s">
        <v>21</v>
      </c>
      <c r="J286" s="1">
        <v>1752.25</v>
      </c>
      <c r="L286" s="1" t="str">
        <f>IF(ISERROR(MATCH(C286,Contractors!F$2:F$27,FALSE)),"",INDEX(Contractors!N$2:N$27,MATCH(C286,Contractors!F$2:F$27,FALSE),1))</f>
        <v/>
      </c>
      <c r="M286" s="1" t="str">
        <f>IF(ISERROR(MATCH(C286,AOR!A$2:A$67,FALSE)),"",INDEX(AOR!E$2:E$67,MATCH(C286,AOR!A$2:A$67,FALSE),1))</f>
        <v/>
      </c>
      <c r="N286" s="1" t="str">
        <f t="shared" si="10"/>
        <v/>
      </c>
      <c r="O286" s="1">
        <f t="shared" si="11"/>
        <v>1752.25</v>
      </c>
    </row>
    <row r="287" spans="1:15" x14ac:dyDescent="0.25">
      <c r="A287" s="62" t="s">
        <v>14</v>
      </c>
      <c r="B287" s="70">
        <v>12742</v>
      </c>
      <c r="C287" s="70">
        <v>1000000783</v>
      </c>
      <c r="D287" s="5" t="s">
        <v>1163</v>
      </c>
      <c r="E287" s="70">
        <v>9745</v>
      </c>
      <c r="F287" s="70">
        <v>127</v>
      </c>
      <c r="G287" s="70">
        <v>6207</v>
      </c>
      <c r="H287" s="72" t="s">
        <v>113</v>
      </c>
      <c r="I287" s="70" t="s">
        <v>21</v>
      </c>
      <c r="J287" s="1">
        <v>5400</v>
      </c>
      <c r="L287" s="1" t="str">
        <f>IF(ISERROR(MATCH(C287,Contractors!F$2:F$27,FALSE)),"",INDEX(Contractors!N$2:N$27,MATCH(C287,Contractors!F$2:F$27,FALSE),1))</f>
        <v/>
      </c>
      <c r="M287" s="1" t="str">
        <f>IF(ISERROR(MATCH(C287,AOR!A$2:A$67,FALSE)),"",INDEX(AOR!E$2:E$67,MATCH(C287,AOR!A$2:A$67,FALSE),1))</f>
        <v/>
      </c>
      <c r="N287" s="1" t="str">
        <f t="shared" si="10"/>
        <v/>
      </c>
      <c r="O287" s="1">
        <f t="shared" si="11"/>
        <v>5400</v>
      </c>
    </row>
    <row r="288" spans="1:15" x14ac:dyDescent="0.25">
      <c r="A288" s="62" t="s">
        <v>14</v>
      </c>
      <c r="B288" s="70">
        <v>12742</v>
      </c>
      <c r="C288" s="70">
        <v>1000000849</v>
      </c>
      <c r="D288" s="5" t="s">
        <v>1163</v>
      </c>
      <c r="E288" s="70">
        <v>9745</v>
      </c>
      <c r="F288" s="70">
        <v>144</v>
      </c>
      <c r="G288" s="70">
        <v>5860</v>
      </c>
      <c r="H288" s="72" t="s">
        <v>155</v>
      </c>
      <c r="I288" s="70" t="s">
        <v>8</v>
      </c>
      <c r="J288" s="1">
        <v>11177.79</v>
      </c>
      <c r="L288" s="1" t="str">
        <f>IF(ISERROR(MATCH(C288,Contractors!F$2:F$27,FALSE)),"",INDEX(Contractors!N$2:N$27,MATCH(C288,Contractors!F$2:F$27,FALSE),1))</f>
        <v/>
      </c>
      <c r="M288" s="1" t="str">
        <f>IF(ISERROR(MATCH(C288,AOR!A$2:A$67,FALSE)),"",INDEX(AOR!E$2:E$67,MATCH(C288,AOR!A$2:A$67,FALSE),1))</f>
        <v/>
      </c>
      <c r="N288" s="1" t="str">
        <f t="shared" si="10"/>
        <v/>
      </c>
      <c r="O288" s="1">
        <f t="shared" si="11"/>
        <v>11177.79</v>
      </c>
    </row>
    <row r="289" spans="1:15" x14ac:dyDescent="0.25">
      <c r="A289" s="62" t="s">
        <v>14</v>
      </c>
      <c r="B289" s="70">
        <v>12742</v>
      </c>
      <c r="C289" s="70">
        <v>1000000874</v>
      </c>
      <c r="D289" s="5" t="s">
        <v>1163</v>
      </c>
      <c r="E289" s="70">
        <v>9745</v>
      </c>
      <c r="F289" s="70">
        <v>360</v>
      </c>
      <c r="G289" s="70">
        <v>5860</v>
      </c>
      <c r="H289" s="72" t="s">
        <v>266</v>
      </c>
      <c r="I289" s="70" t="s">
        <v>8</v>
      </c>
      <c r="J289" s="1">
        <v>105</v>
      </c>
      <c r="L289" s="1" t="str">
        <f>IF(ISERROR(MATCH(C289,Contractors!F$2:F$27,FALSE)),"",INDEX(Contractors!N$2:N$27,MATCH(C289,Contractors!F$2:F$27,FALSE),1))</f>
        <v/>
      </c>
      <c r="M289" s="1" t="str">
        <f>IF(ISERROR(MATCH(C289,AOR!A$2:A$67,FALSE)),"",INDEX(AOR!E$2:E$67,MATCH(C289,AOR!A$2:A$67,FALSE),1))</f>
        <v/>
      </c>
      <c r="N289" s="1" t="str">
        <f t="shared" si="10"/>
        <v/>
      </c>
      <c r="O289" s="1">
        <f t="shared" si="11"/>
        <v>105</v>
      </c>
    </row>
    <row r="290" spans="1:15" x14ac:dyDescent="0.25">
      <c r="A290" s="62" t="s">
        <v>14</v>
      </c>
      <c r="B290" s="70">
        <v>12742</v>
      </c>
      <c r="C290" s="70">
        <v>1000000875</v>
      </c>
      <c r="D290" s="5" t="s">
        <v>1163</v>
      </c>
      <c r="E290" s="70">
        <v>9745</v>
      </c>
      <c r="F290" s="70">
        <v>206</v>
      </c>
      <c r="G290" s="70">
        <v>5860</v>
      </c>
      <c r="H290" s="72" t="s">
        <v>197</v>
      </c>
      <c r="I290" s="70" t="s">
        <v>8</v>
      </c>
      <c r="J290" s="1">
        <v>4110</v>
      </c>
      <c r="L290" s="1" t="str">
        <f>IF(ISERROR(MATCH(C290,Contractors!F$2:F$27,FALSE)),"",INDEX(Contractors!N$2:N$27,MATCH(C290,Contractors!F$2:F$27,FALSE),1))</f>
        <v/>
      </c>
      <c r="M290" s="1" t="str">
        <f>IF(ISERROR(MATCH(C290,AOR!A$2:A$67,FALSE)),"",INDEX(AOR!E$2:E$67,MATCH(C290,AOR!A$2:A$67,FALSE),1))</f>
        <v/>
      </c>
      <c r="N290" s="1" t="str">
        <f t="shared" si="10"/>
        <v/>
      </c>
      <c r="O290" s="1">
        <f t="shared" si="11"/>
        <v>4110</v>
      </c>
    </row>
    <row r="291" spans="1:15" x14ac:dyDescent="0.25">
      <c r="A291" s="62" t="s">
        <v>14</v>
      </c>
      <c r="B291" s="70">
        <v>12742</v>
      </c>
      <c r="C291" s="70">
        <v>1000000876</v>
      </c>
      <c r="D291" s="5" t="s">
        <v>1163</v>
      </c>
      <c r="E291" s="70">
        <v>9745</v>
      </c>
      <c r="F291" s="70">
        <v>112</v>
      </c>
      <c r="G291" s="70">
        <v>5860</v>
      </c>
      <c r="H291" s="72" t="s">
        <v>57</v>
      </c>
      <c r="I291" s="70" t="s">
        <v>8</v>
      </c>
      <c r="J291" s="1">
        <v>1500</v>
      </c>
      <c r="L291" s="1" t="str">
        <f>IF(ISERROR(MATCH(C291,Contractors!F$2:F$27,FALSE)),"",INDEX(Contractors!N$2:N$27,MATCH(C291,Contractors!F$2:F$27,FALSE),1))</f>
        <v/>
      </c>
      <c r="M291" s="1" t="str">
        <f>IF(ISERROR(MATCH(C291,AOR!A$2:A$67,FALSE)),"",INDEX(AOR!E$2:E$67,MATCH(C291,AOR!A$2:A$67,FALSE),1))</f>
        <v/>
      </c>
      <c r="N291" s="1" t="str">
        <f t="shared" si="10"/>
        <v/>
      </c>
      <c r="O291" s="1">
        <f t="shared" si="11"/>
        <v>1500</v>
      </c>
    </row>
    <row r="292" spans="1:15" x14ac:dyDescent="0.25">
      <c r="A292" s="62" t="s">
        <v>14</v>
      </c>
      <c r="B292" s="70">
        <v>12742</v>
      </c>
      <c r="C292" s="70">
        <v>1000000914</v>
      </c>
      <c r="D292" s="5" t="s">
        <v>1163</v>
      </c>
      <c r="E292" s="70">
        <v>9745</v>
      </c>
      <c r="F292" s="70">
        <v>115</v>
      </c>
      <c r="G292" s="70">
        <v>5860</v>
      </c>
      <c r="H292" s="72" t="s">
        <v>72</v>
      </c>
      <c r="I292" s="70" t="s">
        <v>8</v>
      </c>
      <c r="J292" s="1">
        <v>4971</v>
      </c>
      <c r="L292" s="1" t="str">
        <f>IF(ISERROR(MATCH(C292,Contractors!F$2:F$27,FALSE)),"",INDEX(Contractors!N$2:N$27,MATCH(C292,Contractors!F$2:F$27,FALSE),1))</f>
        <v/>
      </c>
      <c r="M292" s="1" t="str">
        <f>IF(ISERROR(MATCH(C292,AOR!A$2:A$67,FALSE)),"",INDEX(AOR!E$2:E$67,MATCH(C292,AOR!A$2:A$67,FALSE),1))</f>
        <v/>
      </c>
      <c r="N292" s="1" t="str">
        <f t="shared" si="10"/>
        <v/>
      </c>
      <c r="O292" s="1">
        <f t="shared" si="11"/>
        <v>4971</v>
      </c>
    </row>
    <row r="293" spans="1:15" x14ac:dyDescent="0.25">
      <c r="A293" s="62" t="s">
        <v>14</v>
      </c>
      <c r="B293" s="70">
        <v>12742</v>
      </c>
      <c r="C293" s="70">
        <v>1000000915</v>
      </c>
      <c r="D293" s="5" t="s">
        <v>1163</v>
      </c>
      <c r="E293" s="70">
        <v>9745</v>
      </c>
      <c r="F293" s="70">
        <v>110</v>
      </c>
      <c r="G293" s="70">
        <v>5860</v>
      </c>
      <c r="H293" s="72" t="s">
        <v>22</v>
      </c>
      <c r="I293" s="70" t="s">
        <v>8</v>
      </c>
      <c r="J293" s="1">
        <v>6810</v>
      </c>
      <c r="L293" s="1" t="str">
        <f>IF(ISERROR(MATCH(C293,Contractors!F$2:F$27,FALSE)),"",INDEX(Contractors!N$2:N$27,MATCH(C293,Contractors!F$2:F$27,FALSE),1))</f>
        <v/>
      </c>
      <c r="M293" s="1" t="str">
        <f>IF(ISERROR(MATCH(C293,AOR!A$2:A$67,FALSE)),"",INDEX(AOR!E$2:E$67,MATCH(C293,AOR!A$2:A$67,FALSE),1))</f>
        <v/>
      </c>
      <c r="N293" s="1" t="str">
        <f t="shared" si="10"/>
        <v/>
      </c>
      <c r="O293" s="1">
        <f t="shared" si="11"/>
        <v>6810</v>
      </c>
    </row>
    <row r="294" spans="1:15" x14ac:dyDescent="0.25">
      <c r="A294" s="62" t="s">
        <v>14</v>
      </c>
      <c r="B294" s="70">
        <v>12742</v>
      </c>
      <c r="C294" s="70">
        <v>1000000953</v>
      </c>
      <c r="D294" s="5" t="s">
        <v>1163</v>
      </c>
      <c r="E294" s="70">
        <v>9745</v>
      </c>
      <c r="F294" s="70">
        <v>144</v>
      </c>
      <c r="G294" s="70">
        <v>5860</v>
      </c>
      <c r="H294" s="72" t="s">
        <v>151</v>
      </c>
      <c r="I294" s="70" t="s">
        <v>8</v>
      </c>
      <c r="J294" s="1">
        <v>1525</v>
      </c>
      <c r="L294" s="1" t="str">
        <f>IF(ISERROR(MATCH(C294,Contractors!F$2:F$27,FALSE)),"",INDEX(Contractors!N$2:N$27,MATCH(C294,Contractors!F$2:F$27,FALSE),1))</f>
        <v/>
      </c>
      <c r="M294" s="1" t="str">
        <f>IF(ISERROR(MATCH(C294,AOR!A$2:A$67,FALSE)),"",INDEX(AOR!E$2:E$67,MATCH(C294,AOR!A$2:A$67,FALSE),1))</f>
        <v/>
      </c>
      <c r="N294" s="1" t="str">
        <f t="shared" si="10"/>
        <v/>
      </c>
      <c r="O294" s="1">
        <f t="shared" si="11"/>
        <v>1525</v>
      </c>
    </row>
    <row r="295" spans="1:15" x14ac:dyDescent="0.25">
      <c r="A295" s="62" t="s">
        <v>14</v>
      </c>
      <c r="B295" s="70">
        <v>12742</v>
      </c>
      <c r="C295" s="70">
        <v>1000001272</v>
      </c>
      <c r="D295" s="5" t="s">
        <v>1163</v>
      </c>
      <c r="E295" s="70">
        <v>9745</v>
      </c>
      <c r="F295" s="70">
        <v>615</v>
      </c>
      <c r="G295" s="70">
        <v>5860</v>
      </c>
      <c r="H295" s="72" t="s">
        <v>315</v>
      </c>
      <c r="I295" s="70" t="s">
        <v>319</v>
      </c>
      <c r="J295" s="1">
        <v>40140.5</v>
      </c>
      <c r="L295" s="1" t="str">
        <f>IF(ISERROR(MATCH(C295,Contractors!F$2:F$27,FALSE)),"",INDEX(Contractors!N$2:N$27,MATCH(C295,Contractors!F$2:F$27,FALSE),1))</f>
        <v/>
      </c>
      <c r="M295" s="1" t="str">
        <f>IF(ISERROR(MATCH(C295,AOR!A$2:A$67,FALSE)),"",INDEX(AOR!E$2:E$67,MATCH(C295,AOR!A$2:A$67,FALSE),1))</f>
        <v/>
      </c>
      <c r="N295" s="1" t="str">
        <f t="shared" si="10"/>
        <v/>
      </c>
      <c r="O295" s="1">
        <f t="shared" si="11"/>
        <v>40140.5</v>
      </c>
    </row>
    <row r="296" spans="1:15" x14ac:dyDescent="0.25">
      <c r="A296" s="62" t="s">
        <v>14</v>
      </c>
      <c r="B296" s="70">
        <v>12742</v>
      </c>
      <c r="C296" s="70">
        <v>1000001290</v>
      </c>
      <c r="D296" s="5" t="s">
        <v>1163</v>
      </c>
      <c r="E296" s="70">
        <v>9745</v>
      </c>
      <c r="F296" s="70">
        <v>362</v>
      </c>
      <c r="G296" s="70">
        <v>5860</v>
      </c>
      <c r="H296" s="72" t="s">
        <v>270</v>
      </c>
      <c r="I296" s="70" t="s">
        <v>8</v>
      </c>
      <c r="J296" s="1">
        <v>25</v>
      </c>
      <c r="L296" s="1" t="str">
        <f>IF(ISERROR(MATCH(C296,Contractors!F$2:F$27,FALSE)),"",INDEX(Contractors!N$2:N$27,MATCH(C296,Contractors!F$2:F$27,FALSE),1))</f>
        <v/>
      </c>
      <c r="M296" s="1" t="str">
        <f>IF(ISERROR(MATCH(C296,AOR!A$2:A$67,FALSE)),"",INDEX(AOR!E$2:E$67,MATCH(C296,AOR!A$2:A$67,FALSE),1))</f>
        <v/>
      </c>
      <c r="N296" s="1" t="str">
        <f t="shared" si="10"/>
        <v/>
      </c>
      <c r="O296" s="1">
        <f t="shared" si="11"/>
        <v>25</v>
      </c>
    </row>
    <row r="297" spans="1:15" x14ac:dyDescent="0.25">
      <c r="A297" s="62" t="s">
        <v>44</v>
      </c>
      <c r="B297" s="70">
        <v>10315</v>
      </c>
      <c r="C297" s="70">
        <v>1000000983</v>
      </c>
      <c r="D297" s="5" t="s">
        <v>1163</v>
      </c>
      <c r="E297" s="70">
        <v>9745</v>
      </c>
      <c r="F297" s="70">
        <v>112</v>
      </c>
      <c r="G297" s="70">
        <v>6190</v>
      </c>
      <c r="H297" s="72" t="s">
        <v>42</v>
      </c>
      <c r="I297" s="70" t="s">
        <v>43</v>
      </c>
      <c r="J297" s="1">
        <v>83778.75</v>
      </c>
      <c r="L297" s="1" t="str">
        <f>IF(ISERROR(MATCH(C297,Contractors!F$2:F$27,FALSE)),"",INDEX(Contractors!N$2:N$27,MATCH(C297,Contractors!F$2:F$27,FALSE),1))</f>
        <v/>
      </c>
      <c r="M297" s="1" t="str">
        <f>IF(ISERROR(MATCH(C297,AOR!A$2:A$67,FALSE)),"",INDEX(AOR!E$2:E$67,MATCH(C297,AOR!A$2:A$67,FALSE),1))</f>
        <v/>
      </c>
      <c r="N297" s="1" t="str">
        <f t="shared" si="10"/>
        <v/>
      </c>
      <c r="O297" s="1">
        <f t="shared" si="11"/>
        <v>83778.75</v>
      </c>
    </row>
    <row r="298" spans="1:15" x14ac:dyDescent="0.25">
      <c r="A298" s="62" t="s">
        <v>201</v>
      </c>
      <c r="B298" s="70">
        <v>10616</v>
      </c>
      <c r="C298" s="70">
        <v>1000000215</v>
      </c>
      <c r="D298" s="5" t="s">
        <v>1163</v>
      </c>
      <c r="E298" s="70">
        <v>9745</v>
      </c>
      <c r="F298" s="70">
        <v>210</v>
      </c>
      <c r="G298" s="70">
        <v>6211</v>
      </c>
      <c r="H298" s="72" t="s">
        <v>211</v>
      </c>
      <c r="I298" s="70" t="s">
        <v>10</v>
      </c>
      <c r="J298" s="1">
        <v>67391.020000000019</v>
      </c>
      <c r="L298" s="1" t="str">
        <f>IF(ISERROR(MATCH(C298,Contractors!F$2:F$27,FALSE)),"",INDEX(Contractors!N$2:N$27,MATCH(C298,Contractors!F$2:F$27,FALSE),1))</f>
        <v/>
      </c>
      <c r="M298" s="1" t="str">
        <f>IF(ISERROR(MATCH(C298,AOR!A$2:A$67,FALSE)),"",INDEX(AOR!E$2:E$67,MATCH(C298,AOR!A$2:A$67,FALSE),1))</f>
        <v/>
      </c>
      <c r="N298" s="1" t="str">
        <f t="shared" si="10"/>
        <v/>
      </c>
      <c r="O298" s="1">
        <f t="shared" si="11"/>
        <v>67391.020000000019</v>
      </c>
    </row>
    <row r="299" spans="1:15" x14ac:dyDescent="0.25">
      <c r="A299" s="62" t="s">
        <v>212</v>
      </c>
      <c r="B299" s="70">
        <v>14073</v>
      </c>
      <c r="C299" s="70">
        <v>1000000481</v>
      </c>
      <c r="D299" s="5" t="s">
        <v>1163</v>
      </c>
      <c r="E299" s="70">
        <v>9745</v>
      </c>
      <c r="F299" s="70">
        <v>212</v>
      </c>
      <c r="G299" s="70">
        <v>6211</v>
      </c>
      <c r="H299" s="72" t="s">
        <v>216</v>
      </c>
      <c r="I299" s="70" t="s">
        <v>10</v>
      </c>
      <c r="J299" s="1">
        <v>1000000</v>
      </c>
      <c r="L299" s="1">
        <f>IF(ISERROR(MATCH(C299,Contractors!F$2:F$27,FALSE)),"",INDEX(Contractors!N$2:N$27,MATCH(C299,Contractors!F$2:F$27,FALSE),1))</f>
        <v>3181020</v>
      </c>
      <c r="M299" s="1" t="str">
        <f>IF(ISERROR(MATCH(C299,AOR!A$2:A$67,FALSE)),"",INDEX(AOR!E$2:E$67,MATCH(C299,AOR!A$2:A$67,FALSE),1))</f>
        <v/>
      </c>
      <c r="N299" s="1">
        <f t="shared" si="10"/>
        <v>2181020</v>
      </c>
      <c r="O299" s="1">
        <f t="shared" si="11"/>
        <v>3181020</v>
      </c>
    </row>
    <row r="300" spans="1:15" x14ac:dyDescent="0.25">
      <c r="A300" s="62" t="s">
        <v>231</v>
      </c>
      <c r="B300" s="70">
        <v>12492</v>
      </c>
      <c r="C300" s="70">
        <v>1000000929</v>
      </c>
      <c r="D300" s="5" t="s">
        <v>1163</v>
      </c>
      <c r="E300" s="70">
        <v>9745</v>
      </c>
      <c r="F300" s="70">
        <v>352</v>
      </c>
      <c r="G300" s="70">
        <v>5890</v>
      </c>
      <c r="H300" s="72" t="s">
        <v>234</v>
      </c>
      <c r="I300" s="70" t="s">
        <v>11</v>
      </c>
      <c r="J300" s="1">
        <v>302.13000000000011</v>
      </c>
      <c r="L300" s="1" t="str">
        <f>IF(ISERROR(MATCH(C300,Contractors!F$2:F$27,FALSE)),"",INDEX(Contractors!N$2:N$27,MATCH(C300,Contractors!F$2:F$27,FALSE),1))</f>
        <v/>
      </c>
      <c r="M300" s="1" t="str">
        <f>IF(ISERROR(MATCH(C300,AOR!A$2:A$67,FALSE)),"",INDEX(AOR!E$2:E$67,MATCH(C300,AOR!A$2:A$67,FALSE),1))</f>
        <v/>
      </c>
      <c r="N300" s="1" t="str">
        <f t="shared" si="10"/>
        <v/>
      </c>
      <c r="O300" s="1">
        <f t="shared" si="11"/>
        <v>302.13000000000011</v>
      </c>
    </row>
    <row r="301" spans="1:15" x14ac:dyDescent="0.25">
      <c r="A301" s="62" t="s">
        <v>204</v>
      </c>
      <c r="B301" s="70">
        <v>14451</v>
      </c>
      <c r="C301" s="70">
        <v>1000001348</v>
      </c>
      <c r="D301" s="5" t="s">
        <v>1163</v>
      </c>
      <c r="E301" s="70">
        <v>9745</v>
      </c>
      <c r="F301" s="70">
        <v>364</v>
      </c>
      <c r="G301" s="70">
        <v>5890</v>
      </c>
      <c r="H301" s="72" t="s">
        <v>281</v>
      </c>
      <c r="I301" s="70" t="s">
        <v>11</v>
      </c>
      <c r="J301" s="1">
        <v>34000</v>
      </c>
      <c r="L301" s="1" t="str">
        <f>IF(ISERROR(MATCH(C301,Contractors!F$2:F$27,FALSE)),"",INDEX(Contractors!N$2:N$27,MATCH(C301,Contractors!F$2:F$27,FALSE),1))</f>
        <v/>
      </c>
      <c r="M301" s="1" t="str">
        <f>IF(ISERROR(MATCH(C301,AOR!A$2:A$67,FALSE)),"",INDEX(AOR!E$2:E$67,MATCH(C301,AOR!A$2:A$67,FALSE),1))</f>
        <v/>
      </c>
      <c r="N301" s="1" t="str">
        <f t="shared" si="10"/>
        <v/>
      </c>
      <c r="O301" s="1">
        <f t="shared" si="11"/>
        <v>34000</v>
      </c>
    </row>
    <row r="302" spans="1:15" x14ac:dyDescent="0.25">
      <c r="A302" s="62" t="s">
        <v>204</v>
      </c>
      <c r="B302" s="70">
        <v>14451</v>
      </c>
      <c r="C302" s="70">
        <v>1000001352</v>
      </c>
      <c r="D302" s="5" t="s">
        <v>1163</v>
      </c>
      <c r="E302" s="70">
        <v>9745</v>
      </c>
      <c r="F302" s="70">
        <v>210</v>
      </c>
      <c r="G302" s="70">
        <v>5890</v>
      </c>
      <c r="H302" s="72" t="s">
        <v>203</v>
      </c>
      <c r="I302" s="70" t="s">
        <v>11</v>
      </c>
      <c r="J302" s="1">
        <v>26000</v>
      </c>
      <c r="L302" s="1" t="str">
        <f>IF(ISERROR(MATCH(C302,Contractors!F$2:F$27,FALSE)),"",INDEX(Contractors!N$2:N$27,MATCH(C302,Contractors!F$2:F$27,FALSE),1))</f>
        <v/>
      </c>
      <c r="M302" s="1" t="str">
        <f>IF(ISERROR(MATCH(C302,AOR!A$2:A$67,FALSE)),"",INDEX(AOR!E$2:E$67,MATCH(C302,AOR!A$2:A$67,FALSE),1))</f>
        <v/>
      </c>
      <c r="N302" s="1" t="str">
        <f t="shared" si="10"/>
        <v/>
      </c>
      <c r="O302" s="1">
        <f t="shared" si="11"/>
        <v>26000</v>
      </c>
    </row>
    <row r="303" spans="1:15" x14ac:dyDescent="0.25">
      <c r="A303" s="62" t="s">
        <v>5</v>
      </c>
      <c r="B303" s="70">
        <v>11506</v>
      </c>
      <c r="C303" s="70">
        <v>1000000759</v>
      </c>
      <c r="D303" s="5" t="s">
        <v>1163</v>
      </c>
      <c r="E303" s="70">
        <v>9745</v>
      </c>
      <c r="F303" s="70">
        <v>104</v>
      </c>
      <c r="G303" s="70">
        <v>6201</v>
      </c>
      <c r="H303" s="72" t="s">
        <v>12</v>
      </c>
      <c r="I303" s="70" t="s">
        <v>13</v>
      </c>
      <c r="J303" s="1">
        <v>617.05000000000018</v>
      </c>
      <c r="L303" s="1" t="str">
        <f>IF(ISERROR(MATCH(C303,Contractors!F$2:F$27,FALSE)),"",INDEX(Contractors!N$2:N$27,MATCH(C303,Contractors!F$2:F$27,FALSE),1))</f>
        <v/>
      </c>
      <c r="M303" s="1" t="str">
        <f>IF(ISERROR(MATCH(C303,AOR!A$2:A$67,FALSE)),"",INDEX(AOR!E$2:E$67,MATCH(C303,AOR!A$2:A$67,FALSE),1))</f>
        <v/>
      </c>
      <c r="N303" s="1" t="str">
        <f t="shared" si="10"/>
        <v/>
      </c>
      <c r="O303" s="1">
        <f t="shared" si="11"/>
        <v>617.05000000000018</v>
      </c>
    </row>
    <row r="304" spans="1:15" x14ac:dyDescent="0.25">
      <c r="A304" s="62" t="s">
        <v>5</v>
      </c>
      <c r="B304" s="70">
        <v>11506</v>
      </c>
      <c r="C304" s="70">
        <v>1000000779</v>
      </c>
      <c r="D304" s="5" t="s">
        <v>1163</v>
      </c>
      <c r="E304" s="70">
        <v>9745</v>
      </c>
      <c r="F304" s="70">
        <v>163</v>
      </c>
      <c r="G304" s="70">
        <v>6201</v>
      </c>
      <c r="H304" s="72" t="s">
        <v>193</v>
      </c>
      <c r="I304" s="70" t="s">
        <v>13</v>
      </c>
      <c r="J304" s="1">
        <v>91.78</v>
      </c>
      <c r="L304" s="1" t="str">
        <f>IF(ISERROR(MATCH(C304,Contractors!F$2:F$27,FALSE)),"",INDEX(Contractors!N$2:N$27,MATCH(C304,Contractors!F$2:F$27,FALSE),1))</f>
        <v/>
      </c>
      <c r="M304" s="1">
        <f>IF(ISERROR(MATCH(C304,AOR!A$2:A$67,FALSE)),"",INDEX(AOR!E$2:E$67,MATCH(C304,AOR!A$2:A$67,FALSE),1))</f>
        <v>91.78</v>
      </c>
      <c r="N304" s="1" t="str">
        <f t="shared" si="10"/>
        <v/>
      </c>
      <c r="O304" s="1">
        <f t="shared" si="11"/>
        <v>91.78</v>
      </c>
    </row>
    <row r="305" spans="1:15" x14ac:dyDescent="0.25">
      <c r="A305" s="62" t="s">
        <v>59</v>
      </c>
      <c r="B305" s="70">
        <v>11465</v>
      </c>
      <c r="C305" s="70">
        <v>1000001388</v>
      </c>
      <c r="D305" s="5" t="s">
        <v>1163</v>
      </c>
      <c r="E305" s="70">
        <v>9745</v>
      </c>
      <c r="F305" s="70">
        <v>165</v>
      </c>
      <c r="G305" s="70">
        <v>6190</v>
      </c>
      <c r="H305" s="72" t="s">
        <v>195</v>
      </c>
      <c r="I305" s="70" t="s">
        <v>87</v>
      </c>
      <c r="J305" s="1">
        <v>8000</v>
      </c>
      <c r="L305" s="1" t="str">
        <f>IF(ISERROR(MATCH(C305,Contractors!F$2:F$27,FALSE)),"",INDEX(Contractors!N$2:N$27,MATCH(C305,Contractors!F$2:F$27,FALSE),1))</f>
        <v/>
      </c>
      <c r="M305" s="1" t="str">
        <f>IF(ISERROR(MATCH(C305,AOR!A$2:A$67,FALSE)),"",INDEX(AOR!E$2:E$67,MATCH(C305,AOR!A$2:A$67,FALSE),1))</f>
        <v/>
      </c>
      <c r="N305" s="1" t="str">
        <f t="shared" si="10"/>
        <v/>
      </c>
      <c r="O305" s="1">
        <f t="shared" si="11"/>
        <v>8000</v>
      </c>
    </row>
    <row r="306" spans="1:15" x14ac:dyDescent="0.25">
      <c r="A306" s="62" t="s">
        <v>165</v>
      </c>
      <c r="B306" s="70">
        <v>10051</v>
      </c>
      <c r="C306" s="70">
        <v>1000000720</v>
      </c>
      <c r="D306" s="5" t="s">
        <v>1163</v>
      </c>
      <c r="E306" s="70">
        <v>9745</v>
      </c>
      <c r="F306" s="70">
        <v>146</v>
      </c>
      <c r="G306" s="70">
        <v>6207</v>
      </c>
      <c r="H306" s="72" t="s">
        <v>164</v>
      </c>
      <c r="I306" s="70" t="s">
        <v>21</v>
      </c>
      <c r="J306" s="1">
        <v>34295.129999999997</v>
      </c>
      <c r="L306" s="1" t="str">
        <f>IF(ISERROR(MATCH(C306,Contractors!F$2:F$27,FALSE)),"",INDEX(Contractors!N$2:N$27,MATCH(C306,Contractors!F$2:F$27,FALSE),1))</f>
        <v/>
      </c>
      <c r="M306" s="1" t="str">
        <f>IF(ISERROR(MATCH(C306,AOR!A$2:A$67,FALSE)),"",INDEX(AOR!E$2:E$67,MATCH(C306,AOR!A$2:A$67,FALSE),1))</f>
        <v/>
      </c>
      <c r="N306" s="1" t="str">
        <f t="shared" si="10"/>
        <v/>
      </c>
      <c r="O306" s="1">
        <f t="shared" si="11"/>
        <v>34295.129999999997</v>
      </c>
    </row>
    <row r="307" spans="1:15" x14ac:dyDescent="0.25">
      <c r="A307" s="62" t="s">
        <v>302</v>
      </c>
      <c r="B307" s="70">
        <v>11589</v>
      </c>
      <c r="C307" s="70">
        <v>1000000584</v>
      </c>
      <c r="D307" s="5" t="s">
        <v>1163</v>
      </c>
      <c r="E307" s="70">
        <v>9745</v>
      </c>
      <c r="F307" s="70">
        <v>615</v>
      </c>
      <c r="G307" s="70">
        <v>5860</v>
      </c>
      <c r="H307" s="72" t="s">
        <v>315</v>
      </c>
      <c r="I307" s="70" t="s">
        <v>319</v>
      </c>
      <c r="J307" s="1">
        <v>55077.259999999995</v>
      </c>
      <c r="L307" s="1" t="str">
        <f>IF(ISERROR(MATCH(C307,Contractors!F$2:F$27,FALSE)),"",INDEX(Contractors!N$2:N$27,MATCH(C307,Contractors!F$2:F$27,FALSE),1))</f>
        <v/>
      </c>
      <c r="M307" s="1" t="str">
        <f>IF(ISERROR(MATCH(C307,AOR!A$2:A$67,FALSE)),"",INDEX(AOR!E$2:E$67,MATCH(C307,AOR!A$2:A$67,FALSE),1))</f>
        <v/>
      </c>
      <c r="N307" s="1" t="str">
        <f t="shared" si="10"/>
        <v/>
      </c>
      <c r="O307" s="1">
        <f t="shared" si="11"/>
        <v>55077.259999999995</v>
      </c>
    </row>
    <row r="308" spans="1:15" x14ac:dyDescent="0.25">
      <c r="A308" s="62" t="s">
        <v>46</v>
      </c>
      <c r="B308" s="70">
        <v>12170</v>
      </c>
      <c r="C308" s="70">
        <v>1000000261</v>
      </c>
      <c r="D308" s="5" t="s">
        <v>1163</v>
      </c>
      <c r="E308" s="70">
        <v>9745</v>
      </c>
      <c r="F308" s="70">
        <v>140</v>
      </c>
      <c r="G308" s="70">
        <v>5860</v>
      </c>
      <c r="H308" s="72" t="s">
        <v>139</v>
      </c>
      <c r="I308" s="70" t="s">
        <v>8</v>
      </c>
      <c r="J308" s="1">
        <v>30820</v>
      </c>
      <c r="L308" s="1" t="str">
        <f>IF(ISERROR(MATCH(C308,Contractors!F$2:F$27,FALSE)),"",INDEX(Contractors!N$2:N$27,MATCH(C308,Contractors!F$2:F$27,FALSE),1))</f>
        <v/>
      </c>
      <c r="M308" s="1" t="str">
        <f>IF(ISERROR(MATCH(C308,AOR!A$2:A$67,FALSE)),"",INDEX(AOR!E$2:E$67,MATCH(C308,AOR!A$2:A$67,FALSE),1))</f>
        <v/>
      </c>
      <c r="N308" s="1" t="str">
        <f t="shared" si="10"/>
        <v/>
      </c>
      <c r="O308" s="1">
        <f t="shared" si="11"/>
        <v>30820</v>
      </c>
    </row>
    <row r="309" spans="1:15" x14ac:dyDescent="0.25">
      <c r="A309" s="62" t="s">
        <v>46</v>
      </c>
      <c r="B309" s="70">
        <v>12170</v>
      </c>
      <c r="C309" s="70">
        <v>1000000282</v>
      </c>
      <c r="D309" s="5" t="s">
        <v>1163</v>
      </c>
      <c r="E309" s="70">
        <v>9745</v>
      </c>
      <c r="F309" s="70">
        <v>160</v>
      </c>
      <c r="G309" s="70">
        <v>5860</v>
      </c>
      <c r="H309" s="72" t="s">
        <v>187</v>
      </c>
      <c r="I309" s="70" t="s">
        <v>8</v>
      </c>
      <c r="J309" s="1">
        <v>64800</v>
      </c>
      <c r="L309" s="1" t="str">
        <f>IF(ISERROR(MATCH(C309,Contractors!F$2:F$27,FALSE)),"",INDEX(Contractors!N$2:N$27,MATCH(C309,Contractors!F$2:F$27,FALSE),1))</f>
        <v/>
      </c>
      <c r="M309" s="1" t="str">
        <f>IF(ISERROR(MATCH(C309,AOR!A$2:A$67,FALSE)),"",INDEX(AOR!E$2:E$67,MATCH(C309,AOR!A$2:A$67,FALSE),1))</f>
        <v/>
      </c>
      <c r="N309" s="1" t="str">
        <f t="shared" si="10"/>
        <v/>
      </c>
      <c r="O309" s="1">
        <f t="shared" si="11"/>
        <v>64800</v>
      </c>
    </row>
    <row r="310" spans="1:15" x14ac:dyDescent="0.25">
      <c r="A310" s="62" t="s">
        <v>46</v>
      </c>
      <c r="B310" s="70">
        <v>12170</v>
      </c>
      <c r="C310" s="70">
        <v>1000000726</v>
      </c>
      <c r="D310" s="5" t="s">
        <v>1163</v>
      </c>
      <c r="E310" s="70">
        <v>9745</v>
      </c>
      <c r="F310" s="70">
        <v>124</v>
      </c>
      <c r="G310" s="70">
        <v>5860</v>
      </c>
      <c r="H310" s="72" t="s">
        <v>96</v>
      </c>
      <c r="I310" s="70" t="s">
        <v>8</v>
      </c>
      <c r="J310" s="1">
        <v>11300</v>
      </c>
      <c r="L310" s="1" t="str">
        <f>IF(ISERROR(MATCH(C310,Contractors!F$2:F$27,FALSE)),"",INDEX(Contractors!N$2:N$27,MATCH(C310,Contractors!F$2:F$27,FALSE),1))</f>
        <v/>
      </c>
      <c r="M310" s="1" t="str">
        <f>IF(ISERROR(MATCH(C310,AOR!A$2:A$67,FALSE)),"",INDEX(AOR!E$2:E$67,MATCH(C310,AOR!A$2:A$67,FALSE),1))</f>
        <v/>
      </c>
      <c r="N310" s="1" t="str">
        <f t="shared" si="10"/>
        <v/>
      </c>
      <c r="O310" s="1">
        <f t="shared" si="11"/>
        <v>11300</v>
      </c>
    </row>
    <row r="311" spans="1:15" x14ac:dyDescent="0.25">
      <c r="A311" s="62" t="s">
        <v>46</v>
      </c>
      <c r="B311" s="70">
        <v>12170</v>
      </c>
      <c r="C311" s="70">
        <v>1000000726</v>
      </c>
      <c r="D311" s="5" t="s">
        <v>1163</v>
      </c>
      <c r="E311" s="70">
        <v>9745</v>
      </c>
      <c r="F311" s="70">
        <v>146</v>
      </c>
      <c r="G311" s="70">
        <v>5860</v>
      </c>
      <c r="H311" s="72" t="s">
        <v>164</v>
      </c>
      <c r="I311" s="70" t="s">
        <v>8</v>
      </c>
      <c r="J311" s="1">
        <v>3237.5</v>
      </c>
      <c r="L311" s="1" t="str">
        <f>IF(ISERROR(MATCH(C311,Contractors!F$2:F$27,FALSE)),"",INDEX(Contractors!N$2:N$27,MATCH(C311,Contractors!F$2:F$27,FALSE),1))</f>
        <v/>
      </c>
      <c r="M311" s="1" t="str">
        <f>IF(ISERROR(MATCH(C311,AOR!A$2:A$67,FALSE)),"",INDEX(AOR!E$2:E$67,MATCH(C311,AOR!A$2:A$67,FALSE),1))</f>
        <v/>
      </c>
      <c r="N311" s="1" t="str">
        <f t="shared" si="10"/>
        <v/>
      </c>
      <c r="O311" s="1">
        <f t="shared" si="11"/>
        <v>3237.5</v>
      </c>
    </row>
    <row r="312" spans="1:15" x14ac:dyDescent="0.25">
      <c r="A312" s="62" t="s">
        <v>46</v>
      </c>
      <c r="B312" s="70">
        <v>12170</v>
      </c>
      <c r="C312" s="70">
        <v>1000000726</v>
      </c>
      <c r="D312" s="5" t="s">
        <v>1163</v>
      </c>
      <c r="E312" s="70">
        <v>9745</v>
      </c>
      <c r="F312" s="70">
        <v>160</v>
      </c>
      <c r="G312" s="70">
        <v>5860</v>
      </c>
      <c r="H312" s="72" t="s">
        <v>185</v>
      </c>
      <c r="I312" s="70" t="s">
        <v>8</v>
      </c>
      <c r="J312" s="1">
        <v>640</v>
      </c>
      <c r="L312" s="1" t="str">
        <f>IF(ISERROR(MATCH(C312,Contractors!F$2:F$27,FALSE)),"",INDEX(Contractors!N$2:N$27,MATCH(C312,Contractors!F$2:F$27,FALSE),1))</f>
        <v/>
      </c>
      <c r="M312" s="1" t="str">
        <f>IF(ISERROR(MATCH(C312,AOR!A$2:A$67,FALSE)),"",INDEX(AOR!E$2:E$67,MATCH(C312,AOR!A$2:A$67,FALSE),1))</f>
        <v/>
      </c>
      <c r="N312" s="1" t="str">
        <f t="shared" si="10"/>
        <v/>
      </c>
      <c r="O312" s="1">
        <f t="shared" si="11"/>
        <v>640</v>
      </c>
    </row>
    <row r="313" spans="1:15" x14ac:dyDescent="0.25">
      <c r="A313" s="62" t="s">
        <v>46</v>
      </c>
      <c r="B313" s="70">
        <v>12170</v>
      </c>
      <c r="C313" s="70">
        <v>1000000726</v>
      </c>
      <c r="D313" s="5" t="s">
        <v>1163</v>
      </c>
      <c r="E313" s="70">
        <v>9745</v>
      </c>
      <c r="F313" s="70">
        <v>210</v>
      </c>
      <c r="G313" s="70">
        <v>5860</v>
      </c>
      <c r="H313" s="72" t="s">
        <v>202</v>
      </c>
      <c r="I313" s="70" t="s">
        <v>8</v>
      </c>
      <c r="J313" s="1">
        <v>2.5</v>
      </c>
      <c r="L313" s="1" t="str">
        <f>IF(ISERROR(MATCH(C313,Contractors!F$2:F$27,FALSE)),"",INDEX(Contractors!N$2:N$27,MATCH(C313,Contractors!F$2:F$27,FALSE),1))</f>
        <v/>
      </c>
      <c r="M313" s="1" t="str">
        <f>IF(ISERROR(MATCH(C313,AOR!A$2:A$67,FALSE)),"",INDEX(AOR!E$2:E$67,MATCH(C313,AOR!A$2:A$67,FALSE),1))</f>
        <v/>
      </c>
      <c r="N313" s="1" t="str">
        <f t="shared" si="10"/>
        <v/>
      </c>
      <c r="O313" s="1">
        <f t="shared" si="11"/>
        <v>2.5</v>
      </c>
    </row>
    <row r="314" spans="1:15" x14ac:dyDescent="0.25">
      <c r="A314" s="62" t="s">
        <v>46</v>
      </c>
      <c r="B314" s="70">
        <v>12170</v>
      </c>
      <c r="C314" s="70">
        <v>1000000726</v>
      </c>
      <c r="D314" s="5" t="s">
        <v>1163</v>
      </c>
      <c r="E314" s="70">
        <v>9745</v>
      </c>
      <c r="F314" s="70">
        <v>212</v>
      </c>
      <c r="G314" s="70">
        <v>5860</v>
      </c>
      <c r="H314" s="72" t="s">
        <v>217</v>
      </c>
      <c r="I314" s="70" t="s">
        <v>8</v>
      </c>
      <c r="J314" s="1">
        <v>15</v>
      </c>
      <c r="L314" s="1" t="str">
        <f>IF(ISERROR(MATCH(C314,Contractors!F$2:F$27,FALSE)),"",INDEX(Contractors!N$2:N$27,MATCH(C314,Contractors!F$2:F$27,FALSE),1))</f>
        <v/>
      </c>
      <c r="M314" s="1" t="str">
        <f>IF(ISERROR(MATCH(C314,AOR!A$2:A$67,FALSE)),"",INDEX(AOR!E$2:E$67,MATCH(C314,AOR!A$2:A$67,FALSE),1))</f>
        <v/>
      </c>
      <c r="N314" s="1" t="str">
        <f t="shared" si="10"/>
        <v/>
      </c>
      <c r="O314" s="1">
        <f t="shared" si="11"/>
        <v>15</v>
      </c>
    </row>
    <row r="315" spans="1:15" x14ac:dyDescent="0.25">
      <c r="A315" s="62" t="s">
        <v>46</v>
      </c>
      <c r="B315" s="70">
        <v>12170</v>
      </c>
      <c r="C315" s="70">
        <v>1000000726</v>
      </c>
      <c r="D315" s="5" t="s">
        <v>1163</v>
      </c>
      <c r="E315" s="70">
        <v>9745</v>
      </c>
      <c r="F315" s="70">
        <v>364</v>
      </c>
      <c r="G315" s="70">
        <v>5860</v>
      </c>
      <c r="H315" s="72" t="s">
        <v>281</v>
      </c>
      <c r="I315" s="70" t="s">
        <v>8</v>
      </c>
      <c r="J315" s="1">
        <v>35063</v>
      </c>
      <c r="L315" s="1" t="str">
        <f>IF(ISERROR(MATCH(C315,Contractors!F$2:F$27,FALSE)),"",INDEX(Contractors!N$2:N$27,MATCH(C315,Contractors!F$2:F$27,FALSE),1))</f>
        <v/>
      </c>
      <c r="M315" s="1" t="str">
        <f>IF(ISERROR(MATCH(C315,AOR!A$2:A$67,FALSE)),"",INDEX(AOR!E$2:E$67,MATCH(C315,AOR!A$2:A$67,FALSE),1))</f>
        <v/>
      </c>
      <c r="N315" s="1" t="str">
        <f t="shared" si="10"/>
        <v/>
      </c>
      <c r="O315" s="1">
        <f t="shared" si="11"/>
        <v>35063</v>
      </c>
    </row>
    <row r="316" spans="1:15" x14ac:dyDescent="0.25">
      <c r="A316" s="62" t="s">
        <v>46</v>
      </c>
      <c r="B316" s="70">
        <v>12170</v>
      </c>
      <c r="C316" s="70">
        <v>1000000726</v>
      </c>
      <c r="D316" s="5" t="s">
        <v>1163</v>
      </c>
      <c r="E316" s="70">
        <v>9745</v>
      </c>
      <c r="F316" s="70">
        <v>669</v>
      </c>
      <c r="G316" s="70">
        <v>5860</v>
      </c>
      <c r="H316" s="72" t="s">
        <v>332</v>
      </c>
      <c r="I316" s="70" t="s">
        <v>333</v>
      </c>
      <c r="J316" s="1">
        <v>58935</v>
      </c>
      <c r="L316" s="1" t="str">
        <f>IF(ISERROR(MATCH(C316,Contractors!F$2:F$27,FALSE)),"",INDEX(Contractors!N$2:N$27,MATCH(C316,Contractors!F$2:F$27,FALSE),1))</f>
        <v/>
      </c>
      <c r="M316" s="1" t="str">
        <f>IF(ISERROR(MATCH(C316,AOR!A$2:A$67,FALSE)),"",INDEX(AOR!E$2:E$67,MATCH(C316,AOR!A$2:A$67,FALSE),1))</f>
        <v/>
      </c>
      <c r="N316" s="1" t="str">
        <f t="shared" si="10"/>
        <v/>
      </c>
      <c r="O316" s="1">
        <f t="shared" si="11"/>
        <v>58935</v>
      </c>
    </row>
    <row r="317" spans="1:15" x14ac:dyDescent="0.25">
      <c r="A317" s="62" t="s">
        <v>46</v>
      </c>
      <c r="B317" s="70">
        <v>12170</v>
      </c>
      <c r="C317" s="70">
        <v>1000000860</v>
      </c>
      <c r="D317" s="5" t="s">
        <v>1163</v>
      </c>
      <c r="E317" s="70">
        <v>9745</v>
      </c>
      <c r="F317" s="70">
        <v>115</v>
      </c>
      <c r="G317" s="70">
        <v>5860</v>
      </c>
      <c r="H317" s="72" t="s">
        <v>69</v>
      </c>
      <c r="I317" s="70" t="s">
        <v>8</v>
      </c>
      <c r="J317" s="1">
        <v>960</v>
      </c>
      <c r="L317" s="1" t="str">
        <f>IF(ISERROR(MATCH(C317,Contractors!F$2:F$27,FALSE)),"",INDEX(Contractors!N$2:N$27,MATCH(C317,Contractors!F$2:F$27,FALSE),1))</f>
        <v/>
      </c>
      <c r="M317" s="1" t="str">
        <f>IF(ISERROR(MATCH(C317,AOR!A$2:A$67,FALSE)),"",INDEX(AOR!E$2:E$67,MATCH(C317,AOR!A$2:A$67,FALSE),1))</f>
        <v/>
      </c>
      <c r="N317" s="1" t="str">
        <f t="shared" si="10"/>
        <v/>
      </c>
      <c r="O317" s="1">
        <f t="shared" si="11"/>
        <v>960</v>
      </c>
    </row>
    <row r="318" spans="1:15" x14ac:dyDescent="0.25">
      <c r="A318" s="62" t="s">
        <v>46</v>
      </c>
      <c r="B318" s="70">
        <v>12170</v>
      </c>
      <c r="C318" s="70">
        <v>1000000954</v>
      </c>
      <c r="D318" s="5" t="s">
        <v>1163</v>
      </c>
      <c r="E318" s="70">
        <v>9745</v>
      </c>
      <c r="F318" s="70">
        <v>115</v>
      </c>
      <c r="G318" s="70">
        <v>5860</v>
      </c>
      <c r="H318" s="72" t="s">
        <v>73</v>
      </c>
      <c r="I318" s="70" t="s">
        <v>8</v>
      </c>
      <c r="J318" s="1">
        <v>5504</v>
      </c>
      <c r="L318" s="1" t="str">
        <f>IF(ISERROR(MATCH(C318,Contractors!F$2:F$27,FALSE)),"",INDEX(Contractors!N$2:N$27,MATCH(C318,Contractors!F$2:F$27,FALSE),1))</f>
        <v/>
      </c>
      <c r="M318" s="1" t="str">
        <f>IF(ISERROR(MATCH(C318,AOR!A$2:A$67,FALSE)),"",INDEX(AOR!E$2:E$67,MATCH(C318,AOR!A$2:A$67,FALSE),1))</f>
        <v/>
      </c>
      <c r="N318" s="1" t="str">
        <f t="shared" si="10"/>
        <v/>
      </c>
      <c r="O318" s="1">
        <f t="shared" si="11"/>
        <v>5504</v>
      </c>
    </row>
    <row r="319" spans="1:15" x14ac:dyDescent="0.25">
      <c r="A319" s="62" t="s">
        <v>46</v>
      </c>
      <c r="B319" s="70">
        <v>12170</v>
      </c>
      <c r="C319" s="70">
        <v>1000001275</v>
      </c>
      <c r="D319" s="5" t="s">
        <v>1164</v>
      </c>
      <c r="E319" s="70">
        <v>9748</v>
      </c>
      <c r="F319" s="70">
        <v>686</v>
      </c>
      <c r="G319" s="70">
        <v>5860</v>
      </c>
      <c r="H319" s="72" t="s">
        <v>349</v>
      </c>
      <c r="I319" s="70" t="s">
        <v>333</v>
      </c>
      <c r="J319" s="1">
        <v>7000</v>
      </c>
      <c r="L319" s="1" t="str">
        <f>IF(ISERROR(MATCH(C319,Contractors!F$2:F$27,FALSE)),"",INDEX(Contractors!N$2:N$27,MATCH(C319,Contractors!F$2:F$27,FALSE),1))</f>
        <v/>
      </c>
      <c r="M319" s="1" t="str">
        <f>IF(ISERROR(MATCH(C319,AOR!A$2:A$67,FALSE)),"",INDEX(AOR!E$2:E$67,MATCH(C319,AOR!A$2:A$67,FALSE),1))</f>
        <v/>
      </c>
      <c r="N319" s="1" t="str">
        <f t="shared" si="10"/>
        <v/>
      </c>
      <c r="O319" s="1">
        <f t="shared" si="11"/>
        <v>7000</v>
      </c>
    </row>
    <row r="320" spans="1:15" x14ac:dyDescent="0.25">
      <c r="A320" s="62" t="s">
        <v>46</v>
      </c>
      <c r="B320" s="70">
        <v>12170</v>
      </c>
      <c r="C320" s="70">
        <v>1000001276</v>
      </c>
      <c r="D320" s="5" t="s">
        <v>1164</v>
      </c>
      <c r="E320" s="70">
        <v>9748</v>
      </c>
      <c r="F320" s="70">
        <v>686</v>
      </c>
      <c r="G320" s="70">
        <v>5860</v>
      </c>
      <c r="H320" s="72" t="s">
        <v>349</v>
      </c>
      <c r="I320" s="70" t="s">
        <v>333</v>
      </c>
      <c r="J320" s="1">
        <v>49920</v>
      </c>
      <c r="L320" s="1" t="str">
        <f>IF(ISERROR(MATCH(C320,Contractors!F$2:F$27,FALSE)),"",INDEX(Contractors!N$2:N$27,MATCH(C320,Contractors!F$2:F$27,FALSE),1))</f>
        <v/>
      </c>
      <c r="M320" s="1" t="str">
        <f>IF(ISERROR(MATCH(C320,AOR!A$2:A$67,FALSE)),"",INDEX(AOR!E$2:E$67,MATCH(C320,AOR!A$2:A$67,FALSE),1))</f>
        <v/>
      </c>
      <c r="N320" s="1" t="str">
        <f t="shared" si="10"/>
        <v/>
      </c>
      <c r="O320" s="1">
        <f t="shared" si="11"/>
        <v>49920</v>
      </c>
    </row>
    <row r="321" spans="1:15" x14ac:dyDescent="0.25">
      <c r="A321" s="62" t="s">
        <v>46</v>
      </c>
      <c r="B321" s="70">
        <v>12170</v>
      </c>
      <c r="C321" s="70">
        <v>1000001277</v>
      </c>
      <c r="D321" s="5" t="s">
        <v>1164</v>
      </c>
      <c r="E321" s="70">
        <v>9748</v>
      </c>
      <c r="F321" s="70">
        <v>669</v>
      </c>
      <c r="G321" s="70">
        <v>5860</v>
      </c>
      <c r="H321" s="72" t="s">
        <v>337</v>
      </c>
      <c r="I321" s="70" t="s">
        <v>333</v>
      </c>
      <c r="J321" s="1">
        <v>5392</v>
      </c>
      <c r="L321" s="1" t="str">
        <f>IF(ISERROR(MATCH(C321,Contractors!F$2:F$27,FALSE)),"",INDEX(Contractors!N$2:N$27,MATCH(C321,Contractors!F$2:F$27,FALSE),1))</f>
        <v/>
      </c>
      <c r="M321" s="1" t="str">
        <f>IF(ISERROR(MATCH(C321,AOR!A$2:A$67,FALSE)),"",INDEX(AOR!E$2:E$67,MATCH(C321,AOR!A$2:A$67,FALSE),1))</f>
        <v/>
      </c>
      <c r="N321" s="1" t="str">
        <f t="shared" si="10"/>
        <v/>
      </c>
      <c r="O321" s="1">
        <f t="shared" si="11"/>
        <v>5392</v>
      </c>
    </row>
    <row r="322" spans="1:15" x14ac:dyDescent="0.25">
      <c r="A322" s="62" t="s">
        <v>46</v>
      </c>
      <c r="B322" s="70">
        <v>12170</v>
      </c>
      <c r="C322" s="70">
        <v>1000001282</v>
      </c>
      <c r="D322" s="5" t="s">
        <v>1163</v>
      </c>
      <c r="E322" s="70">
        <v>9745</v>
      </c>
      <c r="F322" s="70">
        <v>144</v>
      </c>
      <c r="G322" s="70">
        <v>5860</v>
      </c>
      <c r="H322" s="72" t="s">
        <v>151</v>
      </c>
      <c r="I322" s="70" t="s">
        <v>8</v>
      </c>
      <c r="J322" s="1">
        <v>35580</v>
      </c>
      <c r="L322" s="1" t="str">
        <f>IF(ISERROR(MATCH(C322,Contractors!F$2:F$27,FALSE)),"",INDEX(Contractors!N$2:N$27,MATCH(C322,Contractors!F$2:F$27,FALSE),1))</f>
        <v/>
      </c>
      <c r="M322" s="1" t="str">
        <f>IF(ISERROR(MATCH(C322,AOR!A$2:A$67,FALSE)),"",INDEX(AOR!E$2:E$67,MATCH(C322,AOR!A$2:A$67,FALSE),1))</f>
        <v/>
      </c>
      <c r="N322" s="1" t="str">
        <f t="shared" si="10"/>
        <v/>
      </c>
      <c r="O322" s="1">
        <f t="shared" si="11"/>
        <v>35580</v>
      </c>
    </row>
    <row r="323" spans="1:15" x14ac:dyDescent="0.25">
      <c r="A323" s="62" t="s">
        <v>46</v>
      </c>
      <c r="B323" s="70">
        <v>12170</v>
      </c>
      <c r="C323" s="70">
        <v>1000001284</v>
      </c>
      <c r="D323" s="5" t="s">
        <v>1163</v>
      </c>
      <c r="E323" s="70">
        <v>9745</v>
      </c>
      <c r="F323" s="70">
        <v>352</v>
      </c>
      <c r="G323" s="70">
        <v>5860</v>
      </c>
      <c r="H323" s="72" t="s">
        <v>234</v>
      </c>
      <c r="I323" s="70" t="s">
        <v>8</v>
      </c>
      <c r="J323" s="1">
        <v>51940</v>
      </c>
      <c r="L323" s="1" t="str">
        <f>IF(ISERROR(MATCH(C323,Contractors!F$2:F$27,FALSE)),"",INDEX(Contractors!N$2:N$27,MATCH(C323,Contractors!F$2:F$27,FALSE),1))</f>
        <v/>
      </c>
      <c r="M323" s="1" t="str">
        <f>IF(ISERROR(MATCH(C323,AOR!A$2:A$67,FALSE)),"",INDEX(AOR!E$2:E$67,MATCH(C323,AOR!A$2:A$67,FALSE),1))</f>
        <v/>
      </c>
      <c r="N323" s="1" t="str">
        <f t="shared" si="10"/>
        <v/>
      </c>
      <c r="O323" s="1">
        <f t="shared" si="11"/>
        <v>51940</v>
      </c>
    </row>
    <row r="324" spans="1:15" x14ac:dyDescent="0.25">
      <c r="A324" s="62" t="s">
        <v>46</v>
      </c>
      <c r="B324" s="70">
        <v>12170</v>
      </c>
      <c r="C324" s="70">
        <v>1000001285</v>
      </c>
      <c r="D324" s="5" t="s">
        <v>1163</v>
      </c>
      <c r="E324" s="70">
        <v>9745</v>
      </c>
      <c r="F324" s="70">
        <v>364</v>
      </c>
      <c r="G324" s="70">
        <v>5860</v>
      </c>
      <c r="H324" s="72" t="s">
        <v>281</v>
      </c>
      <c r="I324" s="70" t="s">
        <v>8</v>
      </c>
      <c r="J324" s="1">
        <v>54377</v>
      </c>
      <c r="L324" s="1" t="str">
        <f>IF(ISERROR(MATCH(C324,Contractors!F$2:F$27,FALSE)),"",INDEX(Contractors!N$2:N$27,MATCH(C324,Contractors!F$2:F$27,FALSE),1))</f>
        <v/>
      </c>
      <c r="M324" s="1" t="str">
        <f>IF(ISERROR(MATCH(C324,AOR!A$2:A$67,FALSE)),"",INDEX(AOR!E$2:E$67,MATCH(C324,AOR!A$2:A$67,FALSE),1))</f>
        <v/>
      </c>
      <c r="N324" s="1" t="str">
        <f t="shared" ref="N324:N387" si="12">IF(SUM(L324:M324)&lt;=J324,"",SUM(L324:M324)-J324)</f>
        <v/>
      </c>
      <c r="O324" s="1">
        <f t="shared" si="11"/>
        <v>54377</v>
      </c>
    </row>
    <row r="325" spans="1:15" x14ac:dyDescent="0.25">
      <c r="A325" s="62" t="s">
        <v>46</v>
      </c>
      <c r="B325" s="70">
        <v>12170</v>
      </c>
      <c r="C325" s="70">
        <v>1000001300</v>
      </c>
      <c r="D325" s="5" t="s">
        <v>1163</v>
      </c>
      <c r="E325" s="70">
        <v>9745</v>
      </c>
      <c r="F325" s="70">
        <v>115</v>
      </c>
      <c r="G325" s="70">
        <v>5860</v>
      </c>
      <c r="H325" s="72" t="s">
        <v>67</v>
      </c>
      <c r="I325" s="70" t="s">
        <v>8</v>
      </c>
      <c r="J325" s="1">
        <v>35620</v>
      </c>
      <c r="L325" s="1" t="str">
        <f>IF(ISERROR(MATCH(C325,Contractors!F$2:F$27,FALSE)),"",INDEX(Contractors!N$2:N$27,MATCH(C325,Contractors!F$2:F$27,FALSE),1))</f>
        <v/>
      </c>
      <c r="M325" s="1" t="str">
        <f>IF(ISERROR(MATCH(C325,AOR!A$2:A$67,FALSE)),"",INDEX(AOR!E$2:E$67,MATCH(C325,AOR!A$2:A$67,FALSE),1))</f>
        <v/>
      </c>
      <c r="N325" s="1" t="str">
        <f t="shared" si="12"/>
        <v/>
      </c>
      <c r="O325" s="1">
        <f t="shared" si="11"/>
        <v>35620</v>
      </c>
    </row>
    <row r="326" spans="1:15" x14ac:dyDescent="0.25">
      <c r="A326" s="62" t="s">
        <v>46</v>
      </c>
      <c r="B326" s="70">
        <v>12170</v>
      </c>
      <c r="C326" s="70">
        <v>1000001301</v>
      </c>
      <c r="D326" s="5" t="s">
        <v>1163</v>
      </c>
      <c r="E326" s="70">
        <v>9745</v>
      </c>
      <c r="F326" s="70">
        <v>210</v>
      </c>
      <c r="G326" s="70">
        <v>5860</v>
      </c>
      <c r="H326" s="72" t="s">
        <v>203</v>
      </c>
      <c r="I326" s="70" t="s">
        <v>8</v>
      </c>
      <c r="J326" s="1">
        <v>50360</v>
      </c>
      <c r="L326" s="1" t="str">
        <f>IF(ISERROR(MATCH(C326,Contractors!F$2:F$27,FALSE)),"",INDEX(Contractors!N$2:N$27,MATCH(C326,Contractors!F$2:F$27,FALSE),1))</f>
        <v/>
      </c>
      <c r="M326" s="1" t="str">
        <f>IF(ISERROR(MATCH(C326,AOR!A$2:A$67,FALSE)),"",INDEX(AOR!E$2:E$67,MATCH(C326,AOR!A$2:A$67,FALSE),1))</f>
        <v/>
      </c>
      <c r="N326" s="1" t="str">
        <f t="shared" si="12"/>
        <v/>
      </c>
      <c r="O326" s="1">
        <f t="shared" si="11"/>
        <v>50360</v>
      </c>
    </row>
    <row r="327" spans="1:15" x14ac:dyDescent="0.25">
      <c r="A327" s="62" t="s">
        <v>46</v>
      </c>
      <c r="B327" s="70">
        <v>12170</v>
      </c>
      <c r="C327" s="70">
        <v>1000001310</v>
      </c>
      <c r="D327" s="5" t="s">
        <v>1163</v>
      </c>
      <c r="E327" s="70">
        <v>9745</v>
      </c>
      <c r="F327" s="70">
        <v>364</v>
      </c>
      <c r="G327" s="70">
        <v>5860</v>
      </c>
      <c r="H327" s="72" t="s">
        <v>283</v>
      </c>
      <c r="I327" s="70" t="s">
        <v>8</v>
      </c>
      <c r="J327" s="1">
        <v>19360</v>
      </c>
      <c r="L327" s="1" t="str">
        <f>IF(ISERROR(MATCH(C327,Contractors!F$2:F$27,FALSE)),"",INDEX(Contractors!N$2:N$27,MATCH(C327,Contractors!F$2:F$27,FALSE),1))</f>
        <v/>
      </c>
      <c r="M327" s="1" t="str">
        <f>IF(ISERROR(MATCH(C327,AOR!A$2:A$67,FALSE)),"",INDEX(AOR!E$2:E$67,MATCH(C327,AOR!A$2:A$67,FALSE),1))</f>
        <v/>
      </c>
      <c r="N327" s="1" t="str">
        <f t="shared" si="12"/>
        <v/>
      </c>
      <c r="O327" s="1">
        <f t="shared" si="11"/>
        <v>19360</v>
      </c>
    </row>
    <row r="328" spans="1:15" x14ac:dyDescent="0.25">
      <c r="A328" s="62" t="s">
        <v>46</v>
      </c>
      <c r="B328" s="70">
        <v>12170</v>
      </c>
      <c r="C328" s="70">
        <v>1000001311</v>
      </c>
      <c r="D328" s="5" t="s">
        <v>1163</v>
      </c>
      <c r="E328" s="70">
        <v>9745</v>
      </c>
      <c r="F328" s="70">
        <v>364</v>
      </c>
      <c r="G328" s="70">
        <v>5860</v>
      </c>
      <c r="H328" s="72" t="s">
        <v>282</v>
      </c>
      <c r="I328" s="70" t="s">
        <v>8</v>
      </c>
      <c r="J328" s="1">
        <v>19360</v>
      </c>
      <c r="L328" s="1" t="str">
        <f>IF(ISERROR(MATCH(C328,Contractors!F$2:F$27,FALSE)),"",INDEX(Contractors!N$2:N$27,MATCH(C328,Contractors!F$2:F$27,FALSE),1))</f>
        <v/>
      </c>
      <c r="M328" s="1" t="str">
        <f>IF(ISERROR(MATCH(C328,AOR!A$2:A$67,FALSE)),"",INDEX(AOR!E$2:E$67,MATCH(C328,AOR!A$2:A$67,FALSE),1))</f>
        <v/>
      </c>
      <c r="N328" s="1" t="str">
        <f t="shared" si="12"/>
        <v/>
      </c>
      <c r="O328" s="1">
        <f t="shared" ref="O328:O390" si="13">IF(SUM(L328:M328)&lt;J328,J328,SUM(L328:M328))</f>
        <v>19360</v>
      </c>
    </row>
    <row r="329" spans="1:15" x14ac:dyDescent="0.25">
      <c r="A329" s="62" t="s">
        <v>46</v>
      </c>
      <c r="B329" s="70">
        <v>12170</v>
      </c>
      <c r="C329" s="70">
        <v>1000001328</v>
      </c>
      <c r="D329" s="5" t="s">
        <v>1163</v>
      </c>
      <c r="E329" s="70">
        <v>9745</v>
      </c>
      <c r="F329" s="70">
        <v>132</v>
      </c>
      <c r="G329" s="70">
        <v>5860</v>
      </c>
      <c r="H329" s="72" t="s">
        <v>122</v>
      </c>
      <c r="I329" s="70" t="s">
        <v>8</v>
      </c>
      <c r="J329" s="1">
        <v>35680</v>
      </c>
      <c r="L329" s="1" t="str">
        <f>IF(ISERROR(MATCH(C329,Contractors!F$2:F$27,FALSE)),"",INDEX(Contractors!N$2:N$27,MATCH(C329,Contractors!F$2:F$27,FALSE),1))</f>
        <v/>
      </c>
      <c r="M329" s="1" t="str">
        <f>IF(ISERROR(MATCH(C329,AOR!A$2:A$67,FALSE)),"",INDEX(AOR!E$2:E$67,MATCH(C329,AOR!A$2:A$67,FALSE),1))</f>
        <v/>
      </c>
      <c r="N329" s="1" t="str">
        <f t="shared" si="12"/>
        <v/>
      </c>
      <c r="O329" s="1">
        <f t="shared" si="13"/>
        <v>35680</v>
      </c>
    </row>
    <row r="330" spans="1:15" x14ac:dyDescent="0.25">
      <c r="A330" s="62" t="s">
        <v>46</v>
      </c>
      <c r="B330" s="70">
        <v>12170</v>
      </c>
      <c r="C330" s="70">
        <v>1000001329</v>
      </c>
      <c r="D330" s="5" t="s">
        <v>1163</v>
      </c>
      <c r="E330" s="70">
        <v>9745</v>
      </c>
      <c r="F330" s="70">
        <v>146</v>
      </c>
      <c r="G330" s="70">
        <v>5860</v>
      </c>
      <c r="H330" s="72" t="s">
        <v>168</v>
      </c>
      <c r="I330" s="70" t="s">
        <v>8</v>
      </c>
      <c r="J330" s="1">
        <v>35680</v>
      </c>
      <c r="L330" s="1" t="str">
        <f>IF(ISERROR(MATCH(C330,Contractors!F$2:F$27,FALSE)),"",INDEX(Contractors!N$2:N$27,MATCH(C330,Contractors!F$2:F$27,FALSE),1))</f>
        <v/>
      </c>
      <c r="M330" s="1" t="str">
        <f>IF(ISERROR(MATCH(C330,AOR!A$2:A$67,FALSE)),"",INDEX(AOR!E$2:E$67,MATCH(C330,AOR!A$2:A$67,FALSE),1))</f>
        <v/>
      </c>
      <c r="N330" s="1" t="str">
        <f t="shared" si="12"/>
        <v/>
      </c>
      <c r="O330" s="1">
        <f t="shared" si="13"/>
        <v>35680</v>
      </c>
    </row>
    <row r="331" spans="1:15" x14ac:dyDescent="0.25">
      <c r="A331" s="62" t="s">
        <v>46</v>
      </c>
      <c r="B331" s="70">
        <v>12170</v>
      </c>
      <c r="C331" s="70">
        <v>1000001330</v>
      </c>
      <c r="D331" s="5" t="s">
        <v>1163</v>
      </c>
      <c r="E331" s="70">
        <v>9745</v>
      </c>
      <c r="F331" s="70">
        <v>212</v>
      </c>
      <c r="G331" s="70">
        <v>5860</v>
      </c>
      <c r="H331" s="72" t="s">
        <v>214</v>
      </c>
      <c r="I331" s="70" t="s">
        <v>8</v>
      </c>
      <c r="J331" s="1">
        <v>92320</v>
      </c>
      <c r="L331" s="1" t="str">
        <f>IF(ISERROR(MATCH(C331,Contractors!F$2:F$27,FALSE)),"",INDEX(Contractors!N$2:N$27,MATCH(C331,Contractors!F$2:F$27,FALSE),1))</f>
        <v/>
      </c>
      <c r="M331" s="1" t="str">
        <f>IF(ISERROR(MATCH(C331,AOR!A$2:A$67,FALSE)),"",INDEX(AOR!E$2:E$67,MATCH(C331,AOR!A$2:A$67,FALSE),1))</f>
        <v/>
      </c>
      <c r="N331" s="1" t="str">
        <f t="shared" si="12"/>
        <v/>
      </c>
      <c r="O331" s="1">
        <f t="shared" si="13"/>
        <v>92320</v>
      </c>
    </row>
    <row r="332" spans="1:15" x14ac:dyDescent="0.25">
      <c r="A332" s="62" t="s">
        <v>345</v>
      </c>
      <c r="B332" s="70">
        <v>13822</v>
      </c>
      <c r="C332" s="70">
        <v>1000000921</v>
      </c>
      <c r="D332" s="5" t="s">
        <v>1164</v>
      </c>
      <c r="E332" s="70">
        <v>9748</v>
      </c>
      <c r="F332" s="70">
        <v>669</v>
      </c>
      <c r="G332" s="70">
        <v>6207</v>
      </c>
      <c r="H332" s="72" t="s">
        <v>337</v>
      </c>
      <c r="I332" s="70" t="s">
        <v>21</v>
      </c>
      <c r="J332" s="1">
        <v>1281</v>
      </c>
      <c r="L332" s="1" t="str">
        <f>IF(ISERROR(MATCH(C332,Contractors!F$2:F$27,FALSE)),"",INDEX(Contractors!N$2:N$27,MATCH(C332,Contractors!F$2:F$27,FALSE),1))</f>
        <v/>
      </c>
      <c r="M332" s="1" t="str">
        <f>IF(ISERROR(MATCH(C332,AOR!A$2:A$67,FALSE)),"",INDEX(AOR!E$2:E$67,MATCH(C332,AOR!A$2:A$67,FALSE),1))</f>
        <v/>
      </c>
      <c r="N332" s="1" t="str">
        <f t="shared" si="12"/>
        <v/>
      </c>
      <c r="O332" s="1">
        <f t="shared" si="13"/>
        <v>1281</v>
      </c>
    </row>
    <row r="333" spans="1:15" x14ac:dyDescent="0.25">
      <c r="A333" s="62" t="s">
        <v>364</v>
      </c>
      <c r="B333" s="70">
        <v>14716</v>
      </c>
      <c r="C333" s="70">
        <v>1000001404</v>
      </c>
      <c r="D333" s="5" t="s">
        <v>1163</v>
      </c>
      <c r="E333" s="70">
        <v>9745</v>
      </c>
      <c r="F333" s="70">
        <v>360</v>
      </c>
      <c r="G333" s="70">
        <v>5890</v>
      </c>
      <c r="H333" s="72" t="s">
        <v>263</v>
      </c>
      <c r="I333" s="70" t="s">
        <v>58</v>
      </c>
      <c r="J333" s="1">
        <v>38207.75</v>
      </c>
      <c r="L333" s="1" t="str">
        <f>IF(ISERROR(MATCH(C333,Contractors!F$2:F$27,FALSE)),"",INDEX(Contractors!N$2:N$27,MATCH(C333,Contractors!F$2:F$27,FALSE),1))</f>
        <v/>
      </c>
      <c r="M333" s="1" t="str">
        <f>IF(ISERROR(MATCH(C333,AOR!A$2:A$67,FALSE)),"",INDEX(AOR!E$2:E$67,MATCH(C333,AOR!A$2:A$67,FALSE),1))</f>
        <v/>
      </c>
      <c r="N333" s="1" t="str">
        <f t="shared" si="12"/>
        <v/>
      </c>
      <c r="O333" s="1">
        <f t="shared" si="13"/>
        <v>38207.75</v>
      </c>
    </row>
    <row r="334" spans="1:15" x14ac:dyDescent="0.25">
      <c r="A334" s="62" t="s">
        <v>30</v>
      </c>
      <c r="B334" s="70">
        <v>11378</v>
      </c>
      <c r="C334" s="70">
        <v>1000000742</v>
      </c>
      <c r="D334" s="5" t="s">
        <v>1163</v>
      </c>
      <c r="E334" s="70">
        <v>9745</v>
      </c>
      <c r="F334" s="70">
        <v>352</v>
      </c>
      <c r="G334" s="70">
        <v>5890</v>
      </c>
      <c r="H334" s="72" t="s">
        <v>234</v>
      </c>
      <c r="I334" s="70" t="s">
        <v>58</v>
      </c>
      <c r="J334" s="1">
        <v>3544.4300000000003</v>
      </c>
      <c r="L334" s="1" t="str">
        <f>IF(ISERROR(MATCH(C334,Contractors!F$2:F$27,FALSE)),"",INDEX(Contractors!N$2:N$27,MATCH(C334,Contractors!F$2:F$27,FALSE),1))</f>
        <v/>
      </c>
      <c r="M334" s="1" t="str">
        <f>IF(ISERROR(MATCH(C334,AOR!A$2:A$67,FALSE)),"",INDEX(AOR!E$2:E$67,MATCH(C334,AOR!A$2:A$67,FALSE),1))</f>
        <v/>
      </c>
      <c r="N334" s="1" t="str">
        <f t="shared" si="12"/>
        <v/>
      </c>
      <c r="O334" s="1">
        <f t="shared" si="13"/>
        <v>3544.4300000000003</v>
      </c>
    </row>
    <row r="335" spans="1:15" x14ac:dyDescent="0.25">
      <c r="A335" s="62" t="s">
        <v>30</v>
      </c>
      <c r="B335" s="70">
        <v>11378</v>
      </c>
      <c r="C335" s="70">
        <v>1000000748</v>
      </c>
      <c r="D335" s="5" t="s">
        <v>1163</v>
      </c>
      <c r="E335" s="70">
        <v>9745</v>
      </c>
      <c r="F335" s="70">
        <v>354</v>
      </c>
      <c r="G335" s="70">
        <v>5890</v>
      </c>
      <c r="H335" s="72" t="s">
        <v>244</v>
      </c>
      <c r="I335" s="70" t="s">
        <v>58</v>
      </c>
      <c r="J335" s="1">
        <v>11109.41</v>
      </c>
      <c r="L335" s="1" t="str">
        <f>IF(ISERROR(MATCH(C335,Contractors!F$2:F$27,FALSE)),"",INDEX(Contractors!N$2:N$27,MATCH(C335,Contractors!F$2:F$27,FALSE),1))</f>
        <v/>
      </c>
      <c r="M335" s="1" t="str">
        <f>IF(ISERROR(MATCH(C335,AOR!A$2:A$67,FALSE)),"",INDEX(AOR!E$2:E$67,MATCH(C335,AOR!A$2:A$67,FALSE),1))</f>
        <v/>
      </c>
      <c r="N335" s="1" t="str">
        <f t="shared" si="12"/>
        <v/>
      </c>
      <c r="O335" s="1">
        <f t="shared" si="13"/>
        <v>11109.41</v>
      </c>
    </row>
    <row r="336" spans="1:15" x14ac:dyDescent="0.25">
      <c r="A336" s="62" t="s">
        <v>30</v>
      </c>
      <c r="B336" s="70">
        <v>11378</v>
      </c>
      <c r="C336" s="70">
        <v>1000000749</v>
      </c>
      <c r="D336" s="5" t="s">
        <v>1163</v>
      </c>
      <c r="E336" s="70">
        <v>9745</v>
      </c>
      <c r="F336" s="70">
        <v>360</v>
      </c>
      <c r="G336" s="70">
        <v>5890</v>
      </c>
      <c r="H336" s="72" t="s">
        <v>260</v>
      </c>
      <c r="I336" s="70" t="s">
        <v>58</v>
      </c>
      <c r="J336" s="1">
        <v>7376.41</v>
      </c>
      <c r="L336" s="1" t="str">
        <f>IF(ISERROR(MATCH(C336,Contractors!F$2:F$27,FALSE)),"",INDEX(Contractors!N$2:N$27,MATCH(C336,Contractors!F$2:F$27,FALSE),1))</f>
        <v/>
      </c>
      <c r="M336" s="1" t="str">
        <f>IF(ISERROR(MATCH(C336,AOR!A$2:A$67,FALSE)),"",INDEX(AOR!E$2:E$67,MATCH(C336,AOR!A$2:A$67,FALSE),1))</f>
        <v/>
      </c>
      <c r="N336" s="1" t="str">
        <f t="shared" si="12"/>
        <v/>
      </c>
      <c r="O336" s="1">
        <f t="shared" si="13"/>
        <v>7376.41</v>
      </c>
    </row>
    <row r="337" spans="1:15" x14ac:dyDescent="0.25">
      <c r="A337" s="62" t="s">
        <v>30</v>
      </c>
      <c r="B337" s="70">
        <v>11378</v>
      </c>
      <c r="C337" s="70">
        <v>1000000751</v>
      </c>
      <c r="D337" s="5" t="s">
        <v>1163</v>
      </c>
      <c r="E337" s="70">
        <v>9745</v>
      </c>
      <c r="F337" s="70">
        <v>360</v>
      </c>
      <c r="G337" s="70">
        <v>5890</v>
      </c>
      <c r="H337" s="72" t="s">
        <v>258</v>
      </c>
      <c r="I337" s="70" t="s">
        <v>58</v>
      </c>
      <c r="J337" s="1">
        <v>2482.91</v>
      </c>
      <c r="L337" s="1" t="str">
        <f>IF(ISERROR(MATCH(C337,Contractors!F$2:F$27,FALSE)),"",INDEX(Contractors!N$2:N$27,MATCH(C337,Contractors!F$2:F$27,FALSE),1))</f>
        <v/>
      </c>
      <c r="M337" s="1" t="str">
        <f>IF(ISERROR(MATCH(C337,AOR!A$2:A$67,FALSE)),"",INDEX(AOR!E$2:E$67,MATCH(C337,AOR!A$2:A$67,FALSE),1))</f>
        <v/>
      </c>
      <c r="N337" s="1" t="str">
        <f t="shared" si="12"/>
        <v/>
      </c>
      <c r="O337" s="1">
        <f t="shared" si="13"/>
        <v>2482.91</v>
      </c>
    </row>
    <row r="338" spans="1:15" x14ac:dyDescent="0.25">
      <c r="A338" s="62" t="s">
        <v>30</v>
      </c>
      <c r="B338" s="70">
        <v>11378</v>
      </c>
      <c r="C338" s="70">
        <v>1000000757</v>
      </c>
      <c r="D338" s="5" t="s">
        <v>1163</v>
      </c>
      <c r="E338" s="70">
        <v>9745</v>
      </c>
      <c r="F338" s="70">
        <v>146</v>
      </c>
      <c r="G338" s="70">
        <v>5890</v>
      </c>
      <c r="H338" s="72" t="s">
        <v>168</v>
      </c>
      <c r="I338" s="70" t="s">
        <v>58</v>
      </c>
      <c r="J338" s="1">
        <v>27520.7</v>
      </c>
      <c r="L338" s="1" t="str">
        <f>IF(ISERROR(MATCH(C338,Contractors!F$2:F$27,FALSE)),"",INDEX(Contractors!N$2:N$27,MATCH(C338,Contractors!F$2:F$27,FALSE),1))</f>
        <v/>
      </c>
      <c r="M338" s="1" t="str">
        <f>IF(ISERROR(MATCH(C338,AOR!A$2:A$67,FALSE)),"",INDEX(AOR!E$2:E$67,MATCH(C338,AOR!A$2:A$67,FALSE),1))</f>
        <v/>
      </c>
      <c r="N338" s="1" t="str">
        <f t="shared" si="12"/>
        <v/>
      </c>
      <c r="O338" s="1">
        <f t="shared" si="13"/>
        <v>27520.7</v>
      </c>
    </row>
    <row r="339" spans="1:15" x14ac:dyDescent="0.25">
      <c r="A339" s="62" t="s">
        <v>30</v>
      </c>
      <c r="B339" s="70">
        <v>11378</v>
      </c>
      <c r="C339" s="70">
        <v>1000000776</v>
      </c>
      <c r="D339" s="5" t="s">
        <v>1163</v>
      </c>
      <c r="E339" s="70">
        <v>9745</v>
      </c>
      <c r="F339" s="70">
        <v>360</v>
      </c>
      <c r="G339" s="70">
        <v>5890</v>
      </c>
      <c r="H339" s="72" t="s">
        <v>257</v>
      </c>
      <c r="I339" s="70" t="s">
        <v>58</v>
      </c>
      <c r="J339" s="1">
        <v>4004.36</v>
      </c>
      <c r="L339" s="1" t="str">
        <f>IF(ISERROR(MATCH(C339,Contractors!F$2:F$27,FALSE)),"",INDEX(Contractors!N$2:N$27,MATCH(C339,Contractors!F$2:F$27,FALSE),1))</f>
        <v/>
      </c>
      <c r="M339" s="1" t="str">
        <f>IF(ISERROR(MATCH(C339,AOR!A$2:A$67,FALSE)),"",INDEX(AOR!E$2:E$67,MATCH(C339,AOR!A$2:A$67,FALSE),1))</f>
        <v/>
      </c>
      <c r="N339" s="1" t="str">
        <f t="shared" si="12"/>
        <v/>
      </c>
      <c r="O339" s="1">
        <f t="shared" si="13"/>
        <v>4004.36</v>
      </c>
    </row>
    <row r="340" spans="1:15" x14ac:dyDescent="0.25">
      <c r="A340" s="62" t="s">
        <v>30</v>
      </c>
      <c r="B340" s="70">
        <v>11378</v>
      </c>
      <c r="C340" s="70">
        <v>1000000825</v>
      </c>
      <c r="D340" s="5" t="s">
        <v>1163</v>
      </c>
      <c r="E340" s="70">
        <v>9745</v>
      </c>
      <c r="F340" s="70">
        <v>144</v>
      </c>
      <c r="G340" s="70">
        <v>5890</v>
      </c>
      <c r="H340" s="72" t="s">
        <v>154</v>
      </c>
      <c r="I340" s="70" t="s">
        <v>58</v>
      </c>
      <c r="J340" s="1">
        <v>2725.25</v>
      </c>
      <c r="L340" s="1" t="str">
        <f>IF(ISERROR(MATCH(C340,Contractors!F$2:F$27,FALSE)),"",INDEX(Contractors!N$2:N$27,MATCH(C340,Contractors!F$2:F$27,FALSE),1))</f>
        <v/>
      </c>
      <c r="M340" s="1" t="str">
        <f>IF(ISERROR(MATCH(C340,AOR!A$2:A$67,FALSE)),"",INDEX(AOR!E$2:E$67,MATCH(C340,AOR!A$2:A$67,FALSE),1))</f>
        <v/>
      </c>
      <c r="N340" s="1" t="str">
        <f t="shared" si="12"/>
        <v/>
      </c>
      <c r="O340" s="1">
        <f t="shared" si="13"/>
        <v>2725.25</v>
      </c>
    </row>
    <row r="341" spans="1:15" x14ac:dyDescent="0.25">
      <c r="A341" s="62" t="s">
        <v>30</v>
      </c>
      <c r="B341" s="70">
        <v>11378</v>
      </c>
      <c r="C341" s="70">
        <v>1000000932</v>
      </c>
      <c r="D341" s="5" t="s">
        <v>1163</v>
      </c>
      <c r="E341" s="70">
        <v>9745</v>
      </c>
      <c r="F341" s="70">
        <v>214</v>
      </c>
      <c r="G341" s="70">
        <v>5890</v>
      </c>
      <c r="H341" s="72" t="s">
        <v>225</v>
      </c>
      <c r="I341" s="70" t="s">
        <v>58</v>
      </c>
      <c r="J341" s="1">
        <v>2637.38</v>
      </c>
      <c r="L341" s="1" t="str">
        <f>IF(ISERROR(MATCH(C341,Contractors!F$2:F$27,FALSE)),"",INDEX(Contractors!N$2:N$27,MATCH(C341,Contractors!F$2:F$27,FALSE),1))</f>
        <v/>
      </c>
      <c r="M341" s="1" t="str">
        <f>IF(ISERROR(MATCH(C341,AOR!A$2:A$67,FALSE)),"",INDEX(AOR!E$2:E$67,MATCH(C341,AOR!A$2:A$67,FALSE),1))</f>
        <v/>
      </c>
      <c r="N341" s="1" t="str">
        <f t="shared" si="12"/>
        <v/>
      </c>
      <c r="O341" s="1">
        <f t="shared" si="13"/>
        <v>2637.38</v>
      </c>
    </row>
    <row r="342" spans="1:15" x14ac:dyDescent="0.25">
      <c r="A342" s="62" t="s">
        <v>30</v>
      </c>
      <c r="B342" s="70">
        <v>11378</v>
      </c>
      <c r="C342" s="70">
        <v>1000000933</v>
      </c>
      <c r="D342" s="5" t="s">
        <v>1163</v>
      </c>
      <c r="E342" s="70">
        <v>9745</v>
      </c>
      <c r="F342" s="70">
        <v>212</v>
      </c>
      <c r="G342" s="70">
        <v>5890</v>
      </c>
      <c r="H342" s="72" t="s">
        <v>214</v>
      </c>
      <c r="I342" s="70" t="s">
        <v>58</v>
      </c>
      <c r="J342" s="1">
        <v>1637.38</v>
      </c>
      <c r="L342" s="1" t="str">
        <f>IF(ISERROR(MATCH(C342,Contractors!F$2:F$27,FALSE)),"",INDEX(Contractors!N$2:N$27,MATCH(C342,Contractors!F$2:F$27,FALSE),1))</f>
        <v/>
      </c>
      <c r="M342" s="1" t="str">
        <f>IF(ISERROR(MATCH(C342,AOR!A$2:A$67,FALSE)),"",INDEX(AOR!E$2:E$67,MATCH(C342,AOR!A$2:A$67,FALSE),1))</f>
        <v/>
      </c>
      <c r="N342" s="1" t="str">
        <f t="shared" si="12"/>
        <v/>
      </c>
      <c r="O342" s="1">
        <f t="shared" si="13"/>
        <v>1637.38</v>
      </c>
    </row>
    <row r="343" spans="1:15" x14ac:dyDescent="0.25">
      <c r="A343" s="62" t="s">
        <v>30</v>
      </c>
      <c r="B343" s="70">
        <v>11378</v>
      </c>
      <c r="C343" s="70">
        <v>1000000934</v>
      </c>
      <c r="D343" s="5" t="s">
        <v>1163</v>
      </c>
      <c r="E343" s="70">
        <v>9745</v>
      </c>
      <c r="F343" s="70">
        <v>376</v>
      </c>
      <c r="G343" s="70">
        <v>5890</v>
      </c>
      <c r="H343" s="72" t="s">
        <v>293</v>
      </c>
      <c r="I343" s="70" t="s">
        <v>58</v>
      </c>
      <c r="J343" s="1">
        <v>756.63</v>
      </c>
      <c r="L343" s="1" t="str">
        <f>IF(ISERROR(MATCH(C343,Contractors!F$2:F$27,FALSE)),"",INDEX(Contractors!N$2:N$27,MATCH(C343,Contractors!F$2:F$27,FALSE),1))</f>
        <v/>
      </c>
      <c r="M343" s="1" t="str">
        <f>IF(ISERROR(MATCH(C343,AOR!A$2:A$67,FALSE)),"",INDEX(AOR!E$2:E$67,MATCH(C343,AOR!A$2:A$67,FALSE),1))</f>
        <v/>
      </c>
      <c r="N343" s="1" t="str">
        <f t="shared" si="12"/>
        <v/>
      </c>
      <c r="O343" s="1">
        <f t="shared" si="13"/>
        <v>756.63</v>
      </c>
    </row>
    <row r="344" spans="1:15" x14ac:dyDescent="0.25">
      <c r="A344" s="62" t="s">
        <v>324</v>
      </c>
      <c r="B344" s="70">
        <v>11268</v>
      </c>
      <c r="C344" s="70">
        <v>1000000889</v>
      </c>
      <c r="D344" s="5" t="s">
        <v>1163</v>
      </c>
      <c r="E344" s="70">
        <v>9745</v>
      </c>
      <c r="F344" s="70">
        <v>669</v>
      </c>
      <c r="G344" s="70">
        <v>5890</v>
      </c>
      <c r="H344" s="72" t="s">
        <v>337</v>
      </c>
      <c r="I344" s="70" t="s">
        <v>336</v>
      </c>
      <c r="J344" s="1">
        <v>-2473.25</v>
      </c>
      <c r="L344" s="1" t="str">
        <f>IF(ISERROR(MATCH(C344,Contractors!F$2:F$27,FALSE)),"",INDEX(Contractors!N$2:N$27,MATCH(C344,Contractors!F$2:F$27,FALSE),1))</f>
        <v/>
      </c>
      <c r="M344" s="1" t="str">
        <f>IF(ISERROR(MATCH(C344,AOR!A$2:A$67,FALSE)),"",INDEX(AOR!E$2:E$67,MATCH(C344,AOR!A$2:A$67,FALSE),1))</f>
        <v/>
      </c>
      <c r="N344" s="1">
        <f t="shared" si="12"/>
        <v>2473.25</v>
      </c>
      <c r="O344" s="1">
        <f t="shared" si="13"/>
        <v>0</v>
      </c>
    </row>
    <row r="345" spans="1:15" x14ac:dyDescent="0.25">
      <c r="A345" s="62" t="s">
        <v>324</v>
      </c>
      <c r="B345" s="70">
        <v>11268</v>
      </c>
      <c r="C345" s="70">
        <v>1000000889</v>
      </c>
      <c r="D345" s="5" t="s">
        <v>1164</v>
      </c>
      <c r="E345" s="70">
        <v>9748</v>
      </c>
      <c r="F345" s="70">
        <v>669</v>
      </c>
      <c r="G345" s="70">
        <v>5890</v>
      </c>
      <c r="H345" s="72" t="s">
        <v>337</v>
      </c>
      <c r="I345" s="70" t="s">
        <v>336</v>
      </c>
      <c r="J345" s="1">
        <v>5573.25</v>
      </c>
      <c r="L345" s="1" t="str">
        <f>IF(ISERROR(MATCH(C345,Contractors!F$2:F$27,FALSE)),"",INDEX(Contractors!N$2:N$27,MATCH(C345,Contractors!F$2:F$27,FALSE),1))</f>
        <v/>
      </c>
      <c r="M345" s="1" t="str">
        <f>IF(ISERROR(MATCH(C345,AOR!A$2:A$67,FALSE)),"",INDEX(AOR!E$2:E$67,MATCH(C345,AOR!A$2:A$67,FALSE),1))</f>
        <v/>
      </c>
      <c r="N345" s="1" t="str">
        <f t="shared" si="12"/>
        <v/>
      </c>
      <c r="O345" s="1">
        <f t="shared" si="13"/>
        <v>5573.25</v>
      </c>
    </row>
    <row r="346" spans="1:15" x14ac:dyDescent="0.25">
      <c r="A346" s="62" t="s">
        <v>134</v>
      </c>
      <c r="B346" s="70">
        <v>13747</v>
      </c>
      <c r="C346" s="70">
        <v>1000000883</v>
      </c>
      <c r="D346" s="5" t="s">
        <v>1163</v>
      </c>
      <c r="E346" s="70">
        <v>9745</v>
      </c>
      <c r="F346" s="70">
        <v>139</v>
      </c>
      <c r="G346" s="70">
        <v>5860</v>
      </c>
      <c r="H346" s="72" t="s">
        <v>133</v>
      </c>
      <c r="I346" s="70" t="s">
        <v>8</v>
      </c>
      <c r="J346" s="1">
        <v>17310</v>
      </c>
      <c r="L346" s="1" t="str">
        <f>IF(ISERROR(MATCH(C346,Contractors!F$2:F$27,FALSE)),"",INDEX(Contractors!N$2:N$27,MATCH(C346,Contractors!F$2:F$27,FALSE),1))</f>
        <v/>
      </c>
      <c r="M346" s="1" t="str">
        <f>IF(ISERROR(MATCH(C346,AOR!A$2:A$67,FALSE)),"",INDEX(AOR!E$2:E$67,MATCH(C346,AOR!A$2:A$67,FALSE),1))</f>
        <v/>
      </c>
      <c r="N346" s="1" t="str">
        <f t="shared" si="12"/>
        <v/>
      </c>
      <c r="O346" s="1">
        <f t="shared" si="13"/>
        <v>17310</v>
      </c>
    </row>
    <row r="347" spans="1:15" x14ac:dyDescent="0.25">
      <c r="A347" s="62" t="s">
        <v>26</v>
      </c>
      <c r="B347" s="70">
        <v>10160</v>
      </c>
      <c r="C347" s="70">
        <v>1000000896</v>
      </c>
      <c r="D347" s="5" t="s">
        <v>1163</v>
      </c>
      <c r="E347" s="70">
        <v>9745</v>
      </c>
      <c r="F347" s="70">
        <v>135</v>
      </c>
      <c r="G347" s="70">
        <v>6219</v>
      </c>
      <c r="H347" s="72" t="s">
        <v>127</v>
      </c>
      <c r="I347" s="70" t="s">
        <v>41</v>
      </c>
      <c r="J347" s="1">
        <v>5875</v>
      </c>
      <c r="L347" s="1" t="str">
        <f>IF(ISERROR(MATCH(C347,Contractors!F$2:F$27,FALSE)),"",INDEX(Contractors!N$2:N$27,MATCH(C347,Contractors!F$2:F$27,FALSE),1))</f>
        <v/>
      </c>
      <c r="M347" s="1" t="str">
        <f>IF(ISERROR(MATCH(C347,AOR!A$2:A$67,FALSE)),"",INDEX(AOR!E$2:E$67,MATCH(C347,AOR!A$2:A$67,FALSE),1))</f>
        <v/>
      </c>
      <c r="N347" s="1" t="str">
        <f t="shared" si="12"/>
        <v/>
      </c>
      <c r="O347" s="1">
        <f t="shared" si="13"/>
        <v>5875</v>
      </c>
    </row>
    <row r="348" spans="1:15" x14ac:dyDescent="0.25">
      <c r="A348" s="62" t="s">
        <v>26</v>
      </c>
      <c r="B348" s="70">
        <v>10160</v>
      </c>
      <c r="C348" s="70">
        <v>1000001367</v>
      </c>
      <c r="D348" s="5" t="s">
        <v>1163</v>
      </c>
      <c r="E348" s="70">
        <v>9745</v>
      </c>
      <c r="F348" s="70">
        <v>110</v>
      </c>
      <c r="G348" s="70">
        <v>6211</v>
      </c>
      <c r="H348" s="72" t="s">
        <v>25</v>
      </c>
      <c r="I348" s="70" t="s">
        <v>10</v>
      </c>
      <c r="J348" s="1">
        <v>184800</v>
      </c>
      <c r="L348" s="1">
        <f>IF(ISERROR(MATCH(C348,Contractors!F$2:F$27,FALSE)),"",INDEX(Contractors!N$2:N$27,MATCH(C348,Contractors!F$2:F$27,FALSE),1))</f>
        <v>184800</v>
      </c>
      <c r="M348" s="1" t="str">
        <f>IF(ISERROR(MATCH(C348,AOR!A$2:A$67,FALSE)),"",INDEX(AOR!E$2:E$67,MATCH(C348,AOR!A$2:A$67,FALSE),1))</f>
        <v/>
      </c>
      <c r="N348" s="1" t="str">
        <f t="shared" si="12"/>
        <v/>
      </c>
      <c r="O348" s="1">
        <f t="shared" si="13"/>
        <v>184800</v>
      </c>
    </row>
    <row r="349" spans="1:15" x14ac:dyDescent="0.25">
      <c r="A349" s="62" t="s">
        <v>26</v>
      </c>
      <c r="B349" s="70">
        <v>10160</v>
      </c>
      <c r="C349" s="70">
        <v>1000001368</v>
      </c>
      <c r="D349" s="5" t="s">
        <v>1163</v>
      </c>
      <c r="E349" s="70">
        <v>9745</v>
      </c>
      <c r="F349" s="70">
        <v>145</v>
      </c>
      <c r="G349" s="70">
        <v>6211</v>
      </c>
      <c r="H349" s="72" t="s">
        <v>160</v>
      </c>
      <c r="I349" s="70" t="s">
        <v>10</v>
      </c>
      <c r="J349" s="1">
        <v>89000</v>
      </c>
      <c r="L349" s="1">
        <f>IF(ISERROR(MATCH(C349,Contractors!F$2:F$27,FALSE)),"",INDEX(Contractors!N$2:N$27,MATCH(C349,Contractors!F$2:F$27,FALSE),1))</f>
        <v>89000</v>
      </c>
      <c r="M349" s="1" t="str">
        <f>IF(ISERROR(MATCH(C349,AOR!A$2:A$67,FALSE)),"",INDEX(AOR!E$2:E$67,MATCH(C349,AOR!A$2:A$67,FALSE),1))</f>
        <v/>
      </c>
      <c r="N349" s="1" t="str">
        <f t="shared" si="12"/>
        <v/>
      </c>
      <c r="O349" s="1">
        <f t="shared" si="13"/>
        <v>89000</v>
      </c>
    </row>
    <row r="350" spans="1:15" x14ac:dyDescent="0.25">
      <c r="A350" s="62" t="s">
        <v>26</v>
      </c>
      <c r="B350" s="70">
        <v>10160</v>
      </c>
      <c r="C350" s="70">
        <v>1000001418</v>
      </c>
      <c r="D350" s="5" t="s">
        <v>1163</v>
      </c>
      <c r="E350" s="70">
        <v>9745</v>
      </c>
      <c r="F350" s="70">
        <v>362</v>
      </c>
      <c r="G350" s="70">
        <v>6219</v>
      </c>
      <c r="H350" s="72" t="s">
        <v>270</v>
      </c>
      <c r="I350" s="70" t="s">
        <v>41</v>
      </c>
      <c r="J350" s="1">
        <v>19300</v>
      </c>
      <c r="L350" s="1" t="str">
        <f>IF(ISERROR(MATCH(C350,Contractors!F$2:F$27,FALSE)),"",INDEX(Contractors!N$2:N$27,MATCH(C350,Contractors!F$2:F$27,FALSE),1))</f>
        <v/>
      </c>
      <c r="M350" s="1" t="str">
        <f>IF(ISERROR(MATCH(C350,AOR!A$2:A$67,FALSE)),"",INDEX(AOR!E$2:E$67,MATCH(C350,AOR!A$2:A$67,FALSE),1))</f>
        <v/>
      </c>
      <c r="N350" s="1" t="str">
        <f t="shared" si="12"/>
        <v/>
      </c>
      <c r="O350" s="1">
        <f t="shared" si="13"/>
        <v>19300</v>
      </c>
    </row>
    <row r="351" spans="1:15" x14ac:dyDescent="0.25">
      <c r="A351" s="62" t="s">
        <v>36</v>
      </c>
      <c r="B351" s="70">
        <v>12725</v>
      </c>
      <c r="C351" s="70">
        <v>1000000955</v>
      </c>
      <c r="D351" s="5" t="s">
        <v>1164</v>
      </c>
      <c r="E351" s="70">
        <v>9748</v>
      </c>
      <c r="F351" s="70">
        <v>669</v>
      </c>
      <c r="G351" s="70">
        <v>5860</v>
      </c>
      <c r="H351" s="72" t="s">
        <v>337</v>
      </c>
      <c r="I351" s="70" t="s">
        <v>8</v>
      </c>
      <c r="J351" s="1">
        <v>500</v>
      </c>
      <c r="L351" s="1" t="str">
        <f>IF(ISERROR(MATCH(C351,Contractors!F$2:F$27,FALSE)),"",INDEX(Contractors!N$2:N$27,MATCH(C351,Contractors!F$2:F$27,FALSE),1))</f>
        <v/>
      </c>
      <c r="M351" s="1" t="str">
        <f>IF(ISERROR(MATCH(C351,AOR!A$2:A$67,FALSE)),"",INDEX(AOR!E$2:E$67,MATCH(C351,AOR!A$2:A$67,FALSE),1))</f>
        <v/>
      </c>
      <c r="N351" s="1" t="str">
        <f t="shared" si="12"/>
        <v/>
      </c>
      <c r="O351" s="1">
        <f t="shared" si="13"/>
        <v>500</v>
      </c>
    </row>
    <row r="352" spans="1:15" x14ac:dyDescent="0.25">
      <c r="A352" s="62" t="s">
        <v>36</v>
      </c>
      <c r="B352" s="70">
        <v>12725</v>
      </c>
      <c r="C352" s="70">
        <v>1000000957</v>
      </c>
      <c r="D352" s="5" t="s">
        <v>1163</v>
      </c>
      <c r="E352" s="70">
        <v>9745</v>
      </c>
      <c r="F352" s="70">
        <v>360</v>
      </c>
      <c r="G352" s="70">
        <v>5860</v>
      </c>
      <c r="H352" s="72" t="s">
        <v>259</v>
      </c>
      <c r="I352" s="70" t="s">
        <v>8</v>
      </c>
      <c r="J352" s="1">
        <v>9100</v>
      </c>
      <c r="L352" s="1" t="str">
        <f>IF(ISERROR(MATCH(C352,Contractors!F$2:F$27,FALSE)),"",INDEX(Contractors!N$2:N$27,MATCH(C352,Contractors!F$2:F$27,FALSE),1))</f>
        <v/>
      </c>
      <c r="M352" s="1" t="str">
        <f>IF(ISERROR(MATCH(C352,AOR!A$2:A$67,FALSE)),"",INDEX(AOR!E$2:E$67,MATCH(C352,AOR!A$2:A$67,FALSE),1))</f>
        <v/>
      </c>
      <c r="N352" s="1" t="str">
        <f t="shared" si="12"/>
        <v/>
      </c>
      <c r="O352" s="1">
        <f t="shared" si="13"/>
        <v>9100</v>
      </c>
    </row>
    <row r="353" spans="1:15" x14ac:dyDescent="0.25">
      <c r="A353" s="62" t="s">
        <v>271</v>
      </c>
      <c r="B353" s="70">
        <v>14151</v>
      </c>
      <c r="C353" s="70">
        <v>1000000987</v>
      </c>
      <c r="D353" s="5" t="s">
        <v>1163</v>
      </c>
      <c r="E353" s="70">
        <v>9745</v>
      </c>
      <c r="F353" s="70">
        <v>362</v>
      </c>
      <c r="G353" s="70">
        <v>5860</v>
      </c>
      <c r="H353" s="72" t="s">
        <v>270</v>
      </c>
      <c r="I353" s="70" t="s">
        <v>8</v>
      </c>
      <c r="J353" s="1">
        <v>2090</v>
      </c>
      <c r="L353" s="1" t="str">
        <f>IF(ISERROR(MATCH(C353,Contractors!F$2:F$27,FALSE)),"",INDEX(Contractors!N$2:N$27,MATCH(C353,Contractors!F$2:F$27,FALSE),1))</f>
        <v/>
      </c>
      <c r="M353" s="1" t="str">
        <f>IF(ISERROR(MATCH(C353,AOR!A$2:A$67,FALSE)),"",INDEX(AOR!E$2:E$67,MATCH(C353,AOR!A$2:A$67,FALSE),1))</f>
        <v/>
      </c>
      <c r="N353" s="1" t="str">
        <f t="shared" si="12"/>
        <v/>
      </c>
      <c r="O353" s="1">
        <f t="shared" si="13"/>
        <v>2090</v>
      </c>
    </row>
    <row r="354" spans="1:15" x14ac:dyDescent="0.25">
      <c r="A354" s="62" t="s">
        <v>19</v>
      </c>
      <c r="B354" s="70">
        <v>11231</v>
      </c>
      <c r="C354" s="70">
        <v>1000000632</v>
      </c>
      <c r="D354" s="5" t="s">
        <v>1163</v>
      </c>
      <c r="E354" s="70">
        <v>9745</v>
      </c>
      <c r="F354" s="70">
        <v>615</v>
      </c>
      <c r="G354" s="70">
        <v>6202</v>
      </c>
      <c r="H354" s="72" t="s">
        <v>315</v>
      </c>
      <c r="I354" s="70" t="s">
        <v>312</v>
      </c>
      <c r="J354" s="1">
        <v>138470.45999999996</v>
      </c>
      <c r="L354" s="1" t="str">
        <f>IF(ISERROR(MATCH(C354,Contractors!F$2:F$27,FALSE)),"",INDEX(Contractors!N$2:N$27,MATCH(C354,Contractors!F$2:F$27,FALSE),1))</f>
        <v/>
      </c>
      <c r="M354" s="1" t="str">
        <f>IF(ISERROR(MATCH(C354,AOR!A$2:A$67,FALSE)),"",INDEX(AOR!E$2:E$67,MATCH(C354,AOR!A$2:A$67,FALSE),1))</f>
        <v/>
      </c>
      <c r="N354" s="1" t="str">
        <f t="shared" si="12"/>
        <v/>
      </c>
      <c r="O354" s="1">
        <f t="shared" si="13"/>
        <v>138470.45999999996</v>
      </c>
    </row>
    <row r="355" spans="1:15" x14ac:dyDescent="0.25">
      <c r="A355" s="62" t="s">
        <v>19</v>
      </c>
      <c r="B355" s="70">
        <v>11231</v>
      </c>
      <c r="C355" s="70">
        <v>1000000655</v>
      </c>
      <c r="D355" s="5" t="s">
        <v>1163</v>
      </c>
      <c r="E355" s="70">
        <v>9745</v>
      </c>
      <c r="F355" s="70">
        <v>210</v>
      </c>
      <c r="G355" s="70">
        <v>6217</v>
      </c>
      <c r="H355" s="72" t="s">
        <v>202</v>
      </c>
      <c r="I355" s="70" t="s">
        <v>7</v>
      </c>
      <c r="J355" s="1">
        <v>80756</v>
      </c>
      <c r="L355" s="1" t="str">
        <f>IF(ISERROR(MATCH(C355,Contractors!F$2:F$27,FALSE)),"",INDEX(Contractors!N$2:N$27,MATCH(C355,Contractors!F$2:F$27,FALSE),1))</f>
        <v/>
      </c>
      <c r="M355" s="1" t="str">
        <f>IF(ISERROR(MATCH(C355,AOR!A$2:A$67,FALSE)),"",INDEX(AOR!E$2:E$67,MATCH(C355,AOR!A$2:A$67,FALSE),1))</f>
        <v/>
      </c>
      <c r="N355" s="1" t="str">
        <f t="shared" si="12"/>
        <v/>
      </c>
      <c r="O355" s="1">
        <f t="shared" si="13"/>
        <v>80756</v>
      </c>
    </row>
    <row r="356" spans="1:15" x14ac:dyDescent="0.25">
      <c r="A356" s="62" t="s">
        <v>19</v>
      </c>
      <c r="B356" s="70">
        <v>11231</v>
      </c>
      <c r="C356" s="70">
        <v>1000000655</v>
      </c>
      <c r="D356" s="5" t="s">
        <v>1163</v>
      </c>
      <c r="E356" s="70">
        <v>9745</v>
      </c>
      <c r="F356" s="70">
        <v>210</v>
      </c>
      <c r="G356" s="70">
        <v>6217</v>
      </c>
      <c r="H356" s="72" t="s">
        <v>211</v>
      </c>
      <c r="I356" s="70" t="s">
        <v>7</v>
      </c>
      <c r="J356" s="1">
        <v>-80521</v>
      </c>
      <c r="L356" s="1" t="str">
        <f>IF(ISERROR(MATCH(C356,Contractors!F$2:F$27,FALSE)),"",INDEX(Contractors!N$2:N$27,MATCH(C356,Contractors!F$2:F$27,FALSE),1))</f>
        <v/>
      </c>
      <c r="M356" s="1" t="str">
        <f>IF(ISERROR(MATCH(C356,AOR!A$2:A$67,FALSE)),"",INDEX(AOR!E$2:E$67,MATCH(C356,AOR!A$2:A$67,FALSE),1))</f>
        <v/>
      </c>
      <c r="N356" s="1">
        <f t="shared" si="12"/>
        <v>80521</v>
      </c>
      <c r="O356" s="1">
        <f t="shared" si="13"/>
        <v>0</v>
      </c>
    </row>
    <row r="357" spans="1:15" x14ac:dyDescent="0.25">
      <c r="A357" s="62" t="s">
        <v>19</v>
      </c>
      <c r="B357" s="70">
        <v>11231</v>
      </c>
      <c r="C357" s="70">
        <v>1000000659</v>
      </c>
      <c r="D357" s="5" t="s">
        <v>1163</v>
      </c>
      <c r="E357" s="70">
        <v>9745</v>
      </c>
      <c r="F357" s="70">
        <v>214</v>
      </c>
      <c r="G357" s="70">
        <v>6217</v>
      </c>
      <c r="H357" s="72" t="s">
        <v>222</v>
      </c>
      <c r="I357" s="70" t="s">
        <v>7</v>
      </c>
      <c r="J357" s="1">
        <v>714152</v>
      </c>
      <c r="L357" s="1" t="str">
        <f>IF(ISERROR(MATCH(C357,Contractors!F$2:F$27,FALSE)),"",INDEX(Contractors!N$2:N$27,MATCH(C357,Contractors!F$2:F$27,FALSE),1))</f>
        <v/>
      </c>
      <c r="M357" s="1" t="str">
        <f>IF(ISERROR(MATCH(C357,AOR!A$2:A$67,FALSE)),"",INDEX(AOR!E$2:E$67,MATCH(C357,AOR!A$2:A$67,FALSE),1))</f>
        <v/>
      </c>
      <c r="N357" s="1" t="str">
        <f t="shared" si="12"/>
        <v/>
      </c>
      <c r="O357" s="1">
        <f t="shared" si="13"/>
        <v>714152</v>
      </c>
    </row>
    <row r="358" spans="1:15" x14ac:dyDescent="0.25">
      <c r="A358" s="62" t="s">
        <v>19</v>
      </c>
      <c r="B358" s="70">
        <v>11231</v>
      </c>
      <c r="C358" s="70">
        <v>1000000662</v>
      </c>
      <c r="D358" s="5" t="s">
        <v>1163</v>
      </c>
      <c r="E358" s="70">
        <v>9745</v>
      </c>
      <c r="F358" s="70">
        <v>112</v>
      </c>
      <c r="G358" s="70">
        <v>6217</v>
      </c>
      <c r="H358" s="72" t="s">
        <v>42</v>
      </c>
      <c r="I358" s="70" t="s">
        <v>7</v>
      </c>
      <c r="J358" s="1">
        <v>197042</v>
      </c>
      <c r="L358" s="1" t="str">
        <f>IF(ISERROR(MATCH(C358,Contractors!F$2:F$27,FALSE)),"",INDEX(Contractors!N$2:N$27,MATCH(C358,Contractors!F$2:F$27,FALSE),1))</f>
        <v/>
      </c>
      <c r="M358" s="1" t="str">
        <f>IF(ISERROR(MATCH(C358,AOR!A$2:A$67,FALSE)),"",INDEX(AOR!E$2:E$67,MATCH(C358,AOR!A$2:A$67,FALSE),1))</f>
        <v/>
      </c>
      <c r="N358" s="1" t="str">
        <f t="shared" si="12"/>
        <v/>
      </c>
      <c r="O358" s="1">
        <f t="shared" si="13"/>
        <v>197042</v>
      </c>
    </row>
    <row r="359" spans="1:15" x14ac:dyDescent="0.25">
      <c r="A359" s="62" t="s">
        <v>19</v>
      </c>
      <c r="B359" s="70">
        <v>11231</v>
      </c>
      <c r="C359" s="70">
        <v>1000000662</v>
      </c>
      <c r="D359" s="5" t="s">
        <v>1163</v>
      </c>
      <c r="E359" s="70">
        <v>9745</v>
      </c>
      <c r="F359" s="70">
        <v>112</v>
      </c>
      <c r="G359" s="70">
        <v>6217</v>
      </c>
      <c r="H359" s="72" t="s">
        <v>57</v>
      </c>
      <c r="I359" s="70" t="s">
        <v>7</v>
      </c>
      <c r="J359" s="1">
        <v>-11221</v>
      </c>
      <c r="L359" s="1" t="str">
        <f>IF(ISERROR(MATCH(C359,Contractors!F$2:F$27,FALSE)),"",INDEX(Contractors!N$2:N$27,MATCH(C359,Contractors!F$2:F$27,FALSE),1))</f>
        <v/>
      </c>
      <c r="M359" s="1" t="str">
        <f>IF(ISERROR(MATCH(C359,AOR!A$2:A$67,FALSE)),"",INDEX(AOR!E$2:E$67,MATCH(C359,AOR!A$2:A$67,FALSE),1))</f>
        <v/>
      </c>
      <c r="N359" s="1">
        <f t="shared" si="12"/>
        <v>11221</v>
      </c>
      <c r="O359" s="1">
        <f t="shared" si="13"/>
        <v>0</v>
      </c>
    </row>
    <row r="360" spans="1:15" x14ac:dyDescent="0.25">
      <c r="A360" s="62" t="s">
        <v>19</v>
      </c>
      <c r="B360" s="70">
        <v>11231</v>
      </c>
      <c r="C360" s="70">
        <v>1000000663</v>
      </c>
      <c r="D360" s="5" t="s">
        <v>1163</v>
      </c>
      <c r="E360" s="70">
        <v>9745</v>
      </c>
      <c r="F360" s="70">
        <v>615</v>
      </c>
      <c r="G360" s="70">
        <v>6202</v>
      </c>
      <c r="H360" s="72" t="s">
        <v>310</v>
      </c>
      <c r="I360" s="70" t="s">
        <v>45</v>
      </c>
      <c r="J360" s="1">
        <v>2700</v>
      </c>
      <c r="L360" s="1" t="str">
        <f>IF(ISERROR(MATCH(C360,Contractors!F$2:F$27,FALSE)),"",INDEX(Contractors!N$2:N$27,MATCH(C360,Contractors!F$2:F$27,FALSE),1))</f>
        <v/>
      </c>
      <c r="M360" s="1" t="str">
        <f>IF(ISERROR(MATCH(C360,AOR!A$2:A$67,FALSE)),"",INDEX(AOR!E$2:E$67,MATCH(C360,AOR!A$2:A$67,FALSE),1))</f>
        <v/>
      </c>
      <c r="N360" s="1" t="str">
        <f t="shared" si="12"/>
        <v/>
      </c>
      <c r="O360" s="1">
        <f t="shared" si="13"/>
        <v>2700</v>
      </c>
    </row>
    <row r="361" spans="1:15" x14ac:dyDescent="0.25">
      <c r="A361" s="62" t="s">
        <v>19</v>
      </c>
      <c r="B361" s="70">
        <v>11231</v>
      </c>
      <c r="C361" s="70">
        <v>1000000672</v>
      </c>
      <c r="D361" s="5" t="s">
        <v>1163</v>
      </c>
      <c r="E361" s="70">
        <v>9745</v>
      </c>
      <c r="F361" s="70">
        <v>116</v>
      </c>
      <c r="G361" s="70">
        <v>6217</v>
      </c>
      <c r="H361" s="72" t="s">
        <v>77</v>
      </c>
      <c r="I361" s="70" t="s">
        <v>7</v>
      </c>
      <c r="J361" s="1">
        <v>81588</v>
      </c>
      <c r="L361" s="1" t="str">
        <f>IF(ISERROR(MATCH(C361,Contractors!F$2:F$27,FALSE)),"",INDEX(Contractors!N$2:N$27,MATCH(C361,Contractors!F$2:F$27,FALSE),1))</f>
        <v/>
      </c>
      <c r="M361" s="1" t="str">
        <f>IF(ISERROR(MATCH(C361,AOR!A$2:A$67,FALSE)),"",INDEX(AOR!E$2:E$67,MATCH(C361,AOR!A$2:A$67,FALSE),1))</f>
        <v/>
      </c>
      <c r="N361" s="1" t="str">
        <f t="shared" si="12"/>
        <v/>
      </c>
      <c r="O361" s="1">
        <f t="shared" si="13"/>
        <v>81588</v>
      </c>
    </row>
    <row r="362" spans="1:15" x14ac:dyDescent="0.25">
      <c r="A362" s="62" t="s">
        <v>19</v>
      </c>
      <c r="B362" s="70">
        <v>11231</v>
      </c>
      <c r="C362" s="70">
        <v>1000000672</v>
      </c>
      <c r="D362" s="5" t="s">
        <v>1163</v>
      </c>
      <c r="E362" s="70">
        <v>9745</v>
      </c>
      <c r="F362" s="70">
        <v>116</v>
      </c>
      <c r="G362" s="70">
        <v>6217</v>
      </c>
      <c r="H362" s="72" t="s">
        <v>79</v>
      </c>
      <c r="I362" s="70" t="s">
        <v>7</v>
      </c>
      <c r="J362" s="1">
        <v>102548</v>
      </c>
      <c r="L362" s="1" t="str">
        <f>IF(ISERROR(MATCH(C362,Contractors!F$2:F$27,FALSE)),"",INDEX(Contractors!N$2:N$27,MATCH(C362,Contractors!F$2:F$27,FALSE),1))</f>
        <v/>
      </c>
      <c r="M362" s="1" t="str">
        <f>IF(ISERROR(MATCH(C362,AOR!A$2:A$67,FALSE)),"",INDEX(AOR!E$2:E$67,MATCH(C362,AOR!A$2:A$67,FALSE),1))</f>
        <v/>
      </c>
      <c r="N362" s="1" t="str">
        <f t="shared" si="12"/>
        <v/>
      </c>
      <c r="O362" s="1">
        <f t="shared" si="13"/>
        <v>102548</v>
      </c>
    </row>
    <row r="363" spans="1:15" x14ac:dyDescent="0.25">
      <c r="A363" s="62" t="s">
        <v>19</v>
      </c>
      <c r="B363" s="70">
        <v>11231</v>
      </c>
      <c r="C363" s="70">
        <v>1000000679</v>
      </c>
      <c r="D363" s="5" t="s">
        <v>1163</v>
      </c>
      <c r="E363" s="70">
        <v>9745</v>
      </c>
      <c r="F363" s="70">
        <v>115</v>
      </c>
      <c r="G363" s="70">
        <v>6217</v>
      </c>
      <c r="H363" s="72" t="s">
        <v>66</v>
      </c>
      <c r="I363" s="70" t="s">
        <v>7</v>
      </c>
      <c r="J363" s="1">
        <v>512</v>
      </c>
      <c r="L363" s="1" t="str">
        <f>IF(ISERROR(MATCH(C363,Contractors!F$2:F$27,FALSE)),"",INDEX(Contractors!N$2:N$27,MATCH(C363,Contractors!F$2:F$27,FALSE),1))</f>
        <v/>
      </c>
      <c r="M363" s="1" t="str">
        <f>IF(ISERROR(MATCH(C363,AOR!A$2:A$67,FALSE)),"",INDEX(AOR!E$2:E$67,MATCH(C363,AOR!A$2:A$67,FALSE),1))</f>
        <v/>
      </c>
      <c r="N363" s="1" t="str">
        <f t="shared" si="12"/>
        <v/>
      </c>
      <c r="O363" s="1">
        <f t="shared" si="13"/>
        <v>512</v>
      </c>
    </row>
    <row r="364" spans="1:15" x14ac:dyDescent="0.25">
      <c r="A364" s="62" t="s">
        <v>19</v>
      </c>
      <c r="B364" s="70">
        <v>11231</v>
      </c>
      <c r="C364" s="70">
        <v>1000000679</v>
      </c>
      <c r="D364" s="5" t="s">
        <v>1163</v>
      </c>
      <c r="E364" s="70">
        <v>9745</v>
      </c>
      <c r="F364" s="70">
        <v>124</v>
      </c>
      <c r="G364" s="70">
        <v>6217</v>
      </c>
      <c r="H364" s="72" t="s">
        <v>93</v>
      </c>
      <c r="I364" s="70" t="s">
        <v>7</v>
      </c>
      <c r="J364" s="1">
        <v>28741</v>
      </c>
      <c r="L364" s="1" t="str">
        <f>IF(ISERROR(MATCH(C364,Contractors!F$2:F$27,FALSE)),"",INDEX(Contractors!N$2:N$27,MATCH(C364,Contractors!F$2:F$27,FALSE),1))</f>
        <v/>
      </c>
      <c r="M364" s="1" t="str">
        <f>IF(ISERROR(MATCH(C364,AOR!A$2:A$67,FALSE)),"",INDEX(AOR!E$2:E$67,MATCH(C364,AOR!A$2:A$67,FALSE),1))</f>
        <v/>
      </c>
      <c r="N364" s="1" t="str">
        <f t="shared" si="12"/>
        <v/>
      </c>
      <c r="O364" s="1">
        <f t="shared" si="13"/>
        <v>28741</v>
      </c>
    </row>
    <row r="365" spans="1:15" x14ac:dyDescent="0.25">
      <c r="A365" s="62" t="s">
        <v>19</v>
      </c>
      <c r="B365" s="70">
        <v>11231</v>
      </c>
      <c r="C365" s="70">
        <v>1000000679</v>
      </c>
      <c r="D365" s="5" t="s">
        <v>1163</v>
      </c>
      <c r="E365" s="70">
        <v>9745</v>
      </c>
      <c r="F365" s="70">
        <v>352</v>
      </c>
      <c r="G365" s="70">
        <v>6217</v>
      </c>
      <c r="H365" s="72" t="s">
        <v>232</v>
      </c>
      <c r="I365" s="70" t="s">
        <v>7</v>
      </c>
      <c r="J365" s="1">
        <v>484509</v>
      </c>
      <c r="L365" s="1" t="str">
        <f>IF(ISERROR(MATCH(C365,Contractors!F$2:F$27,FALSE)),"",INDEX(Contractors!N$2:N$27,MATCH(C365,Contractors!F$2:F$27,FALSE),1))</f>
        <v/>
      </c>
      <c r="M365" s="1" t="str">
        <f>IF(ISERROR(MATCH(C365,AOR!A$2:A$67,FALSE)),"",INDEX(AOR!E$2:E$67,MATCH(C365,AOR!A$2:A$67,FALSE),1))</f>
        <v/>
      </c>
      <c r="N365" s="1" t="str">
        <f t="shared" si="12"/>
        <v/>
      </c>
      <c r="O365" s="1">
        <f t="shared" si="13"/>
        <v>484509</v>
      </c>
    </row>
    <row r="366" spans="1:15" x14ac:dyDescent="0.25">
      <c r="A366" s="62" t="s">
        <v>19</v>
      </c>
      <c r="B366" s="70">
        <v>11231</v>
      </c>
      <c r="C366" s="70">
        <v>1000000707</v>
      </c>
      <c r="D366" s="5" t="s">
        <v>1163</v>
      </c>
      <c r="E366" s="70">
        <v>9746</v>
      </c>
      <c r="F366" s="70">
        <v>358</v>
      </c>
      <c r="G366" s="70">
        <v>6217</v>
      </c>
      <c r="H366" s="72" t="s">
        <v>250</v>
      </c>
      <c r="I366" s="70" t="s">
        <v>7</v>
      </c>
      <c r="J366" s="1">
        <v>279922</v>
      </c>
      <c r="L366" s="1" t="str">
        <f>IF(ISERROR(MATCH(C366,Contractors!F$2:F$27,FALSE)),"",INDEX(Contractors!N$2:N$27,MATCH(C366,Contractors!F$2:F$27,FALSE),1))</f>
        <v/>
      </c>
      <c r="M366" s="1" t="str">
        <f>IF(ISERROR(MATCH(C366,AOR!A$2:A$67,FALSE)),"",INDEX(AOR!E$2:E$67,MATCH(C366,AOR!A$2:A$67,FALSE),1))</f>
        <v/>
      </c>
      <c r="N366" s="1" t="str">
        <f t="shared" si="12"/>
        <v/>
      </c>
      <c r="O366" s="1">
        <f t="shared" si="13"/>
        <v>279922</v>
      </c>
    </row>
    <row r="367" spans="1:15" x14ac:dyDescent="0.25">
      <c r="A367" s="62" t="s">
        <v>19</v>
      </c>
      <c r="B367" s="70">
        <v>11231</v>
      </c>
      <c r="C367" s="70">
        <v>1000000734</v>
      </c>
      <c r="D367" s="5" t="s">
        <v>1163</v>
      </c>
      <c r="E367" s="70">
        <v>9745</v>
      </c>
      <c r="F367" s="70">
        <v>146</v>
      </c>
      <c r="G367" s="70">
        <v>6217</v>
      </c>
      <c r="H367" s="72" t="s">
        <v>168</v>
      </c>
      <c r="I367" s="70" t="s">
        <v>7</v>
      </c>
      <c r="J367" s="1">
        <v>84159</v>
      </c>
      <c r="L367" s="1" t="str">
        <f>IF(ISERROR(MATCH(C367,Contractors!F$2:F$27,FALSE)),"",INDEX(Contractors!N$2:N$27,MATCH(C367,Contractors!F$2:F$27,FALSE),1))</f>
        <v/>
      </c>
      <c r="M367" s="1" t="str">
        <f>IF(ISERROR(MATCH(C367,AOR!A$2:A$67,FALSE)),"",INDEX(AOR!E$2:E$67,MATCH(C367,AOR!A$2:A$67,FALSE),1))</f>
        <v/>
      </c>
      <c r="N367" s="1" t="str">
        <f t="shared" si="12"/>
        <v/>
      </c>
      <c r="O367" s="1">
        <f t="shared" si="13"/>
        <v>84159</v>
      </c>
    </row>
    <row r="368" spans="1:15" x14ac:dyDescent="0.25">
      <c r="A368" s="62" t="s">
        <v>19</v>
      </c>
      <c r="B368" s="70">
        <v>11231</v>
      </c>
      <c r="C368" s="70">
        <v>1000000739</v>
      </c>
      <c r="D368" s="5" t="s">
        <v>1163</v>
      </c>
      <c r="E368" s="70">
        <v>9745</v>
      </c>
      <c r="F368" s="70">
        <v>210</v>
      </c>
      <c r="G368" s="70">
        <v>6217</v>
      </c>
      <c r="H368" s="72" t="s">
        <v>202</v>
      </c>
      <c r="I368" s="70" t="s">
        <v>7</v>
      </c>
      <c r="J368" s="1">
        <v>17632</v>
      </c>
      <c r="L368" s="1" t="str">
        <f>IF(ISERROR(MATCH(C368,Contractors!F$2:F$27,FALSE)),"",INDEX(Contractors!N$2:N$27,MATCH(C368,Contractors!F$2:F$27,FALSE),1))</f>
        <v/>
      </c>
      <c r="M368" s="1" t="str">
        <f>IF(ISERROR(MATCH(C368,AOR!A$2:A$67,FALSE)),"",INDEX(AOR!E$2:E$67,MATCH(C368,AOR!A$2:A$67,FALSE),1))</f>
        <v/>
      </c>
      <c r="N368" s="1" t="str">
        <f t="shared" si="12"/>
        <v/>
      </c>
      <c r="O368" s="1">
        <f t="shared" si="13"/>
        <v>17632</v>
      </c>
    </row>
    <row r="369" spans="1:15" x14ac:dyDescent="0.25">
      <c r="A369" s="62" t="s">
        <v>19</v>
      </c>
      <c r="B369" s="70">
        <v>11231</v>
      </c>
      <c r="C369" s="70">
        <v>1000000755</v>
      </c>
      <c r="D369" s="5" t="s">
        <v>1163</v>
      </c>
      <c r="E369" s="70">
        <v>9745</v>
      </c>
      <c r="F369" s="70">
        <v>144</v>
      </c>
      <c r="G369" s="70">
        <v>6217</v>
      </c>
      <c r="H369" s="72" t="s">
        <v>151</v>
      </c>
      <c r="I369" s="70" t="s">
        <v>7</v>
      </c>
      <c r="J369" s="1">
        <v>115229</v>
      </c>
      <c r="L369" s="1" t="str">
        <f>IF(ISERROR(MATCH(C369,Contractors!F$2:F$27,FALSE)),"",INDEX(Contractors!N$2:N$27,MATCH(C369,Contractors!F$2:F$27,FALSE),1))</f>
        <v/>
      </c>
      <c r="M369" s="1" t="str">
        <f>IF(ISERROR(MATCH(C369,AOR!A$2:A$67,FALSE)),"",INDEX(AOR!E$2:E$67,MATCH(C369,AOR!A$2:A$67,FALSE),1))</f>
        <v/>
      </c>
      <c r="N369" s="1" t="str">
        <f t="shared" si="12"/>
        <v/>
      </c>
      <c r="O369" s="1">
        <f t="shared" si="13"/>
        <v>115229</v>
      </c>
    </row>
    <row r="370" spans="1:15" x14ac:dyDescent="0.25">
      <c r="A370" s="62" t="s">
        <v>19</v>
      </c>
      <c r="B370" s="70">
        <v>11231</v>
      </c>
      <c r="C370" s="70">
        <v>1000000777</v>
      </c>
      <c r="D370" s="5" t="s">
        <v>1163</v>
      </c>
      <c r="E370" s="70">
        <v>9745</v>
      </c>
      <c r="F370" s="70">
        <v>210</v>
      </c>
      <c r="G370" s="70">
        <v>6217</v>
      </c>
      <c r="H370" s="72" t="s">
        <v>202</v>
      </c>
      <c r="I370" s="70" t="s">
        <v>7</v>
      </c>
      <c r="J370" s="1">
        <v>18118</v>
      </c>
      <c r="L370" s="1" t="str">
        <f>IF(ISERROR(MATCH(C370,Contractors!F$2:F$27,FALSE)),"",INDEX(Contractors!N$2:N$27,MATCH(C370,Contractors!F$2:F$27,FALSE),1))</f>
        <v/>
      </c>
      <c r="M370" s="1" t="str">
        <f>IF(ISERROR(MATCH(C370,AOR!A$2:A$67,FALSE)),"",INDEX(AOR!E$2:E$67,MATCH(C370,AOR!A$2:A$67,FALSE),1))</f>
        <v/>
      </c>
      <c r="N370" s="1" t="str">
        <f t="shared" si="12"/>
        <v/>
      </c>
      <c r="O370" s="1">
        <f t="shared" si="13"/>
        <v>18118</v>
      </c>
    </row>
    <row r="371" spans="1:15" x14ac:dyDescent="0.25">
      <c r="A371" s="62" t="s">
        <v>19</v>
      </c>
      <c r="B371" s="70">
        <v>11231</v>
      </c>
      <c r="C371" s="70">
        <v>1000000834</v>
      </c>
      <c r="D371" s="5" t="s">
        <v>1163</v>
      </c>
      <c r="E371" s="70">
        <v>9745</v>
      </c>
      <c r="F371" s="70">
        <v>360</v>
      </c>
      <c r="G371" s="70">
        <v>6217</v>
      </c>
      <c r="H371" s="72" t="s">
        <v>259</v>
      </c>
      <c r="I371" s="70" t="s">
        <v>7</v>
      </c>
      <c r="J371" s="1">
        <v>101485</v>
      </c>
      <c r="L371" s="1" t="str">
        <f>IF(ISERROR(MATCH(C371,Contractors!F$2:F$27,FALSE)),"",INDEX(Contractors!N$2:N$27,MATCH(C371,Contractors!F$2:F$27,FALSE),1))</f>
        <v/>
      </c>
      <c r="M371" s="1" t="str">
        <f>IF(ISERROR(MATCH(C371,AOR!A$2:A$67,FALSE)),"",INDEX(AOR!E$2:E$67,MATCH(C371,AOR!A$2:A$67,FALSE),1))</f>
        <v/>
      </c>
      <c r="N371" s="1" t="str">
        <f t="shared" si="12"/>
        <v/>
      </c>
      <c r="O371" s="1">
        <f t="shared" si="13"/>
        <v>101485</v>
      </c>
    </row>
    <row r="372" spans="1:15" x14ac:dyDescent="0.25">
      <c r="A372" s="62" t="s">
        <v>19</v>
      </c>
      <c r="B372" s="70">
        <v>11231</v>
      </c>
      <c r="C372" s="70">
        <v>1000000837</v>
      </c>
      <c r="D372" s="5" t="s">
        <v>1163</v>
      </c>
      <c r="E372" s="70">
        <v>9745</v>
      </c>
      <c r="F372" s="70">
        <v>615</v>
      </c>
      <c r="G372" s="70">
        <v>6203</v>
      </c>
      <c r="H372" s="72" t="s">
        <v>315</v>
      </c>
      <c r="I372" s="70" t="s">
        <v>311</v>
      </c>
      <c r="J372" s="1">
        <v>25625</v>
      </c>
      <c r="L372" s="1" t="str">
        <f>IF(ISERROR(MATCH(C372,Contractors!F$2:F$27,FALSE)),"",INDEX(Contractors!N$2:N$27,MATCH(C372,Contractors!F$2:F$27,FALSE),1))</f>
        <v/>
      </c>
      <c r="M372" s="1" t="str">
        <f>IF(ISERROR(MATCH(C372,AOR!A$2:A$67,FALSE)),"",INDEX(AOR!E$2:E$67,MATCH(C372,AOR!A$2:A$67,FALSE),1))</f>
        <v/>
      </c>
      <c r="N372" s="1" t="str">
        <f t="shared" si="12"/>
        <v/>
      </c>
      <c r="O372" s="1">
        <f t="shared" si="13"/>
        <v>25625</v>
      </c>
    </row>
    <row r="373" spans="1:15" x14ac:dyDescent="0.25">
      <c r="A373" s="62" t="s">
        <v>19</v>
      </c>
      <c r="B373" s="70">
        <v>11231</v>
      </c>
      <c r="C373" s="70">
        <v>1000000838</v>
      </c>
      <c r="D373" s="5" t="s">
        <v>1163</v>
      </c>
      <c r="E373" s="70">
        <v>9745</v>
      </c>
      <c r="F373" s="70">
        <v>615</v>
      </c>
      <c r="G373" s="70">
        <v>6202</v>
      </c>
      <c r="H373" s="72" t="s">
        <v>315</v>
      </c>
      <c r="I373" s="70" t="s">
        <v>316</v>
      </c>
      <c r="J373" s="1">
        <v>107441</v>
      </c>
      <c r="L373" s="1" t="str">
        <f>IF(ISERROR(MATCH(C373,Contractors!F$2:F$27,FALSE)),"",INDEX(Contractors!N$2:N$27,MATCH(C373,Contractors!F$2:F$27,FALSE),1))</f>
        <v/>
      </c>
      <c r="M373" s="1" t="str">
        <f>IF(ISERROR(MATCH(C373,AOR!A$2:A$67,FALSE)),"",INDEX(AOR!E$2:E$67,MATCH(C373,AOR!A$2:A$67,FALSE),1))</f>
        <v/>
      </c>
      <c r="N373" s="1" t="str">
        <f t="shared" si="12"/>
        <v/>
      </c>
      <c r="O373" s="1">
        <f t="shared" si="13"/>
        <v>107441</v>
      </c>
    </row>
    <row r="374" spans="1:15" x14ac:dyDescent="0.25">
      <c r="A374" s="62" t="s">
        <v>19</v>
      </c>
      <c r="B374" s="70">
        <v>11231</v>
      </c>
      <c r="C374" s="70">
        <v>1000000842</v>
      </c>
      <c r="D374" s="5" t="s">
        <v>1163</v>
      </c>
      <c r="E374" s="70">
        <v>9745</v>
      </c>
      <c r="F374" s="70">
        <v>115</v>
      </c>
      <c r="G374" s="70">
        <v>6217</v>
      </c>
      <c r="H374" s="72" t="s">
        <v>69</v>
      </c>
      <c r="I374" s="70" t="s">
        <v>7</v>
      </c>
      <c r="J374" s="1">
        <v>9147</v>
      </c>
      <c r="L374" s="1" t="str">
        <f>IF(ISERROR(MATCH(C374,Contractors!F$2:F$27,FALSE)),"",INDEX(Contractors!N$2:N$27,MATCH(C374,Contractors!F$2:F$27,FALSE),1))</f>
        <v/>
      </c>
      <c r="M374" s="1" t="str">
        <f>IF(ISERROR(MATCH(C374,AOR!A$2:A$67,FALSE)),"",INDEX(AOR!E$2:E$67,MATCH(C374,AOR!A$2:A$67,FALSE),1))</f>
        <v/>
      </c>
      <c r="N374" s="1" t="str">
        <f t="shared" si="12"/>
        <v/>
      </c>
      <c r="O374" s="1">
        <f t="shared" si="13"/>
        <v>9147</v>
      </c>
    </row>
    <row r="375" spans="1:15" x14ac:dyDescent="0.25">
      <c r="A375" s="62" t="s">
        <v>19</v>
      </c>
      <c r="B375" s="70">
        <v>11231</v>
      </c>
      <c r="C375" s="70">
        <v>1000000843</v>
      </c>
      <c r="D375" s="5" t="s">
        <v>1163</v>
      </c>
      <c r="E375" s="70">
        <v>9745</v>
      </c>
      <c r="F375" s="70">
        <v>115</v>
      </c>
      <c r="G375" s="70">
        <v>6217</v>
      </c>
      <c r="H375" s="72" t="s">
        <v>72</v>
      </c>
      <c r="I375" s="70" t="s">
        <v>7</v>
      </c>
      <c r="J375" s="1">
        <v>24382</v>
      </c>
      <c r="L375" s="1" t="str">
        <f>IF(ISERROR(MATCH(C375,Contractors!F$2:F$27,FALSE)),"",INDEX(Contractors!N$2:N$27,MATCH(C375,Contractors!F$2:F$27,FALSE),1))</f>
        <v/>
      </c>
      <c r="M375" s="1" t="str">
        <f>IF(ISERROR(MATCH(C375,AOR!A$2:A$67,FALSE)),"",INDEX(AOR!E$2:E$67,MATCH(C375,AOR!A$2:A$67,FALSE),1))</f>
        <v/>
      </c>
      <c r="N375" s="1" t="str">
        <f t="shared" si="12"/>
        <v/>
      </c>
      <c r="O375" s="1">
        <f t="shared" si="13"/>
        <v>24382</v>
      </c>
    </row>
    <row r="376" spans="1:15" x14ac:dyDescent="0.25">
      <c r="A376" s="62" t="s">
        <v>19</v>
      </c>
      <c r="B376" s="70">
        <v>11231</v>
      </c>
      <c r="C376" s="70">
        <v>1000000845</v>
      </c>
      <c r="D376" s="5" t="s">
        <v>1163</v>
      </c>
      <c r="E376" s="70">
        <v>9745</v>
      </c>
      <c r="F376" s="70">
        <v>162</v>
      </c>
      <c r="G376" s="70">
        <v>6217</v>
      </c>
      <c r="H376" s="72" t="s">
        <v>189</v>
      </c>
      <c r="I376" s="70" t="s">
        <v>7</v>
      </c>
      <c r="J376" s="1">
        <v>1146</v>
      </c>
      <c r="L376" s="1" t="str">
        <f>IF(ISERROR(MATCH(C376,Contractors!F$2:F$27,FALSE)),"",INDEX(Contractors!N$2:N$27,MATCH(C376,Contractors!F$2:F$27,FALSE),1))</f>
        <v/>
      </c>
      <c r="M376" s="1" t="str">
        <f>IF(ISERROR(MATCH(C376,AOR!A$2:A$67,FALSE)),"",INDEX(AOR!E$2:E$67,MATCH(C376,AOR!A$2:A$67,FALSE),1))</f>
        <v/>
      </c>
      <c r="N376" s="1" t="str">
        <f t="shared" si="12"/>
        <v/>
      </c>
      <c r="O376" s="1">
        <f t="shared" si="13"/>
        <v>1146</v>
      </c>
    </row>
    <row r="377" spans="1:15" x14ac:dyDescent="0.25">
      <c r="A377" s="62" t="s">
        <v>19</v>
      </c>
      <c r="B377" s="70">
        <v>11231</v>
      </c>
      <c r="C377" s="70">
        <v>1000000846</v>
      </c>
      <c r="D377" s="5" t="s">
        <v>1163</v>
      </c>
      <c r="E377" s="70">
        <v>9745</v>
      </c>
      <c r="F377" s="70">
        <v>116</v>
      </c>
      <c r="G377" s="70">
        <v>6217</v>
      </c>
      <c r="H377" s="72" t="s">
        <v>78</v>
      </c>
      <c r="I377" s="70" t="s">
        <v>7</v>
      </c>
      <c r="J377" s="1">
        <v>1702</v>
      </c>
      <c r="L377" s="1" t="str">
        <f>IF(ISERROR(MATCH(C377,Contractors!F$2:F$27,FALSE)),"",INDEX(Contractors!N$2:N$27,MATCH(C377,Contractors!F$2:F$27,FALSE),1))</f>
        <v/>
      </c>
      <c r="M377" s="1" t="str">
        <f>IF(ISERROR(MATCH(C377,AOR!A$2:A$67,FALSE)),"",INDEX(AOR!E$2:E$67,MATCH(C377,AOR!A$2:A$67,FALSE),1))</f>
        <v/>
      </c>
      <c r="N377" s="1" t="str">
        <f t="shared" si="12"/>
        <v/>
      </c>
      <c r="O377" s="1">
        <f t="shared" si="13"/>
        <v>1702</v>
      </c>
    </row>
    <row r="378" spans="1:15" x14ac:dyDescent="0.25">
      <c r="A378" s="62" t="s">
        <v>19</v>
      </c>
      <c r="B378" s="70">
        <v>11231</v>
      </c>
      <c r="C378" s="70">
        <v>1000000931</v>
      </c>
      <c r="D378" s="5" t="s">
        <v>1163</v>
      </c>
      <c r="E378" s="70">
        <v>9745</v>
      </c>
      <c r="F378" s="70">
        <v>362</v>
      </c>
      <c r="G378" s="70">
        <v>6217</v>
      </c>
      <c r="H378" s="72" t="s">
        <v>268</v>
      </c>
      <c r="I378" s="70" t="s">
        <v>7</v>
      </c>
      <c r="J378" s="1">
        <v>7264</v>
      </c>
      <c r="L378" s="1" t="str">
        <f>IF(ISERROR(MATCH(C378,Contractors!F$2:F$27,FALSE)),"",INDEX(Contractors!N$2:N$27,MATCH(C378,Contractors!F$2:F$27,FALSE),1))</f>
        <v/>
      </c>
      <c r="M378" s="1" t="str">
        <f>IF(ISERROR(MATCH(C378,AOR!A$2:A$67,FALSE)),"",INDEX(AOR!E$2:E$67,MATCH(C378,AOR!A$2:A$67,FALSE),1))</f>
        <v/>
      </c>
      <c r="N378" s="1" t="str">
        <f t="shared" si="12"/>
        <v/>
      </c>
      <c r="O378" s="1">
        <f t="shared" si="13"/>
        <v>7264</v>
      </c>
    </row>
    <row r="379" spans="1:15" x14ac:dyDescent="0.25">
      <c r="A379" s="62" t="s">
        <v>19</v>
      </c>
      <c r="B379" s="70">
        <v>11231</v>
      </c>
      <c r="C379" s="70">
        <v>1000000985</v>
      </c>
      <c r="D379" s="5" t="s">
        <v>1163</v>
      </c>
      <c r="E379" s="70">
        <v>9745</v>
      </c>
      <c r="F379" s="70">
        <v>354</v>
      </c>
      <c r="G379" s="70">
        <v>6217</v>
      </c>
      <c r="H379" s="72" t="s">
        <v>244</v>
      </c>
      <c r="I379" s="70" t="s">
        <v>7</v>
      </c>
      <c r="J379" s="1">
        <v>379937</v>
      </c>
      <c r="L379" s="1" t="str">
        <f>IF(ISERROR(MATCH(C379,Contractors!F$2:F$27,FALSE)),"",INDEX(Contractors!N$2:N$27,MATCH(C379,Contractors!F$2:F$27,FALSE),1))</f>
        <v/>
      </c>
      <c r="M379" s="1" t="str">
        <f>IF(ISERROR(MATCH(C379,AOR!A$2:A$67,FALSE)),"",INDEX(AOR!E$2:E$67,MATCH(C379,AOR!A$2:A$67,FALSE),1))</f>
        <v/>
      </c>
      <c r="N379" s="1" t="str">
        <f t="shared" si="12"/>
        <v/>
      </c>
      <c r="O379" s="1">
        <f t="shared" si="13"/>
        <v>379937</v>
      </c>
    </row>
    <row r="380" spans="1:15" x14ac:dyDescent="0.25">
      <c r="A380" s="62" t="s">
        <v>19</v>
      </c>
      <c r="B380" s="70">
        <v>11231</v>
      </c>
      <c r="C380" s="70">
        <v>1000000996</v>
      </c>
      <c r="D380" s="5" t="s">
        <v>1163</v>
      </c>
      <c r="E380" s="70">
        <v>9745</v>
      </c>
      <c r="F380" s="70">
        <v>140</v>
      </c>
      <c r="G380" s="70">
        <v>6217</v>
      </c>
      <c r="H380" s="72" t="s">
        <v>139</v>
      </c>
      <c r="I380" s="70" t="s">
        <v>7</v>
      </c>
      <c r="J380" s="1">
        <v>53623</v>
      </c>
      <c r="L380" s="1" t="str">
        <f>IF(ISERROR(MATCH(C380,Contractors!F$2:F$27,FALSE)),"",INDEX(Contractors!N$2:N$27,MATCH(C380,Contractors!F$2:F$27,FALSE),1))</f>
        <v/>
      </c>
      <c r="M380" s="1" t="str">
        <f>IF(ISERROR(MATCH(C380,AOR!A$2:A$67,FALSE)),"",INDEX(AOR!E$2:E$67,MATCH(C380,AOR!A$2:A$67,FALSE),1))</f>
        <v/>
      </c>
      <c r="N380" s="1" t="str">
        <f t="shared" si="12"/>
        <v/>
      </c>
      <c r="O380" s="1">
        <f t="shared" si="13"/>
        <v>53623</v>
      </c>
    </row>
    <row r="381" spans="1:15" x14ac:dyDescent="0.25">
      <c r="A381" s="62" t="s">
        <v>19</v>
      </c>
      <c r="B381" s="70">
        <v>11231</v>
      </c>
      <c r="C381" s="70">
        <v>1000001278</v>
      </c>
      <c r="D381" s="5" t="s">
        <v>1164</v>
      </c>
      <c r="E381" s="70">
        <v>9748</v>
      </c>
      <c r="F381" s="70">
        <v>669</v>
      </c>
      <c r="G381" s="70">
        <v>6207</v>
      </c>
      <c r="H381" s="72" t="s">
        <v>337</v>
      </c>
      <c r="I381" s="70" t="s">
        <v>23</v>
      </c>
      <c r="J381" s="1">
        <v>38914</v>
      </c>
      <c r="L381" s="1" t="str">
        <f>IF(ISERROR(MATCH(C381,Contractors!F$2:F$27,FALSE)),"",INDEX(Contractors!N$2:N$27,MATCH(C381,Contractors!F$2:F$27,FALSE),1))</f>
        <v/>
      </c>
      <c r="M381" s="1" t="str">
        <f>IF(ISERROR(MATCH(C381,AOR!A$2:A$67,FALSE)),"",INDEX(AOR!E$2:E$67,MATCH(C381,AOR!A$2:A$67,FALSE),1))</f>
        <v/>
      </c>
      <c r="N381" s="1" t="str">
        <f t="shared" si="12"/>
        <v/>
      </c>
      <c r="O381" s="1">
        <f t="shared" si="13"/>
        <v>38914</v>
      </c>
    </row>
    <row r="382" spans="1:15" x14ac:dyDescent="0.25">
      <c r="A382" s="62" t="s">
        <v>19</v>
      </c>
      <c r="B382" s="70">
        <v>11231</v>
      </c>
      <c r="C382" s="70">
        <v>1000001322</v>
      </c>
      <c r="D382" s="5" t="s">
        <v>1163</v>
      </c>
      <c r="E382" s="70">
        <v>9745</v>
      </c>
      <c r="F382" s="70">
        <v>212</v>
      </c>
      <c r="G382" s="70">
        <v>6217</v>
      </c>
      <c r="H382" s="72" t="s">
        <v>216</v>
      </c>
      <c r="I382" s="70" t="s">
        <v>7</v>
      </c>
      <c r="J382" s="1">
        <v>100354</v>
      </c>
      <c r="L382" s="1" t="str">
        <f>IF(ISERROR(MATCH(C382,Contractors!F$2:F$27,FALSE)),"",INDEX(Contractors!N$2:N$27,MATCH(C382,Contractors!F$2:F$27,FALSE),1))</f>
        <v/>
      </c>
      <c r="M382" s="1" t="str">
        <f>IF(ISERROR(MATCH(C382,AOR!A$2:A$67,FALSE)),"",INDEX(AOR!E$2:E$67,MATCH(C382,AOR!A$2:A$67,FALSE),1))</f>
        <v/>
      </c>
      <c r="N382" s="1" t="str">
        <f t="shared" si="12"/>
        <v/>
      </c>
      <c r="O382" s="1">
        <f t="shared" si="13"/>
        <v>100354</v>
      </c>
    </row>
    <row r="383" spans="1:15" x14ac:dyDescent="0.25">
      <c r="A383" s="62" t="s">
        <v>19</v>
      </c>
      <c r="B383" s="70">
        <v>11231</v>
      </c>
      <c r="C383" s="70">
        <v>1000001327</v>
      </c>
      <c r="D383" s="5" t="s">
        <v>1163</v>
      </c>
      <c r="E383" s="70">
        <v>9745</v>
      </c>
      <c r="F383" s="70">
        <v>360</v>
      </c>
      <c r="G383" s="70">
        <v>6217</v>
      </c>
      <c r="H383" s="72" t="s">
        <v>263</v>
      </c>
      <c r="I383" s="70" t="s">
        <v>7</v>
      </c>
      <c r="J383" s="1">
        <v>263041</v>
      </c>
      <c r="L383" s="1" t="str">
        <f>IF(ISERROR(MATCH(C383,Contractors!F$2:F$27,FALSE)),"",INDEX(Contractors!N$2:N$27,MATCH(C383,Contractors!F$2:F$27,FALSE),1))</f>
        <v/>
      </c>
      <c r="M383" s="1" t="str">
        <f>IF(ISERROR(MATCH(C383,AOR!A$2:A$67,FALSE)),"",INDEX(AOR!E$2:E$67,MATCH(C383,AOR!A$2:A$67,FALSE),1))</f>
        <v/>
      </c>
      <c r="N383" s="1" t="str">
        <f t="shared" si="12"/>
        <v/>
      </c>
      <c r="O383" s="1">
        <f t="shared" si="13"/>
        <v>263041</v>
      </c>
    </row>
    <row r="384" spans="1:15" x14ac:dyDescent="0.25">
      <c r="A384" s="62" t="s">
        <v>19</v>
      </c>
      <c r="B384" s="70">
        <v>11231</v>
      </c>
      <c r="C384" s="70">
        <v>1000001347</v>
      </c>
      <c r="D384" s="5" t="s">
        <v>1163</v>
      </c>
      <c r="E384" s="70">
        <v>9745</v>
      </c>
      <c r="F384" s="70">
        <v>144</v>
      </c>
      <c r="G384" s="70">
        <v>6207</v>
      </c>
      <c r="H384" s="72" t="s">
        <v>151</v>
      </c>
      <c r="I384" s="70" t="s">
        <v>23</v>
      </c>
      <c r="J384" s="1">
        <v>48692.54</v>
      </c>
      <c r="L384" s="1" t="str">
        <f>IF(ISERROR(MATCH(C384,Contractors!F$2:F$27,FALSE)),"",INDEX(Contractors!N$2:N$27,MATCH(C384,Contractors!F$2:F$27,FALSE),1))</f>
        <v/>
      </c>
      <c r="M384" s="1" t="str">
        <f>IF(ISERROR(MATCH(C384,AOR!A$2:A$67,FALSE)),"",INDEX(AOR!E$2:E$67,MATCH(C384,AOR!A$2:A$67,FALSE),1))</f>
        <v/>
      </c>
      <c r="N384" s="1" t="str">
        <f t="shared" si="12"/>
        <v/>
      </c>
      <c r="O384" s="1">
        <f t="shared" si="13"/>
        <v>48692.54</v>
      </c>
    </row>
    <row r="385" spans="1:15" x14ac:dyDescent="0.25">
      <c r="A385" s="62" t="s">
        <v>19</v>
      </c>
      <c r="B385" s="70">
        <v>11231</v>
      </c>
      <c r="C385" s="70">
        <v>1000001350</v>
      </c>
      <c r="D385" s="5" t="s">
        <v>1163</v>
      </c>
      <c r="E385" s="70">
        <v>9745</v>
      </c>
      <c r="F385" s="70">
        <v>362</v>
      </c>
      <c r="G385" s="70">
        <v>6217</v>
      </c>
      <c r="H385" s="72" t="s">
        <v>270</v>
      </c>
      <c r="I385" s="70" t="s">
        <v>7</v>
      </c>
      <c r="J385" s="1">
        <v>292535</v>
      </c>
      <c r="L385" s="1" t="str">
        <f>IF(ISERROR(MATCH(C385,Contractors!F$2:F$27,FALSE)),"",INDEX(Contractors!N$2:N$27,MATCH(C385,Contractors!F$2:F$27,FALSE),1))</f>
        <v/>
      </c>
      <c r="M385" s="1" t="str">
        <f>IF(ISERROR(MATCH(C385,AOR!A$2:A$67,FALSE)),"",INDEX(AOR!E$2:E$67,MATCH(C385,AOR!A$2:A$67,FALSE),1))</f>
        <v/>
      </c>
      <c r="N385" s="1" t="str">
        <f t="shared" si="12"/>
        <v/>
      </c>
      <c r="O385" s="1">
        <f t="shared" si="13"/>
        <v>292535</v>
      </c>
    </row>
    <row r="386" spans="1:15" x14ac:dyDescent="0.25">
      <c r="A386" s="62" t="s">
        <v>19</v>
      </c>
      <c r="B386" s="70">
        <v>11231</v>
      </c>
      <c r="C386" s="70">
        <v>1000001376</v>
      </c>
      <c r="D386" s="5" t="s">
        <v>1163</v>
      </c>
      <c r="E386" s="70">
        <v>9745</v>
      </c>
      <c r="F386" s="70">
        <v>115</v>
      </c>
      <c r="G386" s="70">
        <v>6217</v>
      </c>
      <c r="H386" s="72" t="s">
        <v>73</v>
      </c>
      <c r="I386" s="70" t="s">
        <v>7</v>
      </c>
      <c r="J386" s="1">
        <v>35385</v>
      </c>
      <c r="L386" s="1" t="str">
        <f>IF(ISERROR(MATCH(C386,Contractors!F$2:F$27,FALSE)),"",INDEX(Contractors!N$2:N$27,MATCH(C386,Contractors!F$2:F$27,FALSE),1))</f>
        <v/>
      </c>
      <c r="M386" s="1" t="str">
        <f>IF(ISERROR(MATCH(C386,AOR!A$2:A$67,FALSE)),"",INDEX(AOR!E$2:E$67,MATCH(C386,AOR!A$2:A$67,FALSE),1))</f>
        <v/>
      </c>
      <c r="N386" s="1" t="str">
        <f t="shared" si="12"/>
        <v/>
      </c>
      <c r="O386" s="1">
        <f t="shared" si="13"/>
        <v>35385</v>
      </c>
    </row>
    <row r="387" spans="1:15" x14ac:dyDescent="0.25">
      <c r="A387" s="62" t="s">
        <v>19</v>
      </c>
      <c r="B387" s="70">
        <v>11231</v>
      </c>
      <c r="C387" s="70">
        <v>1000001377</v>
      </c>
      <c r="D387" s="5" t="s">
        <v>1163</v>
      </c>
      <c r="E387" s="70">
        <v>9745</v>
      </c>
      <c r="F387" s="70">
        <v>162</v>
      </c>
      <c r="G387" s="70">
        <v>6217</v>
      </c>
      <c r="H387" s="72" t="s">
        <v>190</v>
      </c>
      <c r="I387" s="70" t="s">
        <v>7</v>
      </c>
      <c r="J387" s="1">
        <v>20654</v>
      </c>
      <c r="L387" s="1" t="str">
        <f>IF(ISERROR(MATCH(C387,Contractors!F$2:F$27,FALSE)),"",INDEX(Contractors!N$2:N$27,MATCH(C387,Contractors!F$2:F$27,FALSE),1))</f>
        <v/>
      </c>
      <c r="M387" s="1" t="str">
        <f>IF(ISERROR(MATCH(C387,AOR!A$2:A$67,FALSE)),"",INDEX(AOR!E$2:E$67,MATCH(C387,AOR!A$2:A$67,FALSE),1))</f>
        <v/>
      </c>
      <c r="N387" s="1" t="str">
        <f t="shared" si="12"/>
        <v/>
      </c>
      <c r="O387" s="1">
        <f t="shared" si="13"/>
        <v>20654</v>
      </c>
    </row>
    <row r="388" spans="1:15" x14ac:dyDescent="0.25">
      <c r="A388" s="62" t="s">
        <v>19</v>
      </c>
      <c r="B388" s="70">
        <v>11231</v>
      </c>
      <c r="C388" s="70">
        <v>1000001454</v>
      </c>
      <c r="D388" s="5" t="s">
        <v>1163</v>
      </c>
      <c r="E388" s="70">
        <v>9745</v>
      </c>
      <c r="F388" s="70">
        <v>160</v>
      </c>
      <c r="G388" s="70">
        <v>6207</v>
      </c>
      <c r="H388" s="72" t="s">
        <v>186</v>
      </c>
      <c r="I388" s="70" t="s">
        <v>23</v>
      </c>
      <c r="J388" s="1">
        <v>24859</v>
      </c>
      <c r="L388" s="1" t="str">
        <f>IF(ISERROR(MATCH(C388,Contractors!F$2:F$27,FALSE)),"",INDEX(Contractors!N$2:N$27,MATCH(C388,Contractors!F$2:F$27,FALSE),1))</f>
        <v/>
      </c>
      <c r="M388" s="1" t="str">
        <f>IF(ISERROR(MATCH(C388,AOR!A$2:A$67,FALSE)),"",INDEX(AOR!E$2:E$67,MATCH(C388,AOR!A$2:A$67,FALSE),1))</f>
        <v/>
      </c>
      <c r="N388" s="1" t="str">
        <f t="shared" ref="N388:N451" si="14">IF(SUM(L388:M388)&lt;=J388,"",SUM(L388:M388)-J388)</f>
        <v/>
      </c>
      <c r="O388" s="1">
        <f t="shared" si="13"/>
        <v>24859</v>
      </c>
    </row>
    <row r="389" spans="1:15" x14ac:dyDescent="0.25">
      <c r="A389" s="62" t="s">
        <v>19</v>
      </c>
      <c r="B389" s="70">
        <v>11231</v>
      </c>
      <c r="C389" s="70">
        <v>1000001454</v>
      </c>
      <c r="D389" s="5" t="s">
        <v>1163</v>
      </c>
      <c r="E389" s="70">
        <v>9745</v>
      </c>
      <c r="F389" s="70">
        <v>352</v>
      </c>
      <c r="G389" s="70">
        <v>6207</v>
      </c>
      <c r="H389" s="72" t="s">
        <v>238</v>
      </c>
      <c r="I389" s="70" t="s">
        <v>23</v>
      </c>
      <c r="J389" s="1">
        <v>18929</v>
      </c>
      <c r="L389" s="1" t="str">
        <f>IF(ISERROR(MATCH(C389,Contractors!F$2:F$27,FALSE)),"",INDEX(Contractors!N$2:N$27,MATCH(C389,Contractors!F$2:F$27,FALSE),1))</f>
        <v/>
      </c>
      <c r="M389" s="1" t="str">
        <f>IF(ISERROR(MATCH(C389,AOR!A$2:A$67,FALSE)),"",INDEX(AOR!E$2:E$67,MATCH(C389,AOR!A$2:A$67,FALSE),1))</f>
        <v/>
      </c>
      <c r="N389" s="1" t="str">
        <f t="shared" si="14"/>
        <v/>
      </c>
      <c r="O389" s="1">
        <f t="shared" si="13"/>
        <v>18929</v>
      </c>
    </row>
    <row r="390" spans="1:15" x14ac:dyDescent="0.25">
      <c r="A390" s="62" t="s">
        <v>19</v>
      </c>
      <c r="B390" s="70">
        <v>11231</v>
      </c>
      <c r="C390" s="70">
        <v>1000001454</v>
      </c>
      <c r="D390" s="5" t="s">
        <v>1163</v>
      </c>
      <c r="E390" s="70">
        <v>9745</v>
      </c>
      <c r="F390" s="70">
        <v>362</v>
      </c>
      <c r="G390" s="70">
        <v>6207</v>
      </c>
      <c r="H390" s="72" t="s">
        <v>270</v>
      </c>
      <c r="I390" s="70" t="s">
        <v>23</v>
      </c>
      <c r="J390" s="1">
        <v>12065</v>
      </c>
      <c r="L390" s="1" t="str">
        <f>IF(ISERROR(MATCH(C390,Contractors!F$2:F$27,FALSE)),"",INDEX(Contractors!N$2:N$27,MATCH(C390,Contractors!F$2:F$27,FALSE),1))</f>
        <v/>
      </c>
      <c r="M390" s="1" t="str">
        <f>IF(ISERROR(MATCH(C390,AOR!A$2:A$67,FALSE)),"",INDEX(AOR!E$2:E$67,MATCH(C390,AOR!A$2:A$67,FALSE),1))</f>
        <v/>
      </c>
      <c r="N390" s="1" t="str">
        <f t="shared" si="14"/>
        <v/>
      </c>
      <c r="O390" s="1">
        <f t="shared" si="13"/>
        <v>12065</v>
      </c>
    </row>
    <row r="391" spans="1:15" x14ac:dyDescent="0.25">
      <c r="A391" s="62" t="s">
        <v>19</v>
      </c>
      <c r="B391" s="70">
        <v>11231</v>
      </c>
      <c r="C391" s="70">
        <v>1000001454</v>
      </c>
      <c r="D391" s="5" t="s">
        <v>1163</v>
      </c>
      <c r="E391" s="70">
        <v>9745</v>
      </c>
      <c r="F391" s="70">
        <v>364</v>
      </c>
      <c r="G391" s="70">
        <v>6207</v>
      </c>
      <c r="H391" s="72" t="s">
        <v>282</v>
      </c>
      <c r="I391" s="70" t="s">
        <v>23</v>
      </c>
      <c r="J391" s="1">
        <v>44825</v>
      </c>
      <c r="L391" s="1" t="str">
        <f>IF(ISERROR(MATCH(C391,Contractors!F$2:F$27,FALSE)),"",INDEX(Contractors!N$2:N$27,MATCH(C391,Contractors!F$2:F$27,FALSE),1))</f>
        <v/>
      </c>
      <c r="M391" s="1" t="str">
        <f>IF(ISERROR(MATCH(C391,AOR!A$2:A$67,FALSE)),"",INDEX(AOR!E$2:E$67,MATCH(C391,AOR!A$2:A$67,FALSE),1))</f>
        <v/>
      </c>
      <c r="N391" s="1" t="str">
        <f t="shared" si="14"/>
        <v/>
      </c>
      <c r="O391" s="1">
        <f t="shared" ref="O391:O425" si="15">IF(SUM(L391:M391)&lt;J391,J391,SUM(L391:M391))</f>
        <v>44825</v>
      </c>
    </row>
    <row r="392" spans="1:15" x14ac:dyDescent="0.25">
      <c r="A392" s="62" t="s">
        <v>19</v>
      </c>
      <c r="B392" s="70">
        <v>11231</v>
      </c>
      <c r="C392" s="70">
        <v>1000001454</v>
      </c>
      <c r="D392" s="5" t="s">
        <v>1163</v>
      </c>
      <c r="E392" s="70">
        <v>9745</v>
      </c>
      <c r="F392" s="70">
        <v>364</v>
      </c>
      <c r="G392" s="70">
        <v>6207</v>
      </c>
      <c r="H392" s="72" t="s">
        <v>283</v>
      </c>
      <c r="I392" s="70" t="s">
        <v>23</v>
      </c>
      <c r="J392" s="1">
        <v>34217</v>
      </c>
      <c r="L392" s="1" t="str">
        <f>IF(ISERROR(MATCH(C392,Contractors!F$2:F$27,FALSE)),"",INDEX(Contractors!N$2:N$27,MATCH(C392,Contractors!F$2:F$27,FALSE),1))</f>
        <v/>
      </c>
      <c r="M392" s="1" t="str">
        <f>IF(ISERROR(MATCH(C392,AOR!A$2:A$67,FALSE)),"",INDEX(AOR!E$2:E$67,MATCH(C392,AOR!A$2:A$67,FALSE),1))</f>
        <v/>
      </c>
      <c r="N392" s="1" t="str">
        <f t="shared" si="14"/>
        <v/>
      </c>
      <c r="O392" s="1">
        <f t="shared" si="15"/>
        <v>34217</v>
      </c>
    </row>
    <row r="393" spans="1:15" x14ac:dyDescent="0.25">
      <c r="A393" s="62" t="s">
        <v>19</v>
      </c>
      <c r="B393" s="70">
        <v>11231</v>
      </c>
      <c r="C393" s="70">
        <v>1000001454</v>
      </c>
      <c r="D393" s="5" t="s">
        <v>1164</v>
      </c>
      <c r="E393" s="70">
        <v>9748</v>
      </c>
      <c r="F393" s="70">
        <v>669</v>
      </c>
      <c r="G393" s="70">
        <v>6207</v>
      </c>
      <c r="H393" s="72" t="s">
        <v>337</v>
      </c>
      <c r="I393" s="70" t="s">
        <v>23</v>
      </c>
      <c r="J393" s="1">
        <v>40769</v>
      </c>
      <c r="L393" s="1" t="str">
        <f>IF(ISERROR(MATCH(C393,Contractors!F$2:F$27,FALSE)),"",INDEX(Contractors!N$2:N$27,MATCH(C393,Contractors!F$2:F$27,FALSE),1))</f>
        <v/>
      </c>
      <c r="M393" s="1" t="str">
        <f>IF(ISERROR(MATCH(C393,AOR!A$2:A$67,FALSE)),"",INDEX(AOR!E$2:E$67,MATCH(C393,AOR!A$2:A$67,FALSE),1))</f>
        <v/>
      </c>
      <c r="N393" s="1" t="str">
        <f t="shared" si="14"/>
        <v/>
      </c>
      <c r="O393" s="1">
        <f t="shared" si="15"/>
        <v>40769</v>
      </c>
    </row>
    <row r="394" spans="1:15" x14ac:dyDescent="0.25">
      <c r="A394" s="62" t="s">
        <v>199</v>
      </c>
      <c r="B394" s="70">
        <v>10223</v>
      </c>
      <c r="C394" s="70">
        <v>1000000503</v>
      </c>
      <c r="D394" s="5" t="s">
        <v>1163</v>
      </c>
      <c r="E394" s="70">
        <v>9746</v>
      </c>
      <c r="F394" s="70">
        <v>358</v>
      </c>
      <c r="G394" s="70">
        <v>5890</v>
      </c>
      <c r="H394" s="72" t="s">
        <v>250</v>
      </c>
      <c r="I394" s="70" t="s">
        <v>11</v>
      </c>
      <c r="J394" s="1">
        <v>22650</v>
      </c>
      <c r="L394" s="1" t="str">
        <f>IF(ISERROR(MATCH(C394,Contractors!F$2:F$27,FALSE)),"",INDEX(Contractors!N$2:N$27,MATCH(C394,Contractors!F$2:F$27,FALSE),1))</f>
        <v/>
      </c>
      <c r="M394" s="1" t="str">
        <f>IF(ISERROR(MATCH(C394,AOR!A$2:A$67,FALSE)),"",INDEX(AOR!E$2:E$67,MATCH(C394,AOR!A$2:A$67,FALSE),1))</f>
        <v/>
      </c>
      <c r="N394" s="1" t="str">
        <f t="shared" si="14"/>
        <v/>
      </c>
      <c r="O394" s="1">
        <f t="shared" si="15"/>
        <v>22650</v>
      </c>
    </row>
    <row r="395" spans="1:15" x14ac:dyDescent="0.25">
      <c r="A395" s="62" t="s">
        <v>199</v>
      </c>
      <c r="B395" s="70">
        <v>10223</v>
      </c>
      <c r="C395" s="70">
        <v>1000000879</v>
      </c>
      <c r="D395" s="5" t="s">
        <v>1163</v>
      </c>
      <c r="E395" s="70">
        <v>9745</v>
      </c>
      <c r="F395" s="70">
        <v>362</v>
      </c>
      <c r="G395" s="70">
        <v>5890</v>
      </c>
      <c r="H395" s="72" t="s">
        <v>275</v>
      </c>
      <c r="I395" s="70" t="s">
        <v>11</v>
      </c>
      <c r="J395" s="1">
        <v>182190</v>
      </c>
      <c r="L395" s="1" t="str">
        <f>IF(ISERROR(MATCH(C395,Contractors!F$2:F$27,FALSE)),"",INDEX(Contractors!N$2:N$27,MATCH(C395,Contractors!F$2:F$27,FALSE),1))</f>
        <v/>
      </c>
      <c r="M395" s="1" t="str">
        <f>IF(ISERROR(MATCH(C395,AOR!A$2:A$67,FALSE)),"",INDEX(AOR!E$2:E$67,MATCH(C395,AOR!A$2:A$67,FALSE),1))</f>
        <v/>
      </c>
      <c r="N395" s="1" t="str">
        <f t="shared" si="14"/>
        <v/>
      </c>
      <c r="O395" s="1">
        <f t="shared" si="15"/>
        <v>182190</v>
      </c>
    </row>
    <row r="396" spans="1:15" x14ac:dyDescent="0.25">
      <c r="A396" s="62" t="s">
        <v>34</v>
      </c>
      <c r="B396" s="70">
        <v>10156</v>
      </c>
      <c r="C396" s="70">
        <v>1000001375</v>
      </c>
      <c r="D396" s="5" t="s">
        <v>1163</v>
      </c>
      <c r="E396" s="70">
        <v>9745</v>
      </c>
      <c r="F396" s="70">
        <v>146</v>
      </c>
      <c r="G396" s="70">
        <v>6211</v>
      </c>
      <c r="H396" s="72" t="s">
        <v>166</v>
      </c>
      <c r="I396" s="70" t="s">
        <v>10</v>
      </c>
      <c r="J396" s="1">
        <v>1203349</v>
      </c>
      <c r="L396" s="1">
        <f>IF(ISERROR(MATCH(C396,Contractors!F$2:F$27,FALSE)),"",INDEX(Contractors!N$2:N$27,MATCH(C396,Contractors!F$2:F$27,FALSE),1))</f>
        <v>1203349</v>
      </c>
      <c r="M396" s="1" t="str">
        <f>IF(ISERROR(MATCH(C396,AOR!A$2:A$67,FALSE)),"",INDEX(AOR!E$2:E$67,MATCH(C396,AOR!A$2:A$67,FALSE),1))</f>
        <v/>
      </c>
      <c r="N396" s="1" t="str">
        <f t="shared" si="14"/>
        <v/>
      </c>
      <c r="O396" s="1">
        <f t="shared" si="15"/>
        <v>1203349</v>
      </c>
    </row>
    <row r="397" spans="1:15" x14ac:dyDescent="0.25">
      <c r="A397" s="62" t="s">
        <v>60</v>
      </c>
      <c r="B397" s="70">
        <v>10290</v>
      </c>
      <c r="C397" s="70">
        <v>1000000848</v>
      </c>
      <c r="D397" s="5" t="s">
        <v>1163</v>
      </c>
      <c r="E397" s="70">
        <v>9745</v>
      </c>
      <c r="F397" s="70">
        <v>125</v>
      </c>
      <c r="G397" s="70">
        <v>5620</v>
      </c>
      <c r="H397" s="72" t="s">
        <v>105</v>
      </c>
      <c r="I397" s="70" t="s">
        <v>56</v>
      </c>
      <c r="J397" s="1">
        <v>31647.8</v>
      </c>
      <c r="L397" s="1" t="str">
        <f>IF(ISERROR(MATCH(C397,Contractors!F$2:F$27,FALSE)),"",INDEX(Contractors!N$2:N$27,MATCH(C397,Contractors!F$2:F$27,FALSE),1))</f>
        <v/>
      </c>
      <c r="M397" s="1" t="str">
        <f>IF(ISERROR(MATCH(C397,AOR!A$2:A$67,FALSE)),"",INDEX(AOR!E$2:E$67,MATCH(C397,AOR!A$2:A$67,FALSE),1))</f>
        <v/>
      </c>
      <c r="N397" s="1" t="str">
        <f t="shared" si="14"/>
        <v/>
      </c>
      <c r="O397" s="1">
        <f t="shared" si="15"/>
        <v>31647.8</v>
      </c>
    </row>
    <row r="398" spans="1:15" x14ac:dyDescent="0.25">
      <c r="A398" s="62" t="s">
        <v>65</v>
      </c>
      <c r="B398" s="70">
        <v>13365</v>
      </c>
      <c r="C398" s="70">
        <v>1000000899</v>
      </c>
      <c r="D398" s="5" t="s">
        <v>1163</v>
      </c>
      <c r="E398" s="70">
        <v>9745</v>
      </c>
      <c r="F398" s="70">
        <v>115</v>
      </c>
      <c r="G398" s="70">
        <v>6211</v>
      </c>
      <c r="H398" s="72" t="s">
        <v>72</v>
      </c>
      <c r="I398" s="70" t="s">
        <v>10</v>
      </c>
      <c r="J398" s="1">
        <v>35187</v>
      </c>
      <c r="L398" s="1" t="str">
        <f>IF(ISERROR(MATCH(C398,Contractors!F$2:F$27,FALSE)),"",INDEX(Contractors!N$2:N$27,MATCH(C398,Contractors!F$2:F$27,FALSE),1))</f>
        <v/>
      </c>
      <c r="M398" s="1" t="str">
        <f>IF(ISERROR(MATCH(C398,AOR!A$2:A$67,FALSE)),"",INDEX(AOR!E$2:E$67,MATCH(C398,AOR!A$2:A$67,FALSE),1))</f>
        <v/>
      </c>
      <c r="N398" s="1" t="str">
        <f t="shared" si="14"/>
        <v/>
      </c>
      <c r="O398" s="1">
        <f t="shared" si="15"/>
        <v>35187</v>
      </c>
    </row>
    <row r="399" spans="1:15" x14ac:dyDescent="0.25">
      <c r="A399" s="62" t="s">
        <v>363</v>
      </c>
      <c r="B399" s="70">
        <v>14715</v>
      </c>
      <c r="C399" s="70">
        <v>1000001403</v>
      </c>
      <c r="D399" s="5" t="s">
        <v>1163</v>
      </c>
      <c r="E399" s="70">
        <v>9745</v>
      </c>
      <c r="F399" s="70">
        <v>354</v>
      </c>
      <c r="G399" s="70">
        <v>5860</v>
      </c>
      <c r="H399" s="72" t="s">
        <v>244</v>
      </c>
      <c r="I399" s="70" t="s">
        <v>8</v>
      </c>
      <c r="J399" s="1">
        <v>6030</v>
      </c>
      <c r="L399" s="1" t="str">
        <f>IF(ISERROR(MATCH(C399,Contractors!F$2:F$27,FALSE)),"",INDEX(Contractors!N$2:N$27,MATCH(C399,Contractors!F$2:F$27,FALSE),1))</f>
        <v/>
      </c>
      <c r="M399" s="1" t="str">
        <f>IF(ISERROR(MATCH(C399,AOR!A$2:A$67,FALSE)),"",INDEX(AOR!E$2:E$67,MATCH(C399,AOR!A$2:A$67,FALSE),1))</f>
        <v/>
      </c>
      <c r="N399" s="1" t="str">
        <f t="shared" si="14"/>
        <v/>
      </c>
      <c r="O399" s="1">
        <f t="shared" si="15"/>
        <v>6030</v>
      </c>
    </row>
    <row r="400" spans="1:15" x14ac:dyDescent="0.25">
      <c r="A400" s="62" t="s">
        <v>278</v>
      </c>
      <c r="B400" s="70">
        <v>10897</v>
      </c>
      <c r="C400" s="70">
        <v>1000000565</v>
      </c>
      <c r="D400" s="5" t="s">
        <v>1163</v>
      </c>
      <c r="E400" s="70">
        <v>9745</v>
      </c>
      <c r="F400" s="70">
        <v>362</v>
      </c>
      <c r="G400" s="70">
        <v>5860</v>
      </c>
      <c r="H400" s="72" t="s">
        <v>277</v>
      </c>
      <c r="I400" s="70" t="s">
        <v>8</v>
      </c>
      <c r="J400" s="1">
        <v>175</v>
      </c>
      <c r="L400" s="1" t="str">
        <f>IF(ISERROR(MATCH(C400,Contractors!F$2:F$27,FALSE)),"",INDEX(Contractors!N$2:N$27,MATCH(C400,Contractors!F$2:F$27,FALSE),1))</f>
        <v/>
      </c>
      <c r="M400" s="1" t="str">
        <f>IF(ISERROR(MATCH(C400,AOR!A$2:A$67,FALSE)),"",INDEX(AOR!E$2:E$67,MATCH(C400,AOR!A$2:A$67,FALSE),1))</f>
        <v/>
      </c>
      <c r="N400" s="1" t="str">
        <f t="shared" si="14"/>
        <v/>
      </c>
      <c r="O400" s="1">
        <f t="shared" si="15"/>
        <v>175</v>
      </c>
    </row>
    <row r="401" spans="1:15" x14ac:dyDescent="0.25">
      <c r="A401" s="62" t="s">
        <v>256</v>
      </c>
      <c r="B401" s="70">
        <v>14081</v>
      </c>
      <c r="C401" s="70">
        <v>1000000912</v>
      </c>
      <c r="D401" s="5" t="s">
        <v>1163</v>
      </c>
      <c r="E401" s="70">
        <v>9745</v>
      </c>
      <c r="F401" s="70">
        <v>360</v>
      </c>
      <c r="G401" s="70">
        <v>6219</v>
      </c>
      <c r="H401" s="72" t="s">
        <v>255</v>
      </c>
      <c r="I401" s="70" t="s">
        <v>41</v>
      </c>
      <c r="J401" s="1">
        <v>3500</v>
      </c>
      <c r="L401" s="1" t="str">
        <f>IF(ISERROR(MATCH(C401,Contractors!F$2:F$27,FALSE)),"",INDEX(Contractors!N$2:N$27,MATCH(C401,Contractors!F$2:F$27,FALSE),1))</f>
        <v/>
      </c>
      <c r="M401" s="1" t="str">
        <f>IF(ISERROR(MATCH(C401,AOR!A$2:A$67,FALSE)),"",INDEX(AOR!E$2:E$67,MATCH(C401,AOR!A$2:A$67,FALSE),1))</f>
        <v/>
      </c>
      <c r="N401" s="1" t="str">
        <f t="shared" si="14"/>
        <v/>
      </c>
      <c r="O401" s="1">
        <f t="shared" si="15"/>
        <v>3500</v>
      </c>
    </row>
    <row r="402" spans="1:15" x14ac:dyDescent="0.25">
      <c r="A402" s="62" t="s">
        <v>141</v>
      </c>
      <c r="B402" s="70">
        <v>14088</v>
      </c>
      <c r="C402" s="70">
        <v>1000000965</v>
      </c>
      <c r="D402" s="5" t="s">
        <v>1163</v>
      </c>
      <c r="E402" s="70">
        <v>9745</v>
      </c>
      <c r="F402" s="70">
        <v>140</v>
      </c>
      <c r="G402" s="70">
        <v>6211</v>
      </c>
      <c r="H402" s="72" t="s">
        <v>139</v>
      </c>
      <c r="I402" s="70" t="s">
        <v>10</v>
      </c>
      <c r="J402" s="1">
        <v>2140608.98</v>
      </c>
      <c r="L402" s="1">
        <f>IF(ISERROR(MATCH(C402,Contractors!F$2:F$27,FALSE)),"",INDEX(Contractors!N$2:N$27,MATCH(C402,Contractors!F$2:F$27,FALSE),1))</f>
        <v>1827258.86</v>
      </c>
      <c r="M402" s="1" t="str">
        <f>IF(ISERROR(MATCH(C402,AOR!A$2:A$67,FALSE)),"",INDEX(AOR!E$2:E$67,MATCH(C402,AOR!A$2:A$67,FALSE),1))</f>
        <v/>
      </c>
      <c r="N402" s="1" t="str">
        <f t="shared" si="14"/>
        <v/>
      </c>
      <c r="O402" s="1">
        <f t="shared" si="15"/>
        <v>2140608.98</v>
      </c>
    </row>
    <row r="403" spans="1:15" x14ac:dyDescent="0.25">
      <c r="A403" s="62" t="s">
        <v>35</v>
      </c>
      <c r="B403" s="70">
        <v>10608</v>
      </c>
      <c r="C403" s="70">
        <v>1000000468</v>
      </c>
      <c r="D403" s="5" t="s">
        <v>1163</v>
      </c>
      <c r="E403" s="70">
        <v>9745</v>
      </c>
      <c r="F403" s="70">
        <v>112</v>
      </c>
      <c r="G403" s="70">
        <v>5860</v>
      </c>
      <c r="H403" s="72" t="s">
        <v>42</v>
      </c>
      <c r="I403" s="70" t="s">
        <v>8</v>
      </c>
      <c r="J403" s="1">
        <v>9019</v>
      </c>
      <c r="L403" s="1" t="str">
        <f>IF(ISERROR(MATCH(C403,Contractors!F$2:F$27,FALSE)),"",INDEX(Contractors!N$2:N$27,MATCH(C403,Contractors!F$2:F$27,FALSE),1))</f>
        <v/>
      </c>
      <c r="M403" s="1" t="str">
        <f>IF(ISERROR(MATCH(C403,AOR!A$2:A$67,FALSE)),"",INDEX(AOR!E$2:E$67,MATCH(C403,AOR!A$2:A$67,FALSE),1))</f>
        <v/>
      </c>
      <c r="N403" s="1" t="str">
        <f t="shared" si="14"/>
        <v/>
      </c>
      <c r="O403" s="1">
        <f t="shared" si="15"/>
        <v>9019</v>
      </c>
    </row>
    <row r="404" spans="1:15" x14ac:dyDescent="0.25">
      <c r="A404" s="62" t="s">
        <v>35</v>
      </c>
      <c r="B404" s="70">
        <v>10608</v>
      </c>
      <c r="C404" s="70">
        <v>1000000468</v>
      </c>
      <c r="D404" s="5" t="s">
        <v>1163</v>
      </c>
      <c r="E404" s="70">
        <v>9745</v>
      </c>
      <c r="F404" s="70">
        <v>112</v>
      </c>
      <c r="G404" s="70">
        <v>6190</v>
      </c>
      <c r="H404" s="72" t="s">
        <v>42</v>
      </c>
      <c r="I404" s="70" t="s">
        <v>43</v>
      </c>
      <c r="J404" s="1">
        <v>12040</v>
      </c>
      <c r="L404" s="1" t="str">
        <f>IF(ISERROR(MATCH(C404,Contractors!F$2:F$27,FALSE)),"",INDEX(Contractors!N$2:N$27,MATCH(C404,Contractors!F$2:F$27,FALSE),1))</f>
        <v/>
      </c>
      <c r="M404" s="1" t="str">
        <f>IF(ISERROR(MATCH(C404,AOR!A$2:A$67,FALSE)),"",INDEX(AOR!E$2:E$67,MATCH(C404,AOR!A$2:A$67,FALSE),1))</f>
        <v/>
      </c>
      <c r="N404" s="1" t="str">
        <f t="shared" si="14"/>
        <v/>
      </c>
      <c r="O404" s="1">
        <f t="shared" si="15"/>
        <v>12040</v>
      </c>
    </row>
    <row r="405" spans="1:15" x14ac:dyDescent="0.25">
      <c r="A405" s="62" t="s">
        <v>35</v>
      </c>
      <c r="B405" s="70">
        <v>10608</v>
      </c>
      <c r="C405" s="70">
        <v>1000000501</v>
      </c>
      <c r="D405" s="5" t="s">
        <v>1163</v>
      </c>
      <c r="E405" s="70">
        <v>9745</v>
      </c>
      <c r="F405" s="70">
        <v>352</v>
      </c>
      <c r="G405" s="70">
        <v>6190</v>
      </c>
      <c r="H405" s="72" t="s">
        <v>234</v>
      </c>
      <c r="I405" s="70" t="s">
        <v>43</v>
      </c>
      <c r="J405" s="1">
        <v>220</v>
      </c>
      <c r="L405" s="1" t="str">
        <f>IF(ISERROR(MATCH(C405,Contractors!F$2:F$27,FALSE)),"",INDEX(Contractors!N$2:N$27,MATCH(C405,Contractors!F$2:F$27,FALSE),1))</f>
        <v/>
      </c>
      <c r="M405" s="1" t="str">
        <f>IF(ISERROR(MATCH(C405,AOR!A$2:A$67,FALSE)),"",INDEX(AOR!E$2:E$67,MATCH(C405,AOR!A$2:A$67,FALSE),1))</f>
        <v/>
      </c>
      <c r="N405" s="1" t="str">
        <f t="shared" si="14"/>
        <v/>
      </c>
      <c r="O405" s="1">
        <f t="shared" si="15"/>
        <v>220</v>
      </c>
    </row>
    <row r="406" spans="1:15" x14ac:dyDescent="0.25">
      <c r="A406" s="62" t="s">
        <v>330</v>
      </c>
      <c r="B406" s="70">
        <v>12641</v>
      </c>
      <c r="C406" s="70">
        <v>1000000867</v>
      </c>
      <c r="D406" s="5" t="s">
        <v>1163</v>
      </c>
      <c r="E406" s="70">
        <v>9745</v>
      </c>
      <c r="F406" s="70">
        <v>615</v>
      </c>
      <c r="G406" s="70">
        <v>6207</v>
      </c>
      <c r="H406" s="72" t="s">
        <v>328</v>
      </c>
      <c r="I406" s="70" t="s">
        <v>326</v>
      </c>
      <c r="J406" s="1">
        <v>9038.65</v>
      </c>
      <c r="L406" s="1" t="str">
        <f>IF(ISERROR(MATCH(C406,Contractors!F$2:F$27,FALSE)),"",INDEX(Contractors!N$2:N$27,MATCH(C406,Contractors!F$2:F$27,FALSE),1))</f>
        <v/>
      </c>
      <c r="M406" s="1" t="str">
        <f>IF(ISERROR(MATCH(C406,AOR!A$2:A$67,FALSE)),"",INDEX(AOR!E$2:E$67,MATCH(C406,AOR!A$2:A$67,FALSE),1))</f>
        <v/>
      </c>
      <c r="N406" s="1" t="str">
        <f t="shared" si="14"/>
        <v/>
      </c>
      <c r="O406" s="1">
        <f t="shared" si="15"/>
        <v>9038.65</v>
      </c>
    </row>
    <row r="407" spans="1:15" x14ac:dyDescent="0.25">
      <c r="A407" s="62" t="s">
        <v>287</v>
      </c>
      <c r="B407" s="70">
        <v>12827</v>
      </c>
      <c r="C407" s="70">
        <v>1000000513</v>
      </c>
      <c r="D407" s="5" t="s">
        <v>1163</v>
      </c>
      <c r="E407" s="70">
        <v>9745</v>
      </c>
      <c r="F407" s="70">
        <v>669</v>
      </c>
      <c r="G407" s="70">
        <v>5860</v>
      </c>
      <c r="H407" s="72" t="s">
        <v>334</v>
      </c>
      <c r="I407" s="70" t="s">
        <v>333</v>
      </c>
      <c r="J407" s="1">
        <v>4800</v>
      </c>
      <c r="L407" s="1" t="str">
        <f>IF(ISERROR(MATCH(C407,Contractors!F$2:F$27,FALSE)),"",INDEX(Contractors!N$2:N$27,MATCH(C407,Contractors!F$2:F$27,FALSE),1))</f>
        <v/>
      </c>
      <c r="M407" s="1" t="str">
        <f>IF(ISERROR(MATCH(C407,AOR!A$2:A$67,FALSE)),"",INDEX(AOR!E$2:E$67,MATCH(C407,AOR!A$2:A$67,FALSE),1))</f>
        <v/>
      </c>
      <c r="N407" s="1" t="str">
        <f t="shared" si="14"/>
        <v/>
      </c>
      <c r="O407" s="1">
        <f t="shared" si="15"/>
        <v>4800</v>
      </c>
    </row>
    <row r="408" spans="1:15" x14ac:dyDescent="0.25">
      <c r="A408" s="62" t="s">
        <v>287</v>
      </c>
      <c r="B408" s="70">
        <v>12827</v>
      </c>
      <c r="C408" s="70">
        <v>1000001365</v>
      </c>
      <c r="D408" s="5" t="s">
        <v>1163</v>
      </c>
      <c r="E408" s="70">
        <v>9745</v>
      </c>
      <c r="F408" s="70">
        <v>364</v>
      </c>
      <c r="G408" s="70">
        <v>5860</v>
      </c>
      <c r="H408" s="72" t="s">
        <v>286</v>
      </c>
      <c r="I408" s="70" t="s">
        <v>8</v>
      </c>
      <c r="J408" s="1">
        <v>90000</v>
      </c>
      <c r="L408" s="1" t="str">
        <f>IF(ISERROR(MATCH(C408,Contractors!F$2:F$27,FALSE)),"",INDEX(Contractors!N$2:N$27,MATCH(C408,Contractors!F$2:F$27,FALSE),1))</f>
        <v/>
      </c>
      <c r="M408" s="1" t="str">
        <f>IF(ISERROR(MATCH(C408,AOR!A$2:A$67,FALSE)),"",INDEX(AOR!E$2:E$67,MATCH(C408,AOR!A$2:A$67,FALSE),1))</f>
        <v/>
      </c>
      <c r="N408" s="1" t="str">
        <f t="shared" si="14"/>
        <v/>
      </c>
      <c r="O408" s="1">
        <f t="shared" si="15"/>
        <v>90000</v>
      </c>
    </row>
    <row r="409" spans="1:15" x14ac:dyDescent="0.25">
      <c r="A409" s="62" t="s">
        <v>200</v>
      </c>
      <c r="B409" s="70">
        <v>10318</v>
      </c>
      <c r="C409" s="70">
        <v>1000000844</v>
      </c>
      <c r="D409" s="5" t="s">
        <v>1163</v>
      </c>
      <c r="E409" s="70">
        <v>9745</v>
      </c>
      <c r="F409" s="70">
        <v>210</v>
      </c>
      <c r="G409" s="70">
        <v>6214</v>
      </c>
      <c r="H409" s="72" t="s">
        <v>211</v>
      </c>
      <c r="I409" s="70" t="s">
        <v>50</v>
      </c>
      <c r="J409" s="1">
        <v>14734</v>
      </c>
      <c r="L409" s="1" t="str">
        <f>IF(ISERROR(MATCH(C409,Contractors!F$2:F$27,FALSE)),"",INDEX(Contractors!N$2:N$27,MATCH(C409,Contractors!F$2:F$27,FALSE),1))</f>
        <v/>
      </c>
      <c r="M409" s="1" t="str">
        <f>IF(ISERROR(MATCH(C409,AOR!A$2:A$67,FALSE)),"",INDEX(AOR!E$2:E$67,MATCH(C409,AOR!A$2:A$67,FALSE),1))</f>
        <v/>
      </c>
      <c r="N409" s="1" t="str">
        <f t="shared" si="14"/>
        <v/>
      </c>
      <c r="O409" s="1">
        <f t="shared" si="15"/>
        <v>14734</v>
      </c>
    </row>
    <row r="410" spans="1:15" x14ac:dyDescent="0.25">
      <c r="A410" s="62" t="s">
        <v>4</v>
      </c>
      <c r="B410" s="70">
        <v>11428</v>
      </c>
      <c r="C410" s="70">
        <v>1000001389</v>
      </c>
      <c r="D410" s="5" t="s">
        <v>1163</v>
      </c>
      <c r="E410" s="70">
        <v>9745</v>
      </c>
      <c r="F410" s="70">
        <v>142</v>
      </c>
      <c r="G410" s="70">
        <v>6217</v>
      </c>
      <c r="H410" s="72" t="s">
        <v>142</v>
      </c>
      <c r="I410" s="70" t="s">
        <v>7</v>
      </c>
      <c r="J410" s="1">
        <v>9782.36</v>
      </c>
      <c r="L410" s="1" t="str">
        <f>IF(ISERROR(MATCH(C410,Contractors!F$2:F$27,FALSE)),"",INDEX(Contractors!N$2:N$27,MATCH(C410,Contractors!F$2:F$27,FALSE),1))</f>
        <v/>
      </c>
      <c r="M410" s="1" t="str">
        <f>IF(ISERROR(MATCH(C410,AOR!A$2:A$67,FALSE)),"",INDEX(AOR!E$2:E$67,MATCH(C410,AOR!A$2:A$67,FALSE),1))</f>
        <v/>
      </c>
      <c r="N410" s="1" t="str">
        <f t="shared" si="14"/>
        <v/>
      </c>
      <c r="O410" s="1">
        <f t="shared" si="15"/>
        <v>9782.36</v>
      </c>
    </row>
    <row r="411" spans="1:15" x14ac:dyDescent="0.25">
      <c r="A411" s="62" t="s">
        <v>4</v>
      </c>
      <c r="B411" s="70">
        <v>11428</v>
      </c>
      <c r="C411" s="70">
        <v>1000001392</v>
      </c>
      <c r="D411" s="5" t="s">
        <v>1163</v>
      </c>
      <c r="E411" s="70">
        <v>9745</v>
      </c>
      <c r="F411" s="70">
        <v>145</v>
      </c>
      <c r="G411" s="70">
        <v>6217</v>
      </c>
      <c r="H411" s="72" t="s">
        <v>157</v>
      </c>
      <c r="I411" s="70" t="s">
        <v>7</v>
      </c>
      <c r="J411" s="1">
        <v>8985.82</v>
      </c>
      <c r="L411" s="1" t="str">
        <f>IF(ISERROR(MATCH(C411,Contractors!F$2:F$27,FALSE)),"",INDEX(Contractors!N$2:N$27,MATCH(C411,Contractors!F$2:F$27,FALSE),1))</f>
        <v/>
      </c>
      <c r="M411" s="1" t="str">
        <f>IF(ISERROR(MATCH(C411,AOR!A$2:A$67,FALSE)),"",INDEX(AOR!E$2:E$67,MATCH(C411,AOR!A$2:A$67,FALSE),1))</f>
        <v/>
      </c>
      <c r="N411" s="1" t="str">
        <f t="shared" si="14"/>
        <v/>
      </c>
      <c r="O411" s="1">
        <f t="shared" si="15"/>
        <v>8985.82</v>
      </c>
    </row>
    <row r="412" spans="1:15" x14ac:dyDescent="0.25">
      <c r="A412" s="62" t="s">
        <v>4</v>
      </c>
      <c r="B412" s="70">
        <v>11428</v>
      </c>
      <c r="C412" s="70">
        <v>1000001392</v>
      </c>
      <c r="D412" s="5" t="s">
        <v>1163</v>
      </c>
      <c r="E412" s="70">
        <v>9745</v>
      </c>
      <c r="F412" s="70">
        <v>154</v>
      </c>
      <c r="G412" s="70">
        <v>6217</v>
      </c>
      <c r="H412" s="72" t="s">
        <v>176</v>
      </c>
      <c r="I412" s="70" t="s">
        <v>7</v>
      </c>
      <c r="J412" s="1">
        <v>9543.19</v>
      </c>
      <c r="L412" s="1" t="str">
        <f>IF(ISERROR(MATCH(C412,Contractors!F$2:F$27,FALSE)),"",INDEX(Contractors!N$2:N$27,MATCH(C412,Contractors!F$2:F$27,FALSE),1))</f>
        <v/>
      </c>
      <c r="M412" s="1" t="str">
        <f>IF(ISERROR(MATCH(C412,AOR!A$2:A$67,FALSE)),"",INDEX(AOR!E$2:E$67,MATCH(C412,AOR!A$2:A$67,FALSE),1))</f>
        <v/>
      </c>
      <c r="N412" s="1" t="str">
        <f t="shared" si="14"/>
        <v/>
      </c>
      <c r="O412" s="1">
        <f t="shared" si="15"/>
        <v>9543.19</v>
      </c>
    </row>
    <row r="413" spans="1:15" x14ac:dyDescent="0.25">
      <c r="A413" s="62" t="s">
        <v>4</v>
      </c>
      <c r="B413" s="70">
        <v>11428</v>
      </c>
      <c r="C413" s="70">
        <v>1000001435</v>
      </c>
      <c r="D413" s="5" t="s">
        <v>1163</v>
      </c>
      <c r="E413" s="70">
        <v>9745</v>
      </c>
      <c r="F413" s="70">
        <v>127</v>
      </c>
      <c r="G413" s="70">
        <v>6217</v>
      </c>
      <c r="H413" s="72" t="s">
        <v>112</v>
      </c>
      <c r="I413" s="70" t="s">
        <v>7</v>
      </c>
      <c r="J413" s="1">
        <v>32291</v>
      </c>
      <c r="L413" s="1" t="str">
        <f>IF(ISERROR(MATCH(C413,Contractors!F$2:F$27,FALSE)),"",INDEX(Contractors!N$2:N$27,MATCH(C413,Contractors!F$2:F$27,FALSE),1))</f>
        <v/>
      </c>
      <c r="M413" s="1" t="str">
        <f>IF(ISERROR(MATCH(C413,AOR!A$2:A$67,FALSE)),"",INDEX(AOR!E$2:E$67,MATCH(C413,AOR!A$2:A$67,FALSE),1))</f>
        <v/>
      </c>
      <c r="N413" s="1" t="str">
        <f t="shared" si="14"/>
        <v/>
      </c>
      <c r="O413" s="1">
        <f t="shared" si="15"/>
        <v>32291</v>
      </c>
    </row>
    <row r="414" spans="1:15" x14ac:dyDescent="0.25">
      <c r="A414" s="62" t="s">
        <v>39</v>
      </c>
      <c r="B414" s="70">
        <v>11041</v>
      </c>
      <c r="C414" s="70">
        <v>1000000617</v>
      </c>
      <c r="D414" s="5" t="s">
        <v>1163</v>
      </c>
      <c r="E414" s="70">
        <v>9745</v>
      </c>
      <c r="F414" s="70">
        <v>615</v>
      </c>
      <c r="G414" s="70">
        <v>6207</v>
      </c>
      <c r="H414" s="72" t="s">
        <v>315</v>
      </c>
      <c r="I414" s="70" t="s">
        <v>309</v>
      </c>
      <c r="J414" s="1">
        <v>72047</v>
      </c>
      <c r="L414" s="1" t="str">
        <f>IF(ISERROR(MATCH(C414,Contractors!F$2:F$27,FALSE)),"",INDEX(Contractors!N$2:N$27,MATCH(C414,Contractors!F$2:F$27,FALSE),1))</f>
        <v/>
      </c>
      <c r="M414" s="1">
        <f>IF(ISERROR(MATCH(C414,AOR!A$2:A$67,FALSE)),"",INDEX(AOR!E$2:E$67,MATCH(C414,AOR!A$2:A$67,FALSE),1))</f>
        <v>72047</v>
      </c>
      <c r="N414" s="1" t="str">
        <f t="shared" si="14"/>
        <v/>
      </c>
      <c r="O414" s="1">
        <f t="shared" si="15"/>
        <v>72047</v>
      </c>
    </row>
    <row r="415" spans="1:15" x14ac:dyDescent="0.25">
      <c r="A415" s="62" t="s">
        <v>39</v>
      </c>
      <c r="B415" s="70">
        <v>11041</v>
      </c>
      <c r="C415" s="70">
        <v>1000000688</v>
      </c>
      <c r="D415" s="5" t="s">
        <v>1163</v>
      </c>
      <c r="E415" s="70">
        <v>9745</v>
      </c>
      <c r="F415" s="70">
        <v>354</v>
      </c>
      <c r="G415" s="70">
        <v>6201</v>
      </c>
      <c r="H415" s="72" t="s">
        <v>243</v>
      </c>
      <c r="I415" s="70" t="s">
        <v>13</v>
      </c>
      <c r="J415" s="1">
        <v>109251.37</v>
      </c>
      <c r="L415" s="1" t="str">
        <f>IF(ISERROR(MATCH(C415,Contractors!F$2:F$27,FALSE)),"",INDEX(Contractors!N$2:N$27,MATCH(C415,Contractors!F$2:F$27,FALSE),1))</f>
        <v/>
      </c>
      <c r="M415" s="1">
        <f>IF(ISERROR(MATCH(C415,AOR!A$2:A$67,FALSE)),"",INDEX(AOR!E$2:E$67,MATCH(C415,AOR!A$2:A$67,FALSE),1))-M416</f>
        <v>139625.43</v>
      </c>
      <c r="N415" s="1">
        <f t="shared" si="14"/>
        <v>30374.059999999998</v>
      </c>
      <c r="O415" s="1">
        <f t="shared" si="15"/>
        <v>139625.43</v>
      </c>
    </row>
    <row r="416" spans="1:15" x14ac:dyDescent="0.25">
      <c r="A416" s="62" t="s">
        <v>39</v>
      </c>
      <c r="B416" s="70">
        <v>11041</v>
      </c>
      <c r="C416" s="70">
        <v>1000000688</v>
      </c>
      <c r="D416" s="5" t="s">
        <v>1163</v>
      </c>
      <c r="E416" s="70">
        <v>9745</v>
      </c>
      <c r="F416" s="70">
        <v>354</v>
      </c>
      <c r="G416" s="70">
        <v>6201</v>
      </c>
      <c r="H416" s="72" t="s">
        <v>245</v>
      </c>
      <c r="I416" s="70" t="s">
        <v>13</v>
      </c>
      <c r="J416" s="1">
        <v>9849.89</v>
      </c>
      <c r="L416" s="1" t="str">
        <f>IF(ISERROR(MATCH(C416,Contractors!F$2:F$27,FALSE)),"",INDEX(Contractors!N$2:N$27,MATCH(C416,Contractors!F$2:F$27,FALSE),1))</f>
        <v/>
      </c>
      <c r="M416" s="1">
        <f>J416</f>
        <v>9849.89</v>
      </c>
      <c r="N416" s="1" t="str">
        <f t="shared" si="14"/>
        <v/>
      </c>
      <c r="O416" s="1">
        <f t="shared" si="15"/>
        <v>9849.89</v>
      </c>
    </row>
    <row r="417" spans="1:15" x14ac:dyDescent="0.25">
      <c r="A417" s="62" t="s">
        <v>39</v>
      </c>
      <c r="B417" s="70">
        <v>11041</v>
      </c>
      <c r="C417" s="70">
        <v>1000000692</v>
      </c>
      <c r="D417" s="5" t="s">
        <v>1163</v>
      </c>
      <c r="E417" s="70">
        <v>9745</v>
      </c>
      <c r="F417" s="70">
        <v>112</v>
      </c>
      <c r="G417" s="70">
        <v>6201</v>
      </c>
      <c r="H417" s="72" t="s">
        <v>42</v>
      </c>
      <c r="I417" s="70" t="s">
        <v>13</v>
      </c>
      <c r="J417" s="1">
        <v>102402.13</v>
      </c>
      <c r="L417" s="1" t="str">
        <f>IF(ISERROR(MATCH(C417,Contractors!F$2:F$27,FALSE)),"",INDEX(Contractors!N$2:N$27,MATCH(C417,Contractors!F$2:F$27,FALSE),1))</f>
        <v/>
      </c>
      <c r="M417" s="1">
        <f>IF(ISERROR(MATCH(C417,AOR!A$2:A$67,FALSE)),"",INDEX(AOR!E$2:E$67,MATCH(C417,AOR!A$2:A$67,FALSE),1))</f>
        <v>460900.74</v>
      </c>
      <c r="N417" s="1">
        <f t="shared" si="14"/>
        <v>358498.61</v>
      </c>
      <c r="O417" s="1">
        <f t="shared" si="15"/>
        <v>460900.74</v>
      </c>
    </row>
    <row r="418" spans="1:15" x14ac:dyDescent="0.25">
      <c r="A418" s="62" t="s">
        <v>39</v>
      </c>
      <c r="B418" s="70">
        <v>11041</v>
      </c>
      <c r="C418" s="70">
        <v>1000000716</v>
      </c>
      <c r="D418" s="5" t="s">
        <v>1163</v>
      </c>
      <c r="E418" s="70">
        <v>9745</v>
      </c>
      <c r="F418" s="70">
        <v>362</v>
      </c>
      <c r="G418" s="70">
        <v>6201</v>
      </c>
      <c r="H418" s="72" t="s">
        <v>267</v>
      </c>
      <c r="I418" s="70" t="s">
        <v>13</v>
      </c>
      <c r="J418" s="1">
        <v>1316795.8899999999</v>
      </c>
      <c r="L418" s="1" t="str">
        <f>IF(ISERROR(MATCH(C418,Contractors!F$2:F$27,FALSE)),"",INDEX(Contractors!N$2:N$27,MATCH(C418,Contractors!F$2:F$27,FALSE),1))</f>
        <v/>
      </c>
      <c r="M418" s="1">
        <f>IF(ISERROR(MATCH(C418,AOR!A$2:A$67,FALSE)),"",INDEX(AOR!E$2:E$67,MATCH(C418,AOR!A$2:A$67,FALSE),1))</f>
        <v>1316795.8900000001</v>
      </c>
      <c r="N418" s="1" t="str">
        <f t="shared" si="14"/>
        <v/>
      </c>
      <c r="O418" s="1">
        <f t="shared" si="15"/>
        <v>1316795.8900000001</v>
      </c>
    </row>
    <row r="419" spans="1:15" x14ac:dyDescent="0.25">
      <c r="A419" s="62" t="s">
        <v>39</v>
      </c>
      <c r="B419" s="70">
        <v>11041</v>
      </c>
      <c r="C419" s="70">
        <v>1000000972</v>
      </c>
      <c r="D419" s="5" t="s">
        <v>1163</v>
      </c>
      <c r="E419" s="70">
        <v>9745</v>
      </c>
      <c r="F419" s="70">
        <v>126</v>
      </c>
      <c r="G419" s="70">
        <v>6201</v>
      </c>
      <c r="H419" s="72" t="s">
        <v>107</v>
      </c>
      <c r="I419" s="70" t="s">
        <v>13</v>
      </c>
      <c r="J419" s="1">
        <v>217</v>
      </c>
      <c r="L419" s="1" t="str">
        <f>IF(ISERROR(MATCH(C419,Contractors!F$2:F$27,FALSE)),"",INDEX(Contractors!N$2:N$27,MATCH(C419,Contractors!F$2:F$27,FALSE),1))</f>
        <v/>
      </c>
      <c r="M419" s="1" t="str">
        <f>IF(ISERROR(MATCH(C419,AOR!A$2:A$67,FALSE)),"",INDEX(AOR!E$2:E$67,MATCH(C419,AOR!A$2:A$67,FALSE),1))</f>
        <v/>
      </c>
      <c r="N419" s="1" t="str">
        <f t="shared" si="14"/>
        <v/>
      </c>
      <c r="O419" s="1">
        <f t="shared" si="15"/>
        <v>217</v>
      </c>
    </row>
    <row r="420" spans="1:15" x14ac:dyDescent="0.25">
      <c r="A420" s="62" t="s">
        <v>39</v>
      </c>
      <c r="B420" s="70">
        <v>11041</v>
      </c>
      <c r="C420" s="70">
        <v>1000000972</v>
      </c>
      <c r="D420" s="5" t="s">
        <v>1163</v>
      </c>
      <c r="E420" s="70">
        <v>9745</v>
      </c>
      <c r="F420" s="70">
        <v>162</v>
      </c>
      <c r="G420" s="70">
        <v>6201</v>
      </c>
      <c r="H420" s="72" t="s">
        <v>188</v>
      </c>
      <c r="I420" s="70" t="s">
        <v>13</v>
      </c>
      <c r="J420" s="1">
        <v>217</v>
      </c>
      <c r="L420" s="1" t="str">
        <f>IF(ISERROR(MATCH(C420,Contractors!F$2:F$27,FALSE)),"",INDEX(Contractors!N$2:N$27,MATCH(C420,Contractors!F$2:F$27,FALSE),1))</f>
        <v/>
      </c>
      <c r="M420" s="1" t="str">
        <f>IF(ISERROR(MATCH(C420,AOR!A$2:A$67,FALSE)),"",INDEX(AOR!E$2:E$67,MATCH(C420,AOR!A$2:A$67,FALSE),1))</f>
        <v/>
      </c>
      <c r="N420" s="1" t="str">
        <f t="shared" si="14"/>
        <v/>
      </c>
      <c r="O420" s="1">
        <f t="shared" si="15"/>
        <v>217</v>
      </c>
    </row>
    <row r="421" spans="1:15" x14ac:dyDescent="0.25">
      <c r="A421" s="62" t="s">
        <v>230</v>
      </c>
      <c r="B421" s="70">
        <v>10294</v>
      </c>
      <c r="C421" s="70">
        <v>1000000480</v>
      </c>
      <c r="D421" s="5" t="s">
        <v>1163</v>
      </c>
      <c r="E421" s="70">
        <v>9745</v>
      </c>
      <c r="F421" s="70">
        <v>354</v>
      </c>
      <c r="G421" s="70">
        <v>6211</v>
      </c>
      <c r="H421" s="72" t="s">
        <v>244</v>
      </c>
      <c r="I421" s="70" t="s">
        <v>10</v>
      </c>
      <c r="J421" s="1">
        <v>1863410</v>
      </c>
      <c r="L421" s="1">
        <f>IF(ISERROR(MATCH(C421,Contractors!F$2:F$27,FALSE)),"",INDEX(Contractors!N$2:N$27,MATCH(C421,Contractors!F$2:F$27,FALSE),1))</f>
        <v>10386276</v>
      </c>
      <c r="M421" s="1" t="str">
        <f>IF(ISERROR(MATCH(C421,AOR!A$2:A$67,FALSE)),"",INDEX(AOR!E$2:E$67,MATCH(C421,AOR!A$2:A$67,FALSE),1))</f>
        <v/>
      </c>
      <c r="N421" s="1">
        <f t="shared" si="14"/>
        <v>8522866</v>
      </c>
      <c r="O421" s="1">
        <f t="shared" si="15"/>
        <v>10386276</v>
      </c>
    </row>
    <row r="422" spans="1:15" x14ac:dyDescent="0.25">
      <c r="A422" s="62" t="s">
        <v>230</v>
      </c>
      <c r="B422" s="70">
        <v>10294</v>
      </c>
      <c r="C422" s="70">
        <v>1000000696</v>
      </c>
      <c r="D422" s="5" t="s">
        <v>1163</v>
      </c>
      <c r="E422" s="70">
        <v>9745</v>
      </c>
      <c r="F422" s="70">
        <v>352</v>
      </c>
      <c r="G422" s="70">
        <v>6211</v>
      </c>
      <c r="H422" s="72" t="s">
        <v>234</v>
      </c>
      <c r="I422" s="70" t="s">
        <v>10</v>
      </c>
      <c r="J422" s="1">
        <v>65530</v>
      </c>
      <c r="L422" s="1">
        <f>J422</f>
        <v>65530</v>
      </c>
      <c r="M422" s="1" t="str">
        <f>IF(ISERROR(MATCH(C422,AOR!A$2:A$67,FALSE)),"",INDEX(AOR!E$2:E$67,MATCH(C422,AOR!A$2:A$67,FALSE),1))</f>
        <v/>
      </c>
      <c r="N422" s="1" t="str">
        <f t="shared" si="14"/>
        <v/>
      </c>
      <c r="O422" s="1">
        <f t="shared" si="15"/>
        <v>65530</v>
      </c>
    </row>
    <row r="423" spans="1:15" x14ac:dyDescent="0.25">
      <c r="A423" s="62" t="s">
        <v>230</v>
      </c>
      <c r="B423" s="70">
        <v>10294</v>
      </c>
      <c r="C423" s="70">
        <v>1000000696</v>
      </c>
      <c r="D423" s="5" t="s">
        <v>1163</v>
      </c>
      <c r="E423" s="70">
        <v>9745</v>
      </c>
      <c r="F423" s="70">
        <v>352</v>
      </c>
      <c r="G423" s="70">
        <v>6211</v>
      </c>
      <c r="H423" s="72" t="s">
        <v>240</v>
      </c>
      <c r="I423" s="70" t="s">
        <v>10</v>
      </c>
      <c r="J423" s="1">
        <v>201802.4</v>
      </c>
      <c r="L423" s="1">
        <f>IF(ISERROR(MATCH(C423,Contractors!F$2:F$27,FALSE)),"",INDEX(Contractors!N$2:N$27,MATCH(C423,Contractors!F$2:F$27,FALSE),1))-L422</f>
        <v>193802</v>
      </c>
      <c r="M423" s="1" t="str">
        <f>IF(ISERROR(MATCH(C423,AOR!A$2:A$67,FALSE)),"",INDEX(AOR!E$2:E$67,MATCH(C423,AOR!A$2:A$67,FALSE),1))</f>
        <v/>
      </c>
      <c r="N423" s="1" t="str">
        <f t="shared" si="14"/>
        <v/>
      </c>
      <c r="O423" s="1">
        <f t="shared" si="15"/>
        <v>201802.4</v>
      </c>
    </row>
    <row r="424" spans="1:15" x14ac:dyDescent="0.25">
      <c r="A424" s="62" t="s">
        <v>173</v>
      </c>
      <c r="B424" s="70">
        <v>13447</v>
      </c>
      <c r="C424" s="70">
        <v>1000000900</v>
      </c>
      <c r="D424" s="5" t="s">
        <v>1164</v>
      </c>
      <c r="E424" s="70">
        <v>9748</v>
      </c>
      <c r="F424" s="70">
        <v>150</v>
      </c>
      <c r="G424" s="70">
        <v>5860</v>
      </c>
      <c r="H424" s="72" t="s">
        <v>174</v>
      </c>
      <c r="I424" s="70" t="s">
        <v>8</v>
      </c>
      <c r="J424" s="1">
        <v>2600</v>
      </c>
      <c r="L424" s="1" t="str">
        <f>IF(ISERROR(MATCH(C424,Contractors!F$2:F$27,FALSE)),"",INDEX(Contractors!N$2:N$27,MATCH(C424,Contractors!F$2:F$27,FALSE),1))</f>
        <v/>
      </c>
      <c r="M424" s="1" t="str">
        <f>IF(ISERROR(MATCH(C424,AOR!A$2:A$67,FALSE)),"",INDEX(AOR!E$2:E$67,MATCH(C424,AOR!A$2:A$67,FALSE),1))</f>
        <v/>
      </c>
      <c r="N424" s="1" t="str">
        <f t="shared" si="14"/>
        <v/>
      </c>
      <c r="O424" s="1">
        <f t="shared" si="15"/>
        <v>2600</v>
      </c>
    </row>
    <row r="425" spans="1:15" x14ac:dyDescent="0.25">
      <c r="A425" s="62" t="s">
        <v>163</v>
      </c>
      <c r="B425" s="70">
        <v>10426</v>
      </c>
      <c r="C425" s="70">
        <v>1000000729</v>
      </c>
      <c r="D425" s="5" t="s">
        <v>1163</v>
      </c>
      <c r="E425" s="70">
        <v>9745</v>
      </c>
      <c r="F425" s="70">
        <v>146</v>
      </c>
      <c r="G425" s="70">
        <v>6211</v>
      </c>
      <c r="H425" s="72" t="s">
        <v>168</v>
      </c>
      <c r="I425" s="70" t="s">
        <v>10</v>
      </c>
      <c r="J425" s="1">
        <v>952328.29</v>
      </c>
      <c r="L425" s="1">
        <f>IF(ISERROR(MATCH(C425,Contractors!F$2:F$27,FALSE)),"",INDEX(Contractors!N$2:N$27,MATCH(C425,Contractors!F$2:F$27,FALSE),1))</f>
        <v>1826379.4600000025</v>
      </c>
      <c r="M425" s="1" t="str">
        <f>IF(ISERROR(MATCH(C425,AOR!A$2:A$67,FALSE)),"",INDEX(AOR!E$2:E$67,MATCH(C425,AOR!A$2:A$67,FALSE),1))</f>
        <v/>
      </c>
      <c r="N425" s="1">
        <f t="shared" si="14"/>
        <v>874051.17000000249</v>
      </c>
      <c r="O425" s="1">
        <f t="shared" si="15"/>
        <v>1826379.4600000025</v>
      </c>
    </row>
    <row r="426" spans="1:15" x14ac:dyDescent="0.25">
      <c r="A426" s="62"/>
      <c r="B426" s="70"/>
      <c r="C426" s="70"/>
      <c r="E426" s="70"/>
      <c r="F426" s="70"/>
      <c r="G426" s="70"/>
      <c r="I426" s="70"/>
    </row>
    <row r="428" spans="1:15" x14ac:dyDescent="0.25">
      <c r="A428" s="68" t="s">
        <v>1152</v>
      </c>
    </row>
    <row r="429" spans="1:15" x14ac:dyDescent="0.25">
      <c r="A429" t="s">
        <v>18</v>
      </c>
      <c r="B429" s="5">
        <v>10999</v>
      </c>
      <c r="C429" s="5">
        <v>20140669</v>
      </c>
      <c r="D429" s="5" t="s">
        <v>1164</v>
      </c>
      <c r="E429" s="5">
        <v>9748</v>
      </c>
      <c r="F429" s="5">
        <v>376</v>
      </c>
      <c r="G429" s="5">
        <v>6460</v>
      </c>
      <c r="H429" s="72" t="s">
        <v>295</v>
      </c>
      <c r="I429" s="5" t="s">
        <v>17</v>
      </c>
      <c r="J429" s="1">
        <v>512103.67999999999</v>
      </c>
      <c r="N429" s="1" t="str">
        <f t="shared" si="14"/>
        <v/>
      </c>
      <c r="O429" s="1">
        <v>512103.67999999999</v>
      </c>
    </row>
    <row r="430" spans="1:15" x14ac:dyDescent="0.25">
      <c r="A430" s="73" t="s">
        <v>18</v>
      </c>
      <c r="B430" s="5">
        <v>10999</v>
      </c>
      <c r="C430" s="5">
        <v>20140698</v>
      </c>
      <c r="D430" s="5" t="s">
        <v>1163</v>
      </c>
      <c r="E430" s="5">
        <v>9745</v>
      </c>
      <c r="F430" s="5">
        <v>669</v>
      </c>
      <c r="G430" s="5">
        <v>6460</v>
      </c>
      <c r="H430" s="72" t="s">
        <v>335</v>
      </c>
      <c r="I430" s="5" t="s">
        <v>299</v>
      </c>
      <c r="J430" s="1">
        <v>33721.32</v>
      </c>
      <c r="N430" s="1" t="str">
        <f t="shared" si="14"/>
        <v/>
      </c>
      <c r="O430" s="1">
        <v>33721.32</v>
      </c>
    </row>
    <row r="431" spans="1:15" x14ac:dyDescent="0.25">
      <c r="A431" s="73" t="s">
        <v>18</v>
      </c>
      <c r="B431" s="5">
        <v>10999</v>
      </c>
      <c r="C431" s="5">
        <v>20140705</v>
      </c>
      <c r="D431" s="5" t="s">
        <v>1164</v>
      </c>
      <c r="E431" s="5">
        <v>9748</v>
      </c>
      <c r="F431" s="5">
        <v>127</v>
      </c>
      <c r="G431" s="5">
        <v>6460</v>
      </c>
      <c r="H431" s="72" t="s">
        <v>115</v>
      </c>
      <c r="I431" s="5" t="s">
        <v>17</v>
      </c>
      <c r="J431" s="1">
        <v>8545.4500000000007</v>
      </c>
      <c r="N431" s="1" t="str">
        <f t="shared" si="14"/>
        <v/>
      </c>
      <c r="O431" s="1">
        <v>8545.4500000000007</v>
      </c>
    </row>
    <row r="432" spans="1:15" x14ac:dyDescent="0.25">
      <c r="A432" s="73" t="s">
        <v>18</v>
      </c>
      <c r="B432" s="5">
        <v>10999</v>
      </c>
      <c r="C432" s="5">
        <v>20140706</v>
      </c>
      <c r="D432" s="5" t="s">
        <v>1164</v>
      </c>
      <c r="E432" s="5">
        <v>9748</v>
      </c>
      <c r="F432" s="5">
        <v>142</v>
      </c>
      <c r="G432" s="5">
        <v>6460</v>
      </c>
      <c r="H432" s="72" t="s">
        <v>144</v>
      </c>
      <c r="I432" s="5" t="s">
        <v>17</v>
      </c>
      <c r="J432" s="1">
        <v>63200.51</v>
      </c>
      <c r="N432" s="1" t="str">
        <f t="shared" si="14"/>
        <v/>
      </c>
      <c r="O432" s="1">
        <v>63200.51</v>
      </c>
    </row>
    <row r="433" spans="1:15" x14ac:dyDescent="0.25">
      <c r="A433" s="73" t="s">
        <v>18</v>
      </c>
      <c r="B433" s="5">
        <v>10999</v>
      </c>
      <c r="C433" s="5">
        <v>20140707</v>
      </c>
      <c r="D433" s="5" t="s">
        <v>1164</v>
      </c>
      <c r="E433" s="5">
        <v>9748</v>
      </c>
      <c r="F433" s="5">
        <v>123</v>
      </c>
      <c r="G433" s="5">
        <v>6460</v>
      </c>
      <c r="H433" s="72" t="s">
        <v>91</v>
      </c>
      <c r="I433" s="5" t="s">
        <v>17</v>
      </c>
      <c r="J433" s="1">
        <v>15773.2</v>
      </c>
      <c r="N433" s="1" t="str">
        <f t="shared" si="14"/>
        <v/>
      </c>
      <c r="O433" s="1">
        <v>15773.2</v>
      </c>
    </row>
    <row r="434" spans="1:15" x14ac:dyDescent="0.25">
      <c r="A434" s="73" t="s">
        <v>18</v>
      </c>
      <c r="B434" s="5">
        <v>10999</v>
      </c>
      <c r="C434" s="5">
        <v>20140709</v>
      </c>
      <c r="D434" s="5" t="s">
        <v>1164</v>
      </c>
      <c r="E434" s="5">
        <v>9748</v>
      </c>
      <c r="F434" s="5">
        <v>214</v>
      </c>
      <c r="G434" s="5">
        <v>6460</v>
      </c>
      <c r="H434" s="72" t="s">
        <v>228</v>
      </c>
      <c r="I434" s="5" t="s">
        <v>17</v>
      </c>
      <c r="J434" s="1">
        <v>54254.239999999998</v>
      </c>
      <c r="N434" s="1" t="str">
        <f t="shared" si="14"/>
        <v/>
      </c>
      <c r="O434" s="1">
        <v>54254.239999999998</v>
      </c>
    </row>
    <row r="435" spans="1:15" x14ac:dyDescent="0.25">
      <c r="A435" s="73" t="s">
        <v>18</v>
      </c>
      <c r="B435" s="5">
        <v>10999</v>
      </c>
      <c r="C435" s="5">
        <v>20140710</v>
      </c>
      <c r="D435" s="5" t="s">
        <v>1164</v>
      </c>
      <c r="E435" s="5">
        <v>9748</v>
      </c>
      <c r="F435" s="5">
        <v>603</v>
      </c>
      <c r="G435" s="5">
        <v>6460</v>
      </c>
      <c r="H435" s="72" t="s">
        <v>298</v>
      </c>
      <c r="I435" s="5" t="s">
        <v>299</v>
      </c>
      <c r="J435" s="1">
        <v>29456.03</v>
      </c>
      <c r="N435" s="1" t="str">
        <f t="shared" si="14"/>
        <v/>
      </c>
      <c r="O435" s="1">
        <v>29456.03</v>
      </c>
    </row>
    <row r="436" spans="1:15" x14ac:dyDescent="0.25">
      <c r="A436" s="73" t="s">
        <v>18</v>
      </c>
      <c r="B436" s="5">
        <v>10999</v>
      </c>
      <c r="C436" s="5">
        <v>20141217</v>
      </c>
      <c r="D436" s="5" t="s">
        <v>1164</v>
      </c>
      <c r="E436" s="5">
        <v>9748</v>
      </c>
      <c r="F436" s="5">
        <v>410</v>
      </c>
      <c r="G436" s="5">
        <v>6460</v>
      </c>
      <c r="H436" s="72" t="s">
        <v>297</v>
      </c>
      <c r="I436" s="5" t="s">
        <v>17</v>
      </c>
      <c r="J436" s="1">
        <v>5864.87</v>
      </c>
      <c r="N436" s="1" t="str">
        <f t="shared" si="14"/>
        <v/>
      </c>
      <c r="O436" s="1">
        <v>5864.87</v>
      </c>
    </row>
    <row r="437" spans="1:15" x14ac:dyDescent="0.25">
      <c r="A437" s="73" t="s">
        <v>18</v>
      </c>
      <c r="B437" s="5">
        <v>10999</v>
      </c>
      <c r="C437" s="5">
        <v>20141222</v>
      </c>
      <c r="D437" s="5" t="s">
        <v>1164</v>
      </c>
      <c r="E437" s="5">
        <v>9748</v>
      </c>
      <c r="F437" s="5">
        <v>108</v>
      </c>
      <c r="G437" s="5">
        <v>6460</v>
      </c>
      <c r="H437" s="72" t="s">
        <v>16</v>
      </c>
      <c r="I437" s="5" t="s">
        <v>17</v>
      </c>
      <c r="J437" s="1">
        <v>42586.05</v>
      </c>
      <c r="N437" s="1" t="str">
        <f t="shared" si="14"/>
        <v/>
      </c>
      <c r="O437" s="1">
        <v>42586.05</v>
      </c>
    </row>
    <row r="438" spans="1:15" x14ac:dyDescent="0.25">
      <c r="A438" s="73" t="s">
        <v>18</v>
      </c>
      <c r="B438" s="5">
        <v>10999</v>
      </c>
      <c r="C438" s="5">
        <v>20141227</v>
      </c>
      <c r="D438" s="5" t="s">
        <v>1164</v>
      </c>
      <c r="E438" s="5">
        <v>9748</v>
      </c>
      <c r="F438" s="5">
        <v>110</v>
      </c>
      <c r="G438" s="5">
        <v>6460</v>
      </c>
      <c r="H438" s="72" t="s">
        <v>27</v>
      </c>
      <c r="I438" s="5" t="s">
        <v>17</v>
      </c>
      <c r="J438" s="1">
        <v>115926.54</v>
      </c>
      <c r="N438" s="1" t="str">
        <f t="shared" si="14"/>
        <v/>
      </c>
      <c r="O438" s="1">
        <v>115926.54</v>
      </c>
    </row>
    <row r="439" spans="1:15" x14ac:dyDescent="0.25">
      <c r="A439" s="73" t="s">
        <v>18</v>
      </c>
      <c r="B439" s="5">
        <v>10999</v>
      </c>
      <c r="C439" s="5">
        <v>20141228</v>
      </c>
      <c r="D439" s="5" t="s">
        <v>1164</v>
      </c>
      <c r="E439" s="5">
        <v>9748</v>
      </c>
      <c r="F439" s="5">
        <v>206</v>
      </c>
      <c r="G439" s="5">
        <v>6460</v>
      </c>
      <c r="H439" s="72" t="s">
        <v>198</v>
      </c>
      <c r="I439" s="5" t="s">
        <v>17</v>
      </c>
      <c r="J439" s="1">
        <v>194505.47</v>
      </c>
      <c r="N439" s="1" t="str">
        <f t="shared" si="14"/>
        <v/>
      </c>
      <c r="O439" s="1">
        <v>194505.47</v>
      </c>
    </row>
    <row r="440" spans="1:15" x14ac:dyDescent="0.25">
      <c r="A440" s="73" t="s">
        <v>18</v>
      </c>
      <c r="B440" s="5">
        <v>10999</v>
      </c>
      <c r="C440" s="5">
        <v>20141231</v>
      </c>
      <c r="D440" s="5" t="s">
        <v>1164</v>
      </c>
      <c r="E440" s="5">
        <v>9748</v>
      </c>
      <c r="F440" s="5">
        <v>117</v>
      </c>
      <c r="G440" s="5">
        <v>6460</v>
      </c>
      <c r="H440" s="72" t="s">
        <v>84</v>
      </c>
      <c r="I440" s="5" t="s">
        <v>17</v>
      </c>
      <c r="J440" s="1">
        <v>92333.7</v>
      </c>
      <c r="N440" s="1" t="str">
        <f t="shared" si="14"/>
        <v/>
      </c>
      <c r="O440" s="1">
        <v>92333.7</v>
      </c>
    </row>
    <row r="441" spans="1:15" x14ac:dyDescent="0.25">
      <c r="A441" s="73" t="s">
        <v>18</v>
      </c>
      <c r="B441" s="5">
        <v>10999</v>
      </c>
      <c r="C441" s="5">
        <v>20141234</v>
      </c>
      <c r="D441" s="5" t="s">
        <v>1164</v>
      </c>
      <c r="E441" s="5">
        <v>9748</v>
      </c>
      <c r="F441" s="5">
        <v>128</v>
      </c>
      <c r="G441" s="5">
        <v>6460</v>
      </c>
      <c r="H441" s="72" t="s">
        <v>116</v>
      </c>
      <c r="I441" s="5" t="s">
        <v>17</v>
      </c>
      <c r="J441" s="1">
        <v>114635.5</v>
      </c>
      <c r="N441" s="1" t="str">
        <f t="shared" si="14"/>
        <v/>
      </c>
      <c r="O441" s="1">
        <v>114635.5</v>
      </c>
    </row>
    <row r="442" spans="1:15" x14ac:dyDescent="0.25">
      <c r="A442" s="73" t="s">
        <v>18</v>
      </c>
      <c r="B442" s="5">
        <v>10999</v>
      </c>
      <c r="C442" s="5">
        <v>20141236</v>
      </c>
      <c r="D442" s="5" t="s">
        <v>1164</v>
      </c>
      <c r="E442" s="5">
        <v>9748</v>
      </c>
      <c r="F442" s="5">
        <v>137</v>
      </c>
      <c r="G442" s="5">
        <v>6460</v>
      </c>
      <c r="H442" s="72" t="s">
        <v>131</v>
      </c>
      <c r="I442" s="5" t="s">
        <v>17</v>
      </c>
      <c r="J442" s="1">
        <v>75540.59</v>
      </c>
      <c r="N442" s="1" t="str">
        <f t="shared" si="14"/>
        <v/>
      </c>
      <c r="O442" s="1">
        <v>75540.59</v>
      </c>
    </row>
    <row r="443" spans="1:15" x14ac:dyDescent="0.25">
      <c r="A443" s="73" t="s">
        <v>18</v>
      </c>
      <c r="B443" s="5">
        <v>10999</v>
      </c>
      <c r="C443" s="5">
        <v>20141237</v>
      </c>
      <c r="D443" s="5" t="s">
        <v>1164</v>
      </c>
      <c r="E443" s="5">
        <v>9748</v>
      </c>
      <c r="F443" s="5">
        <v>130</v>
      </c>
      <c r="G443" s="5">
        <v>6460</v>
      </c>
      <c r="H443" s="72" t="s">
        <v>119</v>
      </c>
      <c r="I443" s="5" t="s">
        <v>17</v>
      </c>
      <c r="J443" s="1">
        <v>135417.03</v>
      </c>
      <c r="N443" s="1" t="str">
        <f t="shared" si="14"/>
        <v/>
      </c>
      <c r="O443" s="1">
        <v>135417.03</v>
      </c>
    </row>
    <row r="444" spans="1:15" x14ac:dyDescent="0.25">
      <c r="A444" s="73" t="s">
        <v>18</v>
      </c>
      <c r="B444" s="5">
        <v>10999</v>
      </c>
      <c r="C444" s="5">
        <v>20141239</v>
      </c>
      <c r="D444" s="5" t="s">
        <v>1164</v>
      </c>
      <c r="E444" s="5">
        <v>9748</v>
      </c>
      <c r="F444" s="5">
        <v>126</v>
      </c>
      <c r="G444" s="5">
        <v>6460</v>
      </c>
      <c r="H444" s="72" t="s">
        <v>110</v>
      </c>
      <c r="I444" s="5" t="s">
        <v>17</v>
      </c>
      <c r="J444" s="1">
        <v>214136.4</v>
      </c>
      <c r="N444" s="1" t="str">
        <f t="shared" si="14"/>
        <v/>
      </c>
      <c r="O444" s="1">
        <v>214136.4</v>
      </c>
    </row>
    <row r="445" spans="1:15" x14ac:dyDescent="0.25">
      <c r="A445" s="73" t="s">
        <v>18</v>
      </c>
      <c r="B445" s="5">
        <v>10999</v>
      </c>
      <c r="C445" s="5">
        <v>20141240</v>
      </c>
      <c r="D445" s="5" t="s">
        <v>1164</v>
      </c>
      <c r="E445" s="5">
        <v>9748</v>
      </c>
      <c r="F445" s="5">
        <v>369</v>
      </c>
      <c r="G445" s="5">
        <v>6460</v>
      </c>
      <c r="H445" s="72" t="s">
        <v>288</v>
      </c>
      <c r="I445" s="5" t="s">
        <v>17</v>
      </c>
      <c r="J445" s="1">
        <v>22229.5</v>
      </c>
      <c r="N445" s="1" t="str">
        <f t="shared" si="14"/>
        <v/>
      </c>
      <c r="O445" s="1">
        <v>22229.5</v>
      </c>
    </row>
    <row r="446" spans="1:15" x14ac:dyDescent="0.25">
      <c r="A446" s="73" t="s">
        <v>18</v>
      </c>
      <c r="B446" s="5">
        <v>10999</v>
      </c>
      <c r="C446" s="5">
        <v>20141241</v>
      </c>
      <c r="D446" s="5" t="s">
        <v>1164</v>
      </c>
      <c r="E446" s="5">
        <v>9748</v>
      </c>
      <c r="F446" s="5">
        <v>139</v>
      </c>
      <c r="G446" s="5">
        <v>6460</v>
      </c>
      <c r="H446" s="72" t="s">
        <v>136</v>
      </c>
      <c r="I446" s="5" t="s">
        <v>17</v>
      </c>
      <c r="J446" s="1">
        <v>120964.59</v>
      </c>
      <c r="N446" s="1" t="str">
        <f t="shared" si="14"/>
        <v/>
      </c>
      <c r="O446" s="1">
        <v>120964.59</v>
      </c>
    </row>
    <row r="447" spans="1:15" x14ac:dyDescent="0.25">
      <c r="A447" s="73" t="s">
        <v>18</v>
      </c>
      <c r="B447" s="5">
        <v>10999</v>
      </c>
      <c r="C447" s="5">
        <v>20141243</v>
      </c>
      <c r="D447" s="5" t="s">
        <v>1164</v>
      </c>
      <c r="E447" s="5">
        <v>9748</v>
      </c>
      <c r="F447" s="5">
        <v>145</v>
      </c>
      <c r="G447" s="5">
        <v>6460</v>
      </c>
      <c r="H447" s="72" t="s">
        <v>161</v>
      </c>
      <c r="I447" s="5" t="s">
        <v>17</v>
      </c>
      <c r="J447" s="1">
        <v>97581.52</v>
      </c>
      <c r="N447" s="1" t="str">
        <f t="shared" si="14"/>
        <v/>
      </c>
      <c r="O447" s="1">
        <v>97581.52</v>
      </c>
    </row>
    <row r="448" spans="1:15" x14ac:dyDescent="0.25">
      <c r="A448" s="73" t="s">
        <v>18</v>
      </c>
      <c r="B448" s="5">
        <v>10999</v>
      </c>
      <c r="C448" s="5">
        <v>20141244</v>
      </c>
      <c r="D448" s="5" t="s">
        <v>1164</v>
      </c>
      <c r="E448" s="5">
        <v>9748</v>
      </c>
      <c r="F448" s="5">
        <v>212</v>
      </c>
      <c r="G448" s="5">
        <v>6460</v>
      </c>
      <c r="H448" s="72" t="s">
        <v>218</v>
      </c>
      <c r="I448" s="5" t="s">
        <v>17</v>
      </c>
      <c r="J448" s="1">
        <v>41397.089999999997</v>
      </c>
      <c r="N448" s="1" t="str">
        <f t="shared" si="14"/>
        <v/>
      </c>
      <c r="O448" s="1">
        <v>41397.089999999997</v>
      </c>
    </row>
    <row r="449" spans="1:15" x14ac:dyDescent="0.25">
      <c r="A449" s="73" t="s">
        <v>18</v>
      </c>
      <c r="B449" s="5">
        <v>10999</v>
      </c>
      <c r="C449" s="5">
        <v>20141245</v>
      </c>
      <c r="D449" s="5" t="s">
        <v>1164</v>
      </c>
      <c r="E449" s="5">
        <v>9748</v>
      </c>
      <c r="F449" s="5">
        <v>154</v>
      </c>
      <c r="G449" s="5">
        <v>6460</v>
      </c>
      <c r="H449" s="72" t="s">
        <v>179</v>
      </c>
      <c r="I449" s="5" t="s">
        <v>17</v>
      </c>
      <c r="J449" s="1">
        <v>107712.83</v>
      </c>
      <c r="N449" s="1" t="str">
        <f t="shared" si="14"/>
        <v/>
      </c>
      <c r="O449" s="1">
        <v>107712.83</v>
      </c>
    </row>
    <row r="450" spans="1:15" x14ac:dyDescent="0.25">
      <c r="A450" s="73" t="s">
        <v>18</v>
      </c>
      <c r="B450" s="5">
        <v>10999</v>
      </c>
      <c r="C450" s="5">
        <v>20141246</v>
      </c>
      <c r="D450" s="5" t="s">
        <v>1164</v>
      </c>
      <c r="E450" s="5">
        <v>9748</v>
      </c>
      <c r="F450" s="5">
        <v>155</v>
      </c>
      <c r="G450" s="5">
        <v>6460</v>
      </c>
      <c r="H450" s="72" t="s">
        <v>181</v>
      </c>
      <c r="I450" s="5" t="s">
        <v>17</v>
      </c>
      <c r="J450" s="1">
        <v>102110.05</v>
      </c>
      <c r="N450" s="1" t="str">
        <f t="shared" si="14"/>
        <v/>
      </c>
      <c r="O450" s="1">
        <v>102110.05</v>
      </c>
    </row>
    <row r="451" spans="1:15" x14ac:dyDescent="0.25">
      <c r="A451" s="73" t="s">
        <v>18</v>
      </c>
      <c r="B451" s="5">
        <v>10999</v>
      </c>
      <c r="C451" s="5">
        <v>20141247</v>
      </c>
      <c r="D451" s="5" t="s">
        <v>1164</v>
      </c>
      <c r="E451" s="5">
        <v>9748</v>
      </c>
      <c r="F451" s="5">
        <v>158</v>
      </c>
      <c r="G451" s="5">
        <v>6460</v>
      </c>
      <c r="H451" s="72" t="s">
        <v>183</v>
      </c>
      <c r="I451" s="5" t="s">
        <v>17</v>
      </c>
      <c r="J451" s="1">
        <v>95517.54</v>
      </c>
      <c r="N451" s="1" t="str">
        <f t="shared" si="14"/>
        <v/>
      </c>
      <c r="O451" s="1">
        <v>95517.54</v>
      </c>
    </row>
    <row r="452" spans="1:15" x14ac:dyDescent="0.25">
      <c r="A452" s="73" t="s">
        <v>18</v>
      </c>
      <c r="B452" s="5">
        <v>10999</v>
      </c>
      <c r="C452" s="5">
        <v>20141249</v>
      </c>
      <c r="D452" s="5" t="s">
        <v>1164</v>
      </c>
      <c r="E452" s="5">
        <v>9748</v>
      </c>
      <c r="F452" s="5">
        <v>159</v>
      </c>
      <c r="G452" s="5">
        <v>6460</v>
      </c>
      <c r="H452" s="72" t="s">
        <v>184</v>
      </c>
      <c r="I452" s="5" t="s">
        <v>17</v>
      </c>
      <c r="J452" s="1">
        <v>107799.23</v>
      </c>
      <c r="N452" s="1" t="str">
        <f t="shared" ref="N452:N475" si="16">IF(SUM(L452:M452)&lt;=J452,"",SUM(L452:M452)-J452)</f>
        <v/>
      </c>
      <c r="O452" s="1">
        <v>107799.23</v>
      </c>
    </row>
    <row r="453" spans="1:15" x14ac:dyDescent="0.25">
      <c r="A453" s="73" t="s">
        <v>18</v>
      </c>
      <c r="B453" s="5">
        <v>10999</v>
      </c>
      <c r="C453" s="5">
        <v>20141250</v>
      </c>
      <c r="D453" s="5" t="s">
        <v>1164</v>
      </c>
      <c r="E453" s="5">
        <v>9748</v>
      </c>
      <c r="F453" s="5">
        <v>373</v>
      </c>
      <c r="G453" s="5">
        <v>6460</v>
      </c>
      <c r="H453" s="72" t="s">
        <v>291</v>
      </c>
      <c r="I453" s="5" t="s">
        <v>17</v>
      </c>
      <c r="J453" s="1">
        <v>100273.49</v>
      </c>
      <c r="N453" s="1" t="str">
        <f t="shared" si="16"/>
        <v/>
      </c>
      <c r="O453" s="1">
        <v>100273.49</v>
      </c>
    </row>
    <row r="454" spans="1:15" x14ac:dyDescent="0.25">
      <c r="A454" s="73" t="s">
        <v>18</v>
      </c>
      <c r="B454" s="5">
        <v>10999</v>
      </c>
      <c r="C454" s="5">
        <v>20141273</v>
      </c>
      <c r="D454" s="5" t="s">
        <v>1164</v>
      </c>
      <c r="E454" s="5">
        <v>9748</v>
      </c>
      <c r="F454" s="5">
        <v>603</v>
      </c>
      <c r="G454" s="5">
        <v>6460</v>
      </c>
      <c r="H454" s="72" t="s">
        <v>300</v>
      </c>
      <c r="I454" s="5" t="s">
        <v>299</v>
      </c>
      <c r="J454" s="1">
        <v>75698.25</v>
      </c>
      <c r="N454" s="1" t="str">
        <f t="shared" si="16"/>
        <v/>
      </c>
      <c r="O454" s="1">
        <v>75698.25</v>
      </c>
    </row>
    <row r="455" spans="1:15" x14ac:dyDescent="0.25">
      <c r="A455" s="73" t="s">
        <v>18</v>
      </c>
      <c r="B455" s="5">
        <v>10999</v>
      </c>
      <c r="C455" s="5">
        <v>20141534</v>
      </c>
      <c r="D455" s="5" t="s">
        <v>1164</v>
      </c>
      <c r="E455" s="5">
        <v>9748</v>
      </c>
      <c r="F455" s="5">
        <v>408</v>
      </c>
      <c r="G455" s="5">
        <v>6460</v>
      </c>
      <c r="H455" s="72" t="s">
        <v>296</v>
      </c>
      <c r="I455" s="5" t="s">
        <v>17</v>
      </c>
      <c r="J455" s="1">
        <v>123782.34</v>
      </c>
      <c r="N455" s="1" t="str">
        <f t="shared" si="16"/>
        <v/>
      </c>
      <c r="O455" s="1">
        <v>123782.34</v>
      </c>
    </row>
    <row r="456" spans="1:15" x14ac:dyDescent="0.25">
      <c r="A456" s="73" t="s">
        <v>18</v>
      </c>
      <c r="B456" s="5">
        <v>10999</v>
      </c>
      <c r="C456" s="5">
        <v>20142262</v>
      </c>
      <c r="D456" s="5" t="s">
        <v>1164</v>
      </c>
      <c r="E456" s="5">
        <v>9748</v>
      </c>
      <c r="F456" s="5">
        <v>686</v>
      </c>
      <c r="G456" s="5">
        <v>6460</v>
      </c>
      <c r="H456" s="72" t="s">
        <v>348</v>
      </c>
      <c r="I456" s="5" t="s">
        <v>299</v>
      </c>
      <c r="J456" s="1">
        <v>168695.65</v>
      </c>
      <c r="N456" s="1" t="str">
        <f t="shared" si="16"/>
        <v/>
      </c>
      <c r="O456" s="1">
        <v>168695.65</v>
      </c>
    </row>
    <row r="457" spans="1:15" x14ac:dyDescent="0.25">
      <c r="A457" s="73" t="s">
        <v>18</v>
      </c>
      <c r="B457" s="5">
        <v>10999</v>
      </c>
      <c r="C457" s="5">
        <v>20143974</v>
      </c>
      <c r="D457" s="5" t="s">
        <v>1163</v>
      </c>
      <c r="E457" s="5">
        <v>9745</v>
      </c>
      <c r="F457" s="5">
        <v>146</v>
      </c>
      <c r="G457" s="5">
        <v>4300</v>
      </c>
      <c r="H457" s="72" t="s">
        <v>168</v>
      </c>
      <c r="I457" s="5" t="s">
        <v>55</v>
      </c>
      <c r="J457" s="1">
        <v>4379.34</v>
      </c>
      <c r="N457" s="1" t="str">
        <f t="shared" si="16"/>
        <v/>
      </c>
      <c r="O457" s="1">
        <v>4379.34</v>
      </c>
    </row>
    <row r="458" spans="1:15" x14ac:dyDescent="0.25">
      <c r="A458" s="73" t="s">
        <v>357</v>
      </c>
      <c r="B458" s="5">
        <v>14612</v>
      </c>
      <c r="C458" s="5">
        <v>20144180</v>
      </c>
      <c r="D458" s="5" t="s">
        <v>1163</v>
      </c>
      <c r="E458" s="5">
        <v>9745</v>
      </c>
      <c r="F458" s="5">
        <v>146</v>
      </c>
      <c r="G458" s="5">
        <v>4300</v>
      </c>
      <c r="H458" s="72" t="s">
        <v>168</v>
      </c>
      <c r="I458" s="5" t="s">
        <v>55</v>
      </c>
      <c r="J458" s="1">
        <v>225010.58</v>
      </c>
      <c r="N458" s="1" t="str">
        <f t="shared" si="16"/>
        <v/>
      </c>
      <c r="O458" s="1">
        <v>225010.58</v>
      </c>
    </row>
    <row r="459" spans="1:15" x14ac:dyDescent="0.25">
      <c r="A459" s="73" t="s">
        <v>357</v>
      </c>
      <c r="B459" s="5">
        <v>14612</v>
      </c>
      <c r="C459" s="5">
        <v>20144180</v>
      </c>
      <c r="D459" s="5" t="s">
        <v>1163</v>
      </c>
      <c r="E459" s="5">
        <v>9745</v>
      </c>
      <c r="F459" s="5">
        <v>146</v>
      </c>
      <c r="G459" s="5">
        <v>4400</v>
      </c>
      <c r="H459" s="72" t="s">
        <v>168</v>
      </c>
      <c r="I459" s="5" t="s">
        <v>55</v>
      </c>
      <c r="J459" s="1">
        <v>110543.43</v>
      </c>
      <c r="N459" s="1" t="str">
        <f t="shared" si="16"/>
        <v/>
      </c>
      <c r="O459" s="1">
        <v>110543.43</v>
      </c>
    </row>
    <row r="460" spans="1:15" x14ac:dyDescent="0.25">
      <c r="A460" s="73" t="s">
        <v>237</v>
      </c>
      <c r="B460" s="5">
        <v>12062</v>
      </c>
      <c r="C460" s="5">
        <v>20144119</v>
      </c>
      <c r="D460" s="5" t="s">
        <v>1163</v>
      </c>
      <c r="E460" s="5">
        <v>9745</v>
      </c>
      <c r="F460" s="5">
        <v>360</v>
      </c>
      <c r="G460" s="5">
        <v>4300</v>
      </c>
      <c r="H460" s="72" t="s">
        <v>259</v>
      </c>
      <c r="I460" s="5" t="s">
        <v>55</v>
      </c>
      <c r="J460" s="1">
        <v>61939.07</v>
      </c>
      <c r="N460" s="1" t="str">
        <f t="shared" si="16"/>
        <v/>
      </c>
      <c r="O460" s="1">
        <v>61939.07</v>
      </c>
    </row>
    <row r="461" spans="1:15" x14ac:dyDescent="0.25">
      <c r="A461" s="73" t="s">
        <v>237</v>
      </c>
      <c r="B461" s="5">
        <v>12062</v>
      </c>
      <c r="C461" s="5">
        <v>20144119</v>
      </c>
      <c r="D461" s="5" t="s">
        <v>1163</v>
      </c>
      <c r="E461" s="5">
        <v>9745</v>
      </c>
      <c r="F461" s="5">
        <v>360</v>
      </c>
      <c r="G461" s="5">
        <v>4400</v>
      </c>
      <c r="H461" s="72" t="s">
        <v>259</v>
      </c>
      <c r="I461" s="5" t="s">
        <v>55</v>
      </c>
      <c r="J461" s="1">
        <v>56271.040000000001</v>
      </c>
      <c r="N461" s="1" t="str">
        <f t="shared" si="16"/>
        <v/>
      </c>
      <c r="O461" s="1">
        <v>56271.040000000001</v>
      </c>
    </row>
    <row r="462" spans="1:15" x14ac:dyDescent="0.25">
      <c r="A462" s="73" t="s">
        <v>68</v>
      </c>
      <c r="B462" s="5">
        <v>10939</v>
      </c>
      <c r="C462" s="5">
        <v>20140701</v>
      </c>
      <c r="D462" s="5" t="s">
        <v>1163</v>
      </c>
      <c r="E462" s="5">
        <v>9745</v>
      </c>
      <c r="F462" s="5">
        <v>352</v>
      </c>
      <c r="G462" s="5">
        <v>4360</v>
      </c>
      <c r="H462" s="72" t="s">
        <v>234</v>
      </c>
      <c r="I462" s="5" t="s">
        <v>17</v>
      </c>
      <c r="J462" s="1">
        <v>13762.42</v>
      </c>
      <c r="N462" s="1" t="str">
        <f t="shared" si="16"/>
        <v/>
      </c>
      <c r="O462" s="1">
        <v>13762.42</v>
      </c>
    </row>
    <row r="463" spans="1:15" x14ac:dyDescent="0.25">
      <c r="A463" s="73" t="s">
        <v>68</v>
      </c>
      <c r="B463" s="5">
        <v>10939</v>
      </c>
      <c r="C463" s="5">
        <v>20140773</v>
      </c>
      <c r="D463" s="5" t="s">
        <v>1164</v>
      </c>
      <c r="E463" s="5">
        <v>9748</v>
      </c>
      <c r="F463" s="5">
        <v>376</v>
      </c>
      <c r="G463" s="5">
        <v>5890</v>
      </c>
      <c r="H463" s="72" t="s">
        <v>295</v>
      </c>
      <c r="I463" s="5" t="s">
        <v>11</v>
      </c>
      <c r="J463" s="1">
        <v>17999.5</v>
      </c>
      <c r="N463" s="1" t="str">
        <f t="shared" si="16"/>
        <v/>
      </c>
      <c r="O463" s="1">
        <v>17999.5</v>
      </c>
    </row>
    <row r="464" spans="1:15" x14ac:dyDescent="0.25">
      <c r="A464" s="73" t="s">
        <v>68</v>
      </c>
      <c r="B464" s="5">
        <v>10939</v>
      </c>
      <c r="C464" s="5">
        <v>20141506</v>
      </c>
      <c r="D464" s="5" t="s">
        <v>1163</v>
      </c>
      <c r="E464" s="5">
        <v>9745</v>
      </c>
      <c r="F464" s="5">
        <v>352</v>
      </c>
      <c r="G464" s="5">
        <v>4460</v>
      </c>
      <c r="H464" s="72" t="s">
        <v>234</v>
      </c>
      <c r="I464" s="5" t="s">
        <v>17</v>
      </c>
      <c r="J464" s="1">
        <v>562.44000000000005</v>
      </c>
      <c r="N464" s="1" t="str">
        <f t="shared" si="16"/>
        <v/>
      </c>
      <c r="O464" s="1">
        <v>562.44000000000005</v>
      </c>
    </row>
    <row r="465" spans="1:15" x14ac:dyDescent="0.25">
      <c r="A465" s="73" t="s">
        <v>68</v>
      </c>
      <c r="B465" s="5">
        <v>10939</v>
      </c>
      <c r="C465" s="5">
        <v>20144194</v>
      </c>
      <c r="D465" s="5" t="s">
        <v>1163</v>
      </c>
      <c r="E465" s="5">
        <v>9745</v>
      </c>
      <c r="F465" s="5">
        <v>146</v>
      </c>
      <c r="G465" s="5">
        <v>4360</v>
      </c>
      <c r="H465" s="72" t="s">
        <v>168</v>
      </c>
      <c r="I465" s="5" t="s">
        <v>17</v>
      </c>
      <c r="J465" s="1">
        <v>13022.9</v>
      </c>
      <c r="N465" s="1" t="str">
        <f t="shared" si="16"/>
        <v/>
      </c>
      <c r="O465" s="1">
        <v>13022.9</v>
      </c>
    </row>
    <row r="466" spans="1:15" x14ac:dyDescent="0.25">
      <c r="A466" s="73" t="s">
        <v>103</v>
      </c>
      <c r="B466" s="5">
        <v>10882</v>
      </c>
      <c r="C466" s="5">
        <v>20143886</v>
      </c>
      <c r="D466" s="5" t="s">
        <v>1163</v>
      </c>
      <c r="E466" s="5">
        <v>9745</v>
      </c>
      <c r="F466" s="5">
        <v>615</v>
      </c>
      <c r="G466" s="5">
        <v>4460</v>
      </c>
      <c r="H466" s="72" t="s">
        <v>321</v>
      </c>
      <c r="I466" s="5" t="s">
        <v>325</v>
      </c>
      <c r="J466" s="1">
        <v>3609.39</v>
      </c>
      <c r="N466" s="1" t="str">
        <f t="shared" si="16"/>
        <v/>
      </c>
      <c r="O466" s="1">
        <v>3609.39</v>
      </c>
    </row>
    <row r="467" spans="1:15" x14ac:dyDescent="0.25">
      <c r="A467" s="73" t="s">
        <v>103</v>
      </c>
      <c r="B467" s="5">
        <v>10882</v>
      </c>
      <c r="C467" s="5">
        <v>20144097</v>
      </c>
      <c r="D467" s="5" t="s">
        <v>1163</v>
      </c>
      <c r="E467" s="5">
        <v>9745</v>
      </c>
      <c r="F467" s="5">
        <v>146</v>
      </c>
      <c r="G467" s="5">
        <v>4460</v>
      </c>
      <c r="H467" s="72" t="s">
        <v>168</v>
      </c>
      <c r="I467" s="5" t="s">
        <v>17</v>
      </c>
      <c r="J467" s="1">
        <v>49852.92</v>
      </c>
      <c r="N467" s="1" t="str">
        <f t="shared" si="16"/>
        <v/>
      </c>
      <c r="O467" s="1">
        <v>49852.92</v>
      </c>
    </row>
    <row r="468" spans="1:15" x14ac:dyDescent="0.25">
      <c r="A468" s="73" t="s">
        <v>103</v>
      </c>
      <c r="B468" s="5">
        <v>10882</v>
      </c>
      <c r="C468" s="5">
        <v>20144098</v>
      </c>
      <c r="D468" s="5" t="s">
        <v>1163</v>
      </c>
      <c r="E468" s="5">
        <v>9745</v>
      </c>
      <c r="F468" s="5">
        <v>146</v>
      </c>
      <c r="G468" s="5">
        <v>4460</v>
      </c>
      <c r="H468" s="72" t="s">
        <v>168</v>
      </c>
      <c r="I468" s="5" t="s">
        <v>17</v>
      </c>
      <c r="J468" s="1">
        <v>43588.32</v>
      </c>
      <c r="N468" s="1" t="str">
        <f t="shared" si="16"/>
        <v/>
      </c>
      <c r="O468" s="1">
        <v>43588.32</v>
      </c>
    </row>
    <row r="469" spans="1:15" x14ac:dyDescent="0.25">
      <c r="A469" s="73" t="s">
        <v>273</v>
      </c>
      <c r="B469" s="5">
        <v>10749</v>
      </c>
      <c r="C469" s="5">
        <v>20142305</v>
      </c>
      <c r="D469" s="5" t="s">
        <v>1163</v>
      </c>
      <c r="E469" s="5">
        <v>9745</v>
      </c>
      <c r="F469" s="5">
        <v>362</v>
      </c>
      <c r="G469" s="5">
        <v>4300</v>
      </c>
      <c r="H469" s="72" t="s">
        <v>270</v>
      </c>
      <c r="I469" s="5" t="s">
        <v>55</v>
      </c>
      <c r="J469" s="1">
        <v>1567.24</v>
      </c>
      <c r="N469" s="1" t="str">
        <f t="shared" si="16"/>
        <v/>
      </c>
      <c r="O469" s="1">
        <v>1567.24</v>
      </c>
    </row>
    <row r="470" spans="1:15" x14ac:dyDescent="0.25">
      <c r="A470" s="73" t="s">
        <v>236</v>
      </c>
      <c r="B470" s="5">
        <v>11190</v>
      </c>
      <c r="C470" s="5">
        <v>20141874</v>
      </c>
      <c r="D470" s="5" t="s">
        <v>1163</v>
      </c>
      <c r="E470" s="5">
        <v>9745</v>
      </c>
      <c r="F470" s="5">
        <v>352</v>
      </c>
      <c r="G470" s="5">
        <v>4400</v>
      </c>
      <c r="H470" s="72" t="s">
        <v>234</v>
      </c>
      <c r="I470" s="5" t="s">
        <v>55</v>
      </c>
      <c r="J470" s="1">
        <v>2176.83</v>
      </c>
      <c r="N470" s="1" t="str">
        <f t="shared" si="16"/>
        <v/>
      </c>
      <c r="O470" s="1">
        <v>2176.83</v>
      </c>
    </row>
    <row r="471" spans="1:15" x14ac:dyDescent="0.25">
      <c r="A471" s="73" t="s">
        <v>206</v>
      </c>
      <c r="B471" s="5">
        <v>14227</v>
      </c>
      <c r="C471" s="5">
        <v>20143112</v>
      </c>
      <c r="D471" s="5" t="s">
        <v>1163</v>
      </c>
      <c r="E471" s="5">
        <v>9745</v>
      </c>
      <c r="F471" s="5">
        <v>210</v>
      </c>
      <c r="G471" s="5">
        <v>6400</v>
      </c>
      <c r="H471" s="72" t="s">
        <v>205</v>
      </c>
      <c r="I471" s="5" t="s">
        <v>55</v>
      </c>
      <c r="J471" s="1">
        <v>48887.7</v>
      </c>
      <c r="N471" s="1" t="str">
        <f t="shared" si="16"/>
        <v/>
      </c>
      <c r="O471" s="1">
        <v>48887.7</v>
      </c>
    </row>
    <row r="472" spans="1:15" x14ac:dyDescent="0.25">
      <c r="A472" s="73" t="s">
        <v>38</v>
      </c>
      <c r="B472" s="5">
        <v>10873</v>
      </c>
      <c r="C472" s="5">
        <v>20141238</v>
      </c>
      <c r="D472" s="5" t="s">
        <v>1163</v>
      </c>
      <c r="E472" s="5">
        <v>9745</v>
      </c>
      <c r="F472" s="5">
        <v>214</v>
      </c>
      <c r="G472" s="5">
        <v>6400</v>
      </c>
      <c r="H472" s="72" t="s">
        <v>226</v>
      </c>
      <c r="I472" s="5" t="s">
        <v>55</v>
      </c>
      <c r="J472" s="1">
        <v>184364</v>
      </c>
      <c r="N472" s="1" t="str">
        <f t="shared" si="16"/>
        <v/>
      </c>
      <c r="O472" s="1">
        <v>184364</v>
      </c>
    </row>
    <row r="473" spans="1:15" x14ac:dyDescent="0.25">
      <c r="A473" s="73" t="s">
        <v>71</v>
      </c>
      <c r="B473" s="5">
        <v>12294</v>
      </c>
      <c r="C473" s="5">
        <v>20143635</v>
      </c>
      <c r="D473" s="5" t="s">
        <v>1163</v>
      </c>
      <c r="E473" s="5">
        <v>9745</v>
      </c>
      <c r="F473" s="5">
        <v>115</v>
      </c>
      <c r="G473" s="5">
        <v>6400</v>
      </c>
      <c r="H473" s="72" t="s">
        <v>69</v>
      </c>
      <c r="I473" s="5" t="s">
        <v>55</v>
      </c>
      <c r="J473" s="1">
        <v>52861.77</v>
      </c>
      <c r="N473" s="1" t="str">
        <f t="shared" si="16"/>
        <v/>
      </c>
      <c r="O473" s="1">
        <v>52861.77</v>
      </c>
    </row>
    <row r="474" spans="1:15" x14ac:dyDescent="0.25">
      <c r="A474" s="73" t="s">
        <v>94</v>
      </c>
      <c r="B474" s="5">
        <v>12522</v>
      </c>
      <c r="C474" s="5">
        <v>20141616</v>
      </c>
      <c r="D474" s="5" t="s">
        <v>1163</v>
      </c>
      <c r="E474" s="5">
        <v>9745</v>
      </c>
      <c r="F474" s="5">
        <v>358</v>
      </c>
      <c r="G474" s="5">
        <v>5890</v>
      </c>
      <c r="H474" s="72" t="s">
        <v>250</v>
      </c>
      <c r="I474" s="5" t="s">
        <v>11</v>
      </c>
      <c r="J474" s="1">
        <v>12337.42</v>
      </c>
      <c r="N474" s="1" t="str">
        <f t="shared" si="16"/>
        <v/>
      </c>
      <c r="O474" s="1">
        <v>12337.42</v>
      </c>
    </row>
    <row r="475" spans="1:15" x14ac:dyDescent="0.25">
      <c r="A475" s="73" t="s">
        <v>343</v>
      </c>
      <c r="B475" s="5">
        <v>12624</v>
      </c>
      <c r="C475" s="5">
        <v>20141332</v>
      </c>
      <c r="D475" s="5" t="s">
        <v>1164</v>
      </c>
      <c r="E475" s="5">
        <v>9748</v>
      </c>
      <c r="F475" s="5">
        <v>686</v>
      </c>
      <c r="G475" s="5">
        <v>4360</v>
      </c>
      <c r="H475" s="72" t="s">
        <v>342</v>
      </c>
      <c r="I475" s="5" t="s">
        <v>299</v>
      </c>
      <c r="J475" s="1">
        <v>1885</v>
      </c>
      <c r="N475" s="1" t="str">
        <f t="shared" si="16"/>
        <v/>
      </c>
      <c r="O475" s="1">
        <v>1885</v>
      </c>
    </row>
    <row r="478" spans="1:15" x14ac:dyDescent="0.25">
      <c r="A478" s="62"/>
      <c r="B478" s="70"/>
      <c r="C478" s="70"/>
      <c r="D478" s="70"/>
      <c r="E478" s="70"/>
      <c r="F478" s="70"/>
      <c r="G478" s="70"/>
      <c r="H478" s="81" t="s">
        <v>1154</v>
      </c>
      <c r="I478" s="70"/>
      <c r="J478" s="1">
        <f>SUM(J1:J426)</f>
        <v>31317196.549999997</v>
      </c>
      <c r="L478" s="1">
        <f>SUM(L1:L426)</f>
        <v>111837375.14999999</v>
      </c>
      <c r="M478" s="1">
        <f>SUM(M1:M426)</f>
        <v>17714632.710000001</v>
      </c>
      <c r="N478" s="1">
        <f>SUM(N1:N426)</f>
        <v>109434930.55</v>
      </c>
      <c r="O478" s="1">
        <f>SUM(O1:O426)</f>
        <v>140752127.10000002</v>
      </c>
    </row>
    <row r="479" spans="1:15" x14ac:dyDescent="0.25">
      <c r="H479" s="81" t="s">
        <v>1155</v>
      </c>
      <c r="J479" s="1">
        <f>SUM(J429:J476)</f>
        <v>3776383.97</v>
      </c>
      <c r="O479" s="1">
        <f>SUM(O429:O476)</f>
        <v>3776383.97</v>
      </c>
    </row>
    <row r="480" spans="1:15" ht="13.8" thickBot="1" x14ac:dyDescent="0.3">
      <c r="H480" s="81" t="s">
        <v>370</v>
      </c>
      <c r="J480" s="69">
        <f>SUM(J478:J479)</f>
        <v>35093580.519999996</v>
      </c>
      <c r="L480" s="69">
        <f>SUM(L478:L479)</f>
        <v>111837375.14999999</v>
      </c>
      <c r="M480" s="69">
        <f>SUM(M478:M479)</f>
        <v>17714632.710000001</v>
      </c>
      <c r="N480" s="69">
        <f>SUM(N478:N479)</f>
        <v>109434930.55</v>
      </c>
      <c r="O480" s="69">
        <f>SUM(O478:O479)</f>
        <v>144528511.07000002</v>
      </c>
    </row>
    <row r="481" spans="1:15" ht="13.8" thickTop="1" x14ac:dyDescent="0.25">
      <c r="H481" s="81"/>
      <c r="J481" s="1">
        <f>SUM(J1:J476)-J480</f>
        <v>0</v>
      </c>
      <c r="L481" s="1">
        <f>SUM(L1:L476)-L480</f>
        <v>0</v>
      </c>
      <c r="M481" s="1">
        <f>SUM(M1:M476)-M480</f>
        <v>0</v>
      </c>
      <c r="N481" s="1">
        <f>SUM(N1:N476)-N480</f>
        <v>0</v>
      </c>
      <c r="O481" s="1">
        <f>SUM(O1:O476)-O480</f>
        <v>0</v>
      </c>
    </row>
    <row r="482" spans="1:15" x14ac:dyDescent="0.25">
      <c r="H482" s="81"/>
    </row>
    <row r="483" spans="1:15" x14ac:dyDescent="0.25">
      <c r="H483" s="81" t="s">
        <v>1165</v>
      </c>
      <c r="J483" s="1">
        <f>SUMIF($D$1:$D$475,RIGHT($H483,5),J$1:J$475)</f>
        <v>31385365.909999996</v>
      </c>
      <c r="K483" s="1">
        <f t="shared" ref="K483:O484" si="17">SUMIF($D$1:$D$475,RIGHT($H483,5),K$1:K$475)</f>
        <v>0</v>
      </c>
      <c r="L483" s="1">
        <f t="shared" si="17"/>
        <v>111837375.14999999</v>
      </c>
      <c r="M483" s="1">
        <f t="shared" si="17"/>
        <v>17421483.190000001</v>
      </c>
      <c r="N483" s="1">
        <f t="shared" si="17"/>
        <v>109374999.06</v>
      </c>
      <c r="O483" s="1">
        <f t="shared" si="17"/>
        <v>140760364.97</v>
      </c>
    </row>
    <row r="484" spans="1:15" x14ac:dyDescent="0.25">
      <c r="H484" s="81" t="s">
        <v>1166</v>
      </c>
      <c r="J484" s="1">
        <f>SUMIF($D$1:$D$475,RIGHT($H484,5),J$1:J$475)</f>
        <v>3708214.6099999989</v>
      </c>
      <c r="K484" s="1">
        <f t="shared" si="17"/>
        <v>0</v>
      </c>
      <c r="L484" s="1">
        <f t="shared" si="17"/>
        <v>0</v>
      </c>
      <c r="M484" s="1">
        <f t="shared" si="17"/>
        <v>293149.52</v>
      </c>
      <c r="N484" s="1">
        <f t="shared" si="17"/>
        <v>59931.49</v>
      </c>
      <c r="O484" s="1">
        <f t="shared" si="17"/>
        <v>3768146.0999999992</v>
      </c>
    </row>
    <row r="485" spans="1:15" ht="13.8" thickBot="1" x14ac:dyDescent="0.3">
      <c r="H485" s="81" t="s">
        <v>370</v>
      </c>
      <c r="J485" s="69">
        <f>SUM(J483:J484)</f>
        <v>35093580.519999996</v>
      </c>
      <c r="L485" s="69">
        <f>SUM(L483:L484)</f>
        <v>111837375.14999999</v>
      </c>
      <c r="M485" s="69">
        <f>SUM(M483:M484)</f>
        <v>17714632.710000001</v>
      </c>
      <c r="N485" s="69">
        <f>SUM(N483:N484)</f>
        <v>109434930.55</v>
      </c>
      <c r="O485" s="69">
        <f>SUM(O483:O484)</f>
        <v>144528511.06999999</v>
      </c>
    </row>
    <row r="486" spans="1:15" ht="13.8" thickTop="1" x14ac:dyDescent="0.25">
      <c r="H486" s="81"/>
    </row>
    <row r="489" spans="1:15" x14ac:dyDescent="0.25">
      <c r="A489" t="s">
        <v>1168</v>
      </c>
    </row>
  </sheetData>
  <printOptions horizontalCentered="1"/>
  <pageMargins left="0.45" right="0.45" top="1.1499999999999999" bottom="0.75" header="0.55000000000000004" footer="0.3"/>
  <pageSetup scale="80" fitToHeight="0" orientation="landscape" r:id="rId1"/>
  <headerFooter>
    <oddHeader>&amp;CWCCUSD
Encumbrance Balance
FYE 2014</oddHeader>
    <oddFooter>&amp;L&amp;9&amp;D&amp;C&amp;9&amp;P of &amp;N&amp;Rdc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48"/>
  <sheetViews>
    <sheetView topLeftCell="A4" workbookViewId="0">
      <pane ySplit="1" topLeftCell="A122" activePane="bottomLeft" state="frozen"/>
      <selection activeCell="A4" sqref="A4"/>
      <selection pane="bottomLeft" activeCell="A149" sqref="A149"/>
    </sheetView>
  </sheetViews>
  <sheetFormatPr defaultRowHeight="13.2" x14ac:dyDescent="0.25"/>
  <cols>
    <col min="1" max="1" width="50.33203125" customWidth="1"/>
    <col min="2" max="2" width="16.109375" customWidth="1"/>
    <col min="3" max="3" width="9.77734375" customWidth="1"/>
    <col min="4" max="4" width="11.77734375" customWidth="1"/>
  </cols>
  <sheetData>
    <row r="1" spans="1:4" hidden="1" x14ac:dyDescent="0.25">
      <c r="A1" s="2" t="s">
        <v>1144</v>
      </c>
      <c r="B1" t="s">
        <v>1161</v>
      </c>
    </row>
    <row r="2" spans="1:4" hidden="1" x14ac:dyDescent="0.25"/>
    <row r="3" spans="1:4" hidden="1" x14ac:dyDescent="0.25">
      <c r="A3" s="2" t="s">
        <v>1162</v>
      </c>
      <c r="B3" s="2" t="s">
        <v>1167</v>
      </c>
    </row>
    <row r="4" spans="1:4" x14ac:dyDescent="0.25">
      <c r="A4" s="83" t="s">
        <v>864</v>
      </c>
      <c r="B4" s="70" t="s">
        <v>1163</v>
      </c>
      <c r="C4" s="70" t="s">
        <v>1164</v>
      </c>
      <c r="D4" s="70" t="s">
        <v>370</v>
      </c>
    </row>
    <row r="5" spans="1:4" x14ac:dyDescent="0.25">
      <c r="A5" s="82" t="s">
        <v>52</v>
      </c>
      <c r="B5" s="84">
        <v>102822</v>
      </c>
      <c r="C5" s="84"/>
      <c r="D5" s="84">
        <v>102822</v>
      </c>
    </row>
    <row r="6" spans="1:4" x14ac:dyDescent="0.25">
      <c r="A6" s="82" t="s">
        <v>89</v>
      </c>
      <c r="B6" s="84">
        <v>33074.619999999995</v>
      </c>
      <c r="C6" s="84"/>
      <c r="D6" s="84">
        <v>33074.619999999995</v>
      </c>
    </row>
    <row r="7" spans="1:4" x14ac:dyDescent="0.25">
      <c r="A7" s="82" t="s">
        <v>208</v>
      </c>
      <c r="B7" s="84">
        <v>18251.439999999999</v>
      </c>
      <c r="C7" s="84"/>
      <c r="D7" s="84">
        <v>18251.439999999999</v>
      </c>
    </row>
    <row r="8" spans="1:4" x14ac:dyDescent="0.25">
      <c r="A8" s="82" t="s">
        <v>20</v>
      </c>
      <c r="B8" s="84">
        <v>127676.6</v>
      </c>
      <c r="C8" s="84">
        <v>7140</v>
      </c>
      <c r="D8" s="84">
        <v>134816.6</v>
      </c>
    </row>
    <row r="9" spans="1:4" x14ac:dyDescent="0.25">
      <c r="A9" s="82" t="s">
        <v>322</v>
      </c>
      <c r="B9" s="84">
        <v>166080</v>
      </c>
      <c r="C9" s="84"/>
      <c r="D9" s="84">
        <v>166080</v>
      </c>
    </row>
    <row r="10" spans="1:4" x14ac:dyDescent="0.25">
      <c r="A10" s="82" t="s">
        <v>170</v>
      </c>
      <c r="B10" s="84">
        <v>122062.63</v>
      </c>
      <c r="C10" s="84"/>
      <c r="D10" s="84">
        <v>122062.63</v>
      </c>
    </row>
    <row r="11" spans="1:4" x14ac:dyDescent="0.25">
      <c r="A11" s="82" t="s">
        <v>147</v>
      </c>
      <c r="B11" s="84">
        <v>88909</v>
      </c>
      <c r="C11" s="84"/>
      <c r="D11" s="84">
        <v>88909</v>
      </c>
    </row>
    <row r="12" spans="1:4" x14ac:dyDescent="0.25">
      <c r="A12" s="82" t="s">
        <v>3</v>
      </c>
      <c r="B12" s="84">
        <v>20756</v>
      </c>
      <c r="C12" s="84"/>
      <c r="D12" s="84">
        <v>20756</v>
      </c>
    </row>
    <row r="13" spans="1:4" x14ac:dyDescent="0.25">
      <c r="A13" s="82" t="s">
        <v>323</v>
      </c>
      <c r="B13" s="84">
        <v>3014.88</v>
      </c>
      <c r="C13" s="84"/>
      <c r="D13" s="84">
        <v>3014.88</v>
      </c>
    </row>
    <row r="14" spans="1:4" x14ac:dyDescent="0.25">
      <c r="A14" s="82" t="s">
        <v>29</v>
      </c>
      <c r="B14" s="84">
        <v>59701.68</v>
      </c>
      <c r="C14" s="84"/>
      <c r="D14" s="84">
        <v>59701.68</v>
      </c>
    </row>
    <row r="15" spans="1:4" x14ac:dyDescent="0.25">
      <c r="A15" s="82" t="s">
        <v>253</v>
      </c>
      <c r="B15" s="84">
        <v>78250</v>
      </c>
      <c r="C15" s="84"/>
      <c r="D15" s="84">
        <v>78250</v>
      </c>
    </row>
    <row r="16" spans="1:4" x14ac:dyDescent="0.25">
      <c r="A16" s="82" t="s">
        <v>219</v>
      </c>
      <c r="B16" s="84">
        <v>37782128.529999994</v>
      </c>
      <c r="C16" s="84"/>
      <c r="D16" s="84">
        <v>37782128.529999994</v>
      </c>
    </row>
    <row r="17" spans="1:4" x14ac:dyDescent="0.25">
      <c r="A17" s="82" t="s">
        <v>70</v>
      </c>
      <c r="B17" s="84">
        <v>174050</v>
      </c>
      <c r="C17" s="84"/>
      <c r="D17" s="84">
        <v>174050</v>
      </c>
    </row>
    <row r="18" spans="1:4" x14ac:dyDescent="0.25">
      <c r="A18" s="82" t="s">
        <v>209</v>
      </c>
      <c r="B18" s="84">
        <v>23971.77</v>
      </c>
      <c r="C18" s="84"/>
      <c r="D18" s="84">
        <v>23971.77</v>
      </c>
    </row>
    <row r="19" spans="1:4" x14ac:dyDescent="0.25">
      <c r="A19" s="82" t="s">
        <v>137</v>
      </c>
      <c r="B19" s="84">
        <v>1055101.1600000001</v>
      </c>
      <c r="C19" s="84"/>
      <c r="D19" s="84">
        <v>1055101.1600000001</v>
      </c>
    </row>
    <row r="20" spans="1:4" x14ac:dyDescent="0.25">
      <c r="A20" s="82" t="s">
        <v>269</v>
      </c>
      <c r="B20" s="84">
        <v>93946.199999999983</v>
      </c>
      <c r="C20" s="84"/>
      <c r="D20" s="84">
        <v>93946.199999999983</v>
      </c>
    </row>
    <row r="21" spans="1:4" x14ac:dyDescent="0.25">
      <c r="A21" s="82" t="s">
        <v>242</v>
      </c>
      <c r="B21" s="84">
        <v>350</v>
      </c>
      <c r="C21" s="84"/>
      <c r="D21" s="84">
        <v>350</v>
      </c>
    </row>
    <row r="22" spans="1:4" x14ac:dyDescent="0.25">
      <c r="A22" s="82" t="s">
        <v>100</v>
      </c>
      <c r="B22" s="84">
        <v>346456</v>
      </c>
      <c r="C22" s="84"/>
      <c r="D22" s="84">
        <v>346456</v>
      </c>
    </row>
    <row r="23" spans="1:4" x14ac:dyDescent="0.25">
      <c r="A23" s="82" t="s">
        <v>246</v>
      </c>
      <c r="B23" s="84">
        <v>98514</v>
      </c>
      <c r="C23" s="84"/>
      <c r="D23" s="84">
        <v>98514</v>
      </c>
    </row>
    <row r="24" spans="1:4" x14ac:dyDescent="0.25">
      <c r="A24" s="82" t="s">
        <v>1153</v>
      </c>
      <c r="B24" s="84">
        <v>918600</v>
      </c>
      <c r="C24" s="84"/>
      <c r="D24" s="84">
        <v>918600</v>
      </c>
    </row>
    <row r="25" spans="1:4" x14ac:dyDescent="0.25">
      <c r="A25" s="82" t="s">
        <v>120</v>
      </c>
      <c r="B25" s="84">
        <v>1059.53</v>
      </c>
      <c r="C25" s="84"/>
      <c r="D25" s="84">
        <v>1059.53</v>
      </c>
    </row>
    <row r="26" spans="1:4" x14ac:dyDescent="0.25">
      <c r="A26" s="82" t="s">
        <v>252</v>
      </c>
      <c r="B26" s="84">
        <v>655697.91000000015</v>
      </c>
      <c r="C26" s="84"/>
      <c r="D26" s="84">
        <v>655697.91000000015</v>
      </c>
    </row>
    <row r="27" spans="1:4" x14ac:dyDescent="0.25">
      <c r="A27" s="82" t="s">
        <v>366</v>
      </c>
      <c r="B27" s="84">
        <v>84845.3</v>
      </c>
      <c r="C27" s="84"/>
      <c r="D27" s="84">
        <v>84845.3</v>
      </c>
    </row>
    <row r="28" spans="1:4" x14ac:dyDescent="0.25">
      <c r="A28" s="82" t="s">
        <v>221</v>
      </c>
      <c r="B28" s="84">
        <v>66705.049999999988</v>
      </c>
      <c r="C28" s="84"/>
      <c r="D28" s="84">
        <v>66705.049999999988</v>
      </c>
    </row>
    <row r="29" spans="1:4" x14ac:dyDescent="0.25">
      <c r="A29" s="82" t="s">
        <v>220</v>
      </c>
      <c r="B29" s="84">
        <v>19238.670000000002</v>
      </c>
      <c r="C29" s="84"/>
      <c r="D29" s="84">
        <v>19238.670000000002</v>
      </c>
    </row>
    <row r="30" spans="1:4" x14ac:dyDescent="0.25">
      <c r="A30" s="82" t="s">
        <v>76</v>
      </c>
      <c r="B30" s="84">
        <v>44626.07</v>
      </c>
      <c r="C30" s="84"/>
      <c r="D30" s="84">
        <v>44626.07</v>
      </c>
    </row>
    <row r="31" spans="1:4" x14ac:dyDescent="0.25">
      <c r="A31" s="82" t="s">
        <v>95</v>
      </c>
      <c r="B31" s="84">
        <v>33135.259999999995</v>
      </c>
      <c r="C31" s="84">
        <v>965</v>
      </c>
      <c r="D31" s="84">
        <v>34100.259999999995</v>
      </c>
    </row>
    <row r="32" spans="1:4" x14ac:dyDescent="0.25">
      <c r="A32" s="82" t="s">
        <v>18</v>
      </c>
      <c r="B32" s="84">
        <v>38100.660000000003</v>
      </c>
      <c r="C32" s="84">
        <v>2838041.3400000003</v>
      </c>
      <c r="D32" s="84">
        <v>2876142.0000000005</v>
      </c>
    </row>
    <row r="33" spans="1:4" x14ac:dyDescent="0.25">
      <c r="A33" s="82" t="s">
        <v>146</v>
      </c>
      <c r="B33" s="84">
        <v>2125.5099999999984</v>
      </c>
      <c r="C33" s="84"/>
      <c r="D33" s="84">
        <v>2125.5099999999984</v>
      </c>
    </row>
    <row r="34" spans="1:4" x14ac:dyDescent="0.25">
      <c r="A34" s="82" t="s">
        <v>191</v>
      </c>
      <c r="B34" s="84">
        <v>1400</v>
      </c>
      <c r="C34" s="84">
        <v>19500</v>
      </c>
      <c r="D34" s="84">
        <v>20900</v>
      </c>
    </row>
    <row r="35" spans="1:4" x14ac:dyDescent="0.25">
      <c r="A35" s="82" t="s">
        <v>97</v>
      </c>
      <c r="B35" s="84">
        <v>56724.2</v>
      </c>
      <c r="C35" s="84">
        <v>0</v>
      </c>
      <c r="D35" s="84">
        <v>56724.2</v>
      </c>
    </row>
    <row r="36" spans="1:4" x14ac:dyDescent="0.25">
      <c r="A36" s="82" t="s">
        <v>61</v>
      </c>
      <c r="B36" s="84">
        <v>17537</v>
      </c>
      <c r="C36" s="84"/>
      <c r="D36" s="84">
        <v>17537</v>
      </c>
    </row>
    <row r="37" spans="1:4" x14ac:dyDescent="0.25">
      <c r="A37" s="82" t="s">
        <v>357</v>
      </c>
      <c r="B37" s="84">
        <v>335554.01</v>
      </c>
      <c r="C37" s="84"/>
      <c r="D37" s="84">
        <v>335554.01</v>
      </c>
    </row>
    <row r="38" spans="1:4" x14ac:dyDescent="0.25">
      <c r="A38" s="82" t="s">
        <v>75</v>
      </c>
      <c r="B38" s="84">
        <v>24208</v>
      </c>
      <c r="C38" s="84"/>
      <c r="D38" s="84">
        <v>24208</v>
      </c>
    </row>
    <row r="39" spans="1:4" x14ac:dyDescent="0.25">
      <c r="A39" s="82" t="s">
        <v>106</v>
      </c>
      <c r="B39" s="84">
        <v>460477.92000000004</v>
      </c>
      <c r="C39" s="84"/>
      <c r="D39" s="84">
        <v>460477.92000000004</v>
      </c>
    </row>
    <row r="40" spans="1:4" x14ac:dyDescent="0.25">
      <c r="A40" s="82" t="s">
        <v>237</v>
      </c>
      <c r="B40" s="84">
        <v>118210.11</v>
      </c>
      <c r="C40" s="84"/>
      <c r="D40" s="84">
        <v>118210.11</v>
      </c>
    </row>
    <row r="41" spans="1:4" x14ac:dyDescent="0.25">
      <c r="A41" s="82" t="s">
        <v>64</v>
      </c>
      <c r="B41" s="84">
        <v>1013.17</v>
      </c>
      <c r="C41" s="84"/>
      <c r="D41" s="84">
        <v>1013.17</v>
      </c>
    </row>
    <row r="42" spans="1:4" x14ac:dyDescent="0.25">
      <c r="A42" s="82" t="s">
        <v>159</v>
      </c>
      <c r="B42" s="84">
        <v>97188.75</v>
      </c>
      <c r="C42" s="84">
        <v>8500</v>
      </c>
      <c r="D42" s="84">
        <v>105688.75</v>
      </c>
    </row>
    <row r="43" spans="1:4" x14ac:dyDescent="0.25">
      <c r="A43" s="82" t="s">
        <v>169</v>
      </c>
      <c r="B43" s="84">
        <v>37184</v>
      </c>
      <c r="C43" s="84"/>
      <c r="D43" s="84">
        <v>37184</v>
      </c>
    </row>
    <row r="44" spans="1:4" x14ac:dyDescent="0.25">
      <c r="A44" s="82" t="s">
        <v>68</v>
      </c>
      <c r="B44" s="84">
        <v>29574.010000000002</v>
      </c>
      <c r="C44" s="84">
        <v>17999.5</v>
      </c>
      <c r="D44" s="84">
        <v>47573.51</v>
      </c>
    </row>
    <row r="45" spans="1:4" x14ac:dyDescent="0.25">
      <c r="A45" s="82" t="s">
        <v>28</v>
      </c>
      <c r="B45" s="84">
        <v>393272.64</v>
      </c>
      <c r="C45" s="84"/>
      <c r="D45" s="84">
        <v>393272.64</v>
      </c>
    </row>
    <row r="46" spans="1:4" x14ac:dyDescent="0.25">
      <c r="A46" s="82" t="s">
        <v>111</v>
      </c>
      <c r="B46" s="84">
        <v>1512785.21</v>
      </c>
      <c r="C46" s="84">
        <v>88750</v>
      </c>
      <c r="D46" s="84">
        <v>1601535.21</v>
      </c>
    </row>
    <row r="47" spans="1:4" x14ac:dyDescent="0.25">
      <c r="A47" s="82" t="s">
        <v>103</v>
      </c>
      <c r="B47" s="84">
        <v>97050.63</v>
      </c>
      <c r="C47" s="84"/>
      <c r="D47" s="84">
        <v>97050.63</v>
      </c>
    </row>
    <row r="48" spans="1:4" x14ac:dyDescent="0.25">
      <c r="A48" s="82" t="s">
        <v>273</v>
      </c>
      <c r="B48" s="84">
        <v>1567.24</v>
      </c>
      <c r="C48" s="84"/>
      <c r="D48" s="84">
        <v>1567.24</v>
      </c>
    </row>
    <row r="49" spans="1:4" x14ac:dyDescent="0.25">
      <c r="A49" s="82" t="s">
        <v>304</v>
      </c>
      <c r="B49" s="84">
        <v>3694.45</v>
      </c>
      <c r="C49" s="84"/>
      <c r="D49" s="84">
        <v>3694.45</v>
      </c>
    </row>
    <row r="50" spans="1:4" x14ac:dyDescent="0.25">
      <c r="A50" s="82" t="s">
        <v>329</v>
      </c>
      <c r="B50" s="84">
        <v>2162.0700000000002</v>
      </c>
      <c r="C50" s="84"/>
      <c r="D50" s="84">
        <v>2162.0700000000002</v>
      </c>
    </row>
    <row r="51" spans="1:4" x14ac:dyDescent="0.25">
      <c r="A51" s="82" t="s">
        <v>92</v>
      </c>
      <c r="B51" s="84">
        <v>34967.5</v>
      </c>
      <c r="C51" s="84"/>
      <c r="D51" s="84">
        <v>34967.5</v>
      </c>
    </row>
    <row r="52" spans="1:4" x14ac:dyDescent="0.25">
      <c r="A52" s="82" t="s">
        <v>138</v>
      </c>
      <c r="B52" s="84">
        <v>17757.400000000001</v>
      </c>
      <c r="C52" s="84"/>
      <c r="D52" s="84">
        <v>17757.400000000001</v>
      </c>
    </row>
    <row r="53" spans="1:4" x14ac:dyDescent="0.25">
      <c r="A53" s="82" t="s">
        <v>229</v>
      </c>
      <c r="B53" s="84">
        <v>145642.69</v>
      </c>
      <c r="C53" s="84"/>
      <c r="D53" s="84">
        <v>145642.69</v>
      </c>
    </row>
    <row r="54" spans="1:4" x14ac:dyDescent="0.25">
      <c r="A54" s="82" t="s">
        <v>140</v>
      </c>
      <c r="B54" s="84">
        <v>47610</v>
      </c>
      <c r="C54" s="84"/>
      <c r="D54" s="84">
        <v>47610</v>
      </c>
    </row>
    <row r="55" spans="1:4" x14ac:dyDescent="0.25">
      <c r="A55" s="82" t="s">
        <v>33</v>
      </c>
      <c r="B55" s="84">
        <v>5265</v>
      </c>
      <c r="C55" s="84"/>
      <c r="D55" s="84">
        <v>5265</v>
      </c>
    </row>
    <row r="56" spans="1:4" x14ac:dyDescent="0.25">
      <c r="A56" s="82" t="s">
        <v>264</v>
      </c>
      <c r="B56" s="84">
        <v>12100</v>
      </c>
      <c r="C56" s="84"/>
      <c r="D56" s="84">
        <v>12100</v>
      </c>
    </row>
    <row r="57" spans="1:4" x14ac:dyDescent="0.25">
      <c r="A57" s="82" t="s">
        <v>74</v>
      </c>
      <c r="B57" s="84">
        <v>715000</v>
      </c>
      <c r="C57" s="84"/>
      <c r="D57" s="84">
        <v>715000</v>
      </c>
    </row>
    <row r="58" spans="1:4" x14ac:dyDescent="0.25">
      <c r="A58" s="82" t="s">
        <v>365</v>
      </c>
      <c r="B58" s="84">
        <v>14605</v>
      </c>
      <c r="C58" s="84"/>
      <c r="D58" s="84">
        <v>14605</v>
      </c>
    </row>
    <row r="59" spans="1:4" x14ac:dyDescent="0.25">
      <c r="A59" s="82" t="s">
        <v>192</v>
      </c>
      <c r="B59" s="84">
        <v>83378.320000000007</v>
      </c>
      <c r="C59" s="84">
        <v>10766.32</v>
      </c>
      <c r="D59" s="84">
        <v>94144.640000000014</v>
      </c>
    </row>
    <row r="60" spans="1:4" x14ac:dyDescent="0.25">
      <c r="A60" s="82" t="s">
        <v>31</v>
      </c>
      <c r="B60" s="84">
        <v>20341.899999999994</v>
      </c>
      <c r="C60" s="84"/>
      <c r="D60" s="84">
        <v>20341.899999999994</v>
      </c>
    </row>
    <row r="61" spans="1:4" x14ac:dyDescent="0.25">
      <c r="A61" s="82" t="s">
        <v>236</v>
      </c>
      <c r="B61" s="84">
        <v>2176.83</v>
      </c>
      <c r="C61" s="84"/>
      <c r="D61" s="84">
        <v>2176.83</v>
      </c>
    </row>
    <row r="62" spans="1:4" x14ac:dyDescent="0.25">
      <c r="A62" s="82" t="s">
        <v>235</v>
      </c>
      <c r="B62" s="84">
        <v>1999.63</v>
      </c>
      <c r="C62" s="84"/>
      <c r="D62" s="84">
        <v>1999.63</v>
      </c>
    </row>
    <row r="63" spans="1:4" x14ac:dyDescent="0.25">
      <c r="A63" s="82" t="s">
        <v>206</v>
      </c>
      <c r="B63" s="84">
        <v>48887.7</v>
      </c>
      <c r="C63" s="84"/>
      <c r="D63" s="84">
        <v>48887.7</v>
      </c>
    </row>
    <row r="64" spans="1:4" x14ac:dyDescent="0.25">
      <c r="A64" s="82" t="s">
        <v>9</v>
      </c>
      <c r="B64" s="84">
        <v>563655</v>
      </c>
      <c r="C64" s="84"/>
      <c r="D64" s="84">
        <v>563655</v>
      </c>
    </row>
    <row r="65" spans="1:4" x14ac:dyDescent="0.25">
      <c r="A65" s="82" t="s">
        <v>99</v>
      </c>
      <c r="B65" s="84">
        <v>29840.46</v>
      </c>
      <c r="C65" s="84">
        <v>153471.52000000002</v>
      </c>
      <c r="D65" s="84">
        <v>183311.98</v>
      </c>
    </row>
    <row r="66" spans="1:4" x14ac:dyDescent="0.25">
      <c r="A66" s="82" t="s">
        <v>62</v>
      </c>
      <c r="B66" s="84">
        <v>4018245.85</v>
      </c>
      <c r="C66" s="84"/>
      <c r="D66" s="84">
        <v>4018245.85</v>
      </c>
    </row>
    <row r="67" spans="1:4" x14ac:dyDescent="0.25">
      <c r="A67" s="82" t="s">
        <v>148</v>
      </c>
      <c r="B67" s="84">
        <v>41375.07</v>
      </c>
      <c r="C67" s="84"/>
      <c r="D67" s="84">
        <v>41375.07</v>
      </c>
    </row>
    <row r="68" spans="1:4" x14ac:dyDescent="0.25">
      <c r="A68" s="82" t="s">
        <v>123</v>
      </c>
      <c r="B68" s="84">
        <v>510108.11</v>
      </c>
      <c r="C68" s="84">
        <v>81600</v>
      </c>
      <c r="D68" s="84">
        <v>591708.11</v>
      </c>
    </row>
    <row r="69" spans="1:4" x14ac:dyDescent="0.25">
      <c r="A69" s="82" t="s">
        <v>196</v>
      </c>
      <c r="B69" s="84">
        <v>119.14</v>
      </c>
      <c r="C69" s="84"/>
      <c r="D69" s="84">
        <v>119.14</v>
      </c>
    </row>
    <row r="70" spans="1:4" x14ac:dyDescent="0.25">
      <c r="A70" s="82" t="s">
        <v>24</v>
      </c>
      <c r="B70" s="84">
        <v>304300</v>
      </c>
      <c r="C70" s="84"/>
      <c r="D70" s="84">
        <v>304300</v>
      </c>
    </row>
    <row r="71" spans="1:4" x14ac:dyDescent="0.25">
      <c r="A71" s="82" t="s">
        <v>145</v>
      </c>
      <c r="B71" s="84">
        <v>1918129.7400000002</v>
      </c>
      <c r="C71" s="84"/>
      <c r="D71" s="84">
        <v>1918129.7400000002</v>
      </c>
    </row>
    <row r="72" spans="1:4" x14ac:dyDescent="0.25">
      <c r="A72" s="82" t="s">
        <v>306</v>
      </c>
      <c r="B72" s="84">
        <v>56247</v>
      </c>
      <c r="C72" s="84"/>
      <c r="D72" s="84">
        <v>56247</v>
      </c>
    </row>
    <row r="73" spans="1:4" x14ac:dyDescent="0.25">
      <c r="A73" s="82" t="s">
        <v>1141</v>
      </c>
      <c r="B73" s="84">
        <v>20856.47</v>
      </c>
      <c r="C73" s="84"/>
      <c r="D73" s="84">
        <v>20856.47</v>
      </c>
    </row>
    <row r="74" spans="1:4" x14ac:dyDescent="0.25">
      <c r="A74" s="82" t="s">
        <v>47</v>
      </c>
      <c r="B74" s="84">
        <v>6968.75</v>
      </c>
      <c r="C74" s="84"/>
      <c r="D74" s="84">
        <v>6968.75</v>
      </c>
    </row>
    <row r="75" spans="1:4" x14ac:dyDescent="0.25">
      <c r="A75" s="82" t="s">
        <v>303</v>
      </c>
      <c r="B75" s="84">
        <v>34025</v>
      </c>
      <c r="C75" s="84"/>
      <c r="D75" s="84">
        <v>34025</v>
      </c>
    </row>
    <row r="76" spans="1:4" x14ac:dyDescent="0.25">
      <c r="A76" s="82" t="s">
        <v>272</v>
      </c>
      <c r="B76" s="84">
        <v>2111771</v>
      </c>
      <c r="C76" s="84"/>
      <c r="D76" s="84">
        <v>2111771</v>
      </c>
    </row>
    <row r="77" spans="1:4" x14ac:dyDescent="0.25">
      <c r="A77" s="82" t="s">
        <v>88</v>
      </c>
      <c r="B77" s="84">
        <v>24890</v>
      </c>
      <c r="C77" s="84"/>
      <c r="D77" s="84">
        <v>24890</v>
      </c>
    </row>
    <row r="78" spans="1:4" x14ac:dyDescent="0.25">
      <c r="A78" s="82" t="s">
        <v>175</v>
      </c>
      <c r="B78" s="84">
        <v>4360</v>
      </c>
      <c r="C78" s="84"/>
      <c r="D78" s="84">
        <v>4360</v>
      </c>
    </row>
    <row r="79" spans="1:4" x14ac:dyDescent="0.25">
      <c r="A79" s="82" t="s">
        <v>37</v>
      </c>
      <c r="B79" s="84">
        <v>163411.85</v>
      </c>
      <c r="C79" s="84"/>
      <c r="D79" s="84">
        <v>163411.85</v>
      </c>
    </row>
    <row r="80" spans="1:4" x14ac:dyDescent="0.25">
      <c r="A80" s="82" t="s">
        <v>341</v>
      </c>
      <c r="B80" s="84">
        <v>6959.99</v>
      </c>
      <c r="C80" s="84"/>
      <c r="D80" s="84">
        <v>6959.99</v>
      </c>
    </row>
    <row r="81" spans="1:4" x14ac:dyDescent="0.25">
      <c r="A81" s="82" t="s">
        <v>40</v>
      </c>
      <c r="B81" s="84">
        <v>48731744.199999988</v>
      </c>
      <c r="C81" s="84"/>
      <c r="D81" s="84">
        <v>48731744.199999988</v>
      </c>
    </row>
    <row r="82" spans="1:4" x14ac:dyDescent="0.25">
      <c r="A82" s="82" t="s">
        <v>346</v>
      </c>
      <c r="B82" s="84"/>
      <c r="C82" s="84">
        <v>8095</v>
      </c>
      <c r="D82" s="84">
        <v>8095</v>
      </c>
    </row>
    <row r="83" spans="1:4" x14ac:dyDescent="0.25">
      <c r="A83" s="82" t="s">
        <v>132</v>
      </c>
      <c r="B83" s="84">
        <v>551.79</v>
      </c>
      <c r="C83" s="84">
        <v>1801.54</v>
      </c>
      <c r="D83" s="84">
        <v>2353.33</v>
      </c>
    </row>
    <row r="84" spans="1:4" x14ac:dyDescent="0.25">
      <c r="A84" s="82" t="s">
        <v>80</v>
      </c>
      <c r="B84" s="84">
        <v>1030504</v>
      </c>
      <c r="C84" s="84"/>
      <c r="D84" s="84">
        <v>1030504</v>
      </c>
    </row>
    <row r="85" spans="1:4" x14ac:dyDescent="0.25">
      <c r="A85" s="82" t="s">
        <v>301</v>
      </c>
      <c r="B85" s="84">
        <v>30789</v>
      </c>
      <c r="C85" s="84"/>
      <c r="D85" s="84">
        <v>30789</v>
      </c>
    </row>
    <row r="86" spans="1:4" x14ac:dyDescent="0.25">
      <c r="A86" s="82" t="s">
        <v>63</v>
      </c>
      <c r="B86" s="84">
        <v>27893.760000000002</v>
      </c>
      <c r="C86" s="84"/>
      <c r="D86" s="84">
        <v>27893.760000000002</v>
      </c>
    </row>
    <row r="87" spans="1:4" x14ac:dyDescent="0.25">
      <c r="A87" s="82" t="s">
        <v>109</v>
      </c>
      <c r="B87" s="84">
        <v>33457.339999999997</v>
      </c>
      <c r="C87" s="84"/>
      <c r="D87" s="84">
        <v>33457.339999999997</v>
      </c>
    </row>
    <row r="88" spans="1:4" x14ac:dyDescent="0.25">
      <c r="A88" s="82" t="s">
        <v>292</v>
      </c>
      <c r="B88" s="84">
        <v>3267.49</v>
      </c>
      <c r="C88" s="84">
        <v>0</v>
      </c>
      <c r="D88" s="84">
        <v>3267.49</v>
      </c>
    </row>
    <row r="89" spans="1:4" x14ac:dyDescent="0.25">
      <c r="A89" s="82" t="s">
        <v>98</v>
      </c>
      <c r="B89" s="84">
        <v>17084.5</v>
      </c>
      <c r="C89" s="84"/>
      <c r="D89" s="84">
        <v>17084.5</v>
      </c>
    </row>
    <row r="90" spans="1:4" x14ac:dyDescent="0.25">
      <c r="A90" s="82" t="s">
        <v>233</v>
      </c>
      <c r="B90" s="84">
        <v>3585</v>
      </c>
      <c r="C90" s="84"/>
      <c r="D90" s="84">
        <v>3585</v>
      </c>
    </row>
    <row r="91" spans="1:4" x14ac:dyDescent="0.25">
      <c r="A91" s="82" t="s">
        <v>38</v>
      </c>
      <c r="B91" s="84">
        <v>593353.08000000007</v>
      </c>
      <c r="C91" s="84"/>
      <c r="D91" s="84">
        <v>593353.08000000007</v>
      </c>
    </row>
    <row r="92" spans="1:4" x14ac:dyDescent="0.25">
      <c r="A92" s="82" t="s">
        <v>49</v>
      </c>
      <c r="B92" s="84">
        <v>55420</v>
      </c>
      <c r="C92" s="84"/>
      <c r="D92" s="84">
        <v>55420</v>
      </c>
    </row>
    <row r="93" spans="1:4" x14ac:dyDescent="0.25">
      <c r="A93" s="82" t="s">
        <v>32</v>
      </c>
      <c r="B93" s="84">
        <v>69.690000000000055</v>
      </c>
      <c r="C93" s="84"/>
      <c r="D93" s="84">
        <v>69.690000000000055</v>
      </c>
    </row>
    <row r="94" spans="1:4" x14ac:dyDescent="0.25">
      <c r="A94" s="82" t="s">
        <v>247</v>
      </c>
      <c r="B94" s="84">
        <v>19056.050000000003</v>
      </c>
      <c r="C94" s="84"/>
      <c r="D94" s="84">
        <v>19056.050000000003</v>
      </c>
    </row>
    <row r="95" spans="1:4" x14ac:dyDescent="0.25">
      <c r="A95" s="82" t="s">
        <v>71</v>
      </c>
      <c r="B95" s="84">
        <v>52861.77</v>
      </c>
      <c r="C95" s="84"/>
      <c r="D95" s="84">
        <v>52861.77</v>
      </c>
    </row>
    <row r="96" spans="1:4" x14ac:dyDescent="0.25">
      <c r="A96" s="82" t="s">
        <v>350</v>
      </c>
      <c r="B96" s="84"/>
      <c r="C96" s="84">
        <v>377494</v>
      </c>
      <c r="D96" s="84">
        <v>377494</v>
      </c>
    </row>
    <row r="97" spans="1:4" x14ac:dyDescent="0.25">
      <c r="A97" s="82" t="s">
        <v>48</v>
      </c>
      <c r="B97" s="84">
        <v>19456</v>
      </c>
      <c r="C97" s="84"/>
      <c r="D97" s="84">
        <v>19456</v>
      </c>
    </row>
    <row r="98" spans="1:4" x14ac:dyDescent="0.25">
      <c r="A98" s="82" t="s">
        <v>241</v>
      </c>
      <c r="B98" s="84">
        <v>24655</v>
      </c>
      <c r="C98" s="84"/>
      <c r="D98" s="84">
        <v>24655</v>
      </c>
    </row>
    <row r="99" spans="1:4" x14ac:dyDescent="0.25">
      <c r="A99" s="82" t="s">
        <v>307</v>
      </c>
      <c r="B99" s="84">
        <v>8244.4599999999991</v>
      </c>
      <c r="C99" s="84"/>
      <c r="D99" s="84">
        <v>8244.4599999999991</v>
      </c>
    </row>
    <row r="100" spans="1:4" x14ac:dyDescent="0.25">
      <c r="A100" s="82" t="s">
        <v>94</v>
      </c>
      <c r="B100" s="84">
        <v>12337.42</v>
      </c>
      <c r="C100" s="84"/>
      <c r="D100" s="84">
        <v>12337.42</v>
      </c>
    </row>
    <row r="101" spans="1:4" x14ac:dyDescent="0.25">
      <c r="A101" s="82" t="s">
        <v>152</v>
      </c>
      <c r="B101" s="84">
        <v>12836.25</v>
      </c>
      <c r="C101" s="84"/>
      <c r="D101" s="84">
        <v>12836.25</v>
      </c>
    </row>
    <row r="102" spans="1:4" x14ac:dyDescent="0.25">
      <c r="A102" s="82" t="s">
        <v>305</v>
      </c>
      <c r="B102" s="84">
        <v>1206.1800000000003</v>
      </c>
      <c r="C102" s="84"/>
      <c r="D102" s="84">
        <v>1206.1800000000003</v>
      </c>
    </row>
    <row r="103" spans="1:4" x14ac:dyDescent="0.25">
      <c r="A103" s="82" t="s">
        <v>162</v>
      </c>
      <c r="B103" s="84">
        <v>4937418.41</v>
      </c>
      <c r="C103" s="84"/>
      <c r="D103" s="84">
        <v>4937418.41</v>
      </c>
    </row>
    <row r="104" spans="1:4" x14ac:dyDescent="0.25">
      <c r="A104" s="82" t="s">
        <v>85</v>
      </c>
      <c r="B104" s="84">
        <v>1810999.42</v>
      </c>
      <c r="C104" s="84"/>
      <c r="D104" s="84">
        <v>1810999.42</v>
      </c>
    </row>
    <row r="105" spans="1:4" x14ac:dyDescent="0.25">
      <c r="A105" s="82" t="s">
        <v>331</v>
      </c>
      <c r="B105" s="84"/>
      <c r="C105" s="84">
        <v>187.63</v>
      </c>
      <c r="D105" s="84">
        <v>187.63</v>
      </c>
    </row>
    <row r="106" spans="1:4" x14ac:dyDescent="0.25">
      <c r="A106" s="82" t="s">
        <v>14</v>
      </c>
      <c r="B106" s="84">
        <v>99300.540000000008</v>
      </c>
      <c r="C106" s="84"/>
      <c r="D106" s="84">
        <v>99300.540000000008</v>
      </c>
    </row>
    <row r="107" spans="1:4" x14ac:dyDescent="0.25">
      <c r="A107" s="82" t="s">
        <v>44</v>
      </c>
      <c r="B107" s="84">
        <v>83778.75</v>
      </c>
      <c r="C107" s="84"/>
      <c r="D107" s="84">
        <v>83778.75</v>
      </c>
    </row>
    <row r="108" spans="1:4" x14ac:dyDescent="0.25">
      <c r="A108" s="82" t="s">
        <v>201</v>
      </c>
      <c r="B108" s="84">
        <v>67391.020000000019</v>
      </c>
      <c r="C108" s="84"/>
      <c r="D108" s="84">
        <v>67391.020000000019</v>
      </c>
    </row>
    <row r="109" spans="1:4" x14ac:dyDescent="0.25">
      <c r="A109" s="82" t="s">
        <v>212</v>
      </c>
      <c r="B109" s="84">
        <v>3181020</v>
      </c>
      <c r="C109" s="84"/>
      <c r="D109" s="84">
        <v>3181020</v>
      </c>
    </row>
    <row r="110" spans="1:4" x14ac:dyDescent="0.25">
      <c r="A110" s="82" t="s">
        <v>231</v>
      </c>
      <c r="B110" s="84">
        <v>302.13000000000011</v>
      </c>
      <c r="C110" s="84"/>
      <c r="D110" s="84">
        <v>302.13000000000011</v>
      </c>
    </row>
    <row r="111" spans="1:4" x14ac:dyDescent="0.25">
      <c r="A111" s="82" t="s">
        <v>204</v>
      </c>
      <c r="B111" s="84">
        <v>60000</v>
      </c>
      <c r="C111" s="84"/>
      <c r="D111" s="84">
        <v>60000</v>
      </c>
    </row>
    <row r="112" spans="1:4" x14ac:dyDescent="0.25">
      <c r="A112" s="82" t="s">
        <v>5</v>
      </c>
      <c r="B112" s="84">
        <v>708.83000000000015</v>
      </c>
      <c r="C112" s="84"/>
      <c r="D112" s="84">
        <v>708.83000000000015</v>
      </c>
    </row>
    <row r="113" spans="1:4" x14ac:dyDescent="0.25">
      <c r="A113" s="82" t="s">
        <v>59</v>
      </c>
      <c r="B113" s="84">
        <v>8000</v>
      </c>
      <c r="C113" s="84"/>
      <c r="D113" s="84">
        <v>8000</v>
      </c>
    </row>
    <row r="114" spans="1:4" x14ac:dyDescent="0.25">
      <c r="A114" s="82" t="s">
        <v>165</v>
      </c>
      <c r="B114" s="84">
        <v>34295.129999999997</v>
      </c>
      <c r="C114" s="84"/>
      <c r="D114" s="84">
        <v>34295.129999999997</v>
      </c>
    </row>
    <row r="115" spans="1:4" x14ac:dyDescent="0.25">
      <c r="A115" s="82" t="s">
        <v>302</v>
      </c>
      <c r="B115" s="84">
        <v>55077.259999999995</v>
      </c>
      <c r="C115" s="84"/>
      <c r="D115" s="84">
        <v>55077.259999999995</v>
      </c>
    </row>
    <row r="116" spans="1:4" x14ac:dyDescent="0.25">
      <c r="A116" s="82" t="s">
        <v>46</v>
      </c>
      <c r="B116" s="84">
        <v>641554</v>
      </c>
      <c r="C116" s="84">
        <v>62312</v>
      </c>
      <c r="D116" s="84">
        <v>703866</v>
      </c>
    </row>
    <row r="117" spans="1:4" x14ac:dyDescent="0.25">
      <c r="A117" s="82" t="s">
        <v>345</v>
      </c>
      <c r="B117" s="84"/>
      <c r="C117" s="84">
        <v>1281</v>
      </c>
      <c r="D117" s="84">
        <v>1281</v>
      </c>
    </row>
    <row r="118" spans="1:4" x14ac:dyDescent="0.25">
      <c r="A118" s="82" t="s">
        <v>364</v>
      </c>
      <c r="B118" s="84">
        <v>38207.75</v>
      </c>
      <c r="C118" s="84"/>
      <c r="D118" s="84">
        <v>38207.75</v>
      </c>
    </row>
    <row r="119" spans="1:4" x14ac:dyDescent="0.25">
      <c r="A119" s="82" t="s">
        <v>30</v>
      </c>
      <c r="B119" s="84">
        <v>63794.859999999993</v>
      </c>
      <c r="C119" s="84"/>
      <c r="D119" s="84">
        <v>63794.859999999993</v>
      </c>
    </row>
    <row r="120" spans="1:4" x14ac:dyDescent="0.25">
      <c r="A120" s="82" t="s">
        <v>324</v>
      </c>
      <c r="B120" s="84">
        <v>0</v>
      </c>
      <c r="C120" s="84">
        <v>5573.25</v>
      </c>
      <c r="D120" s="84">
        <v>5573.25</v>
      </c>
    </row>
    <row r="121" spans="1:4" x14ac:dyDescent="0.25">
      <c r="A121" s="82" t="s">
        <v>134</v>
      </c>
      <c r="B121" s="84">
        <v>17310</v>
      </c>
      <c r="C121" s="84"/>
      <c r="D121" s="84">
        <v>17310</v>
      </c>
    </row>
    <row r="122" spans="1:4" x14ac:dyDescent="0.25">
      <c r="A122" s="82" t="s">
        <v>26</v>
      </c>
      <c r="B122" s="84">
        <v>298975</v>
      </c>
      <c r="C122" s="84"/>
      <c r="D122" s="84">
        <v>298975</v>
      </c>
    </row>
    <row r="123" spans="1:4" x14ac:dyDescent="0.25">
      <c r="A123" s="82" t="s">
        <v>36</v>
      </c>
      <c r="B123" s="84">
        <v>9100</v>
      </c>
      <c r="C123" s="84">
        <v>500</v>
      </c>
      <c r="D123" s="84">
        <v>9600</v>
      </c>
    </row>
    <row r="124" spans="1:4" x14ac:dyDescent="0.25">
      <c r="A124" s="82" t="s">
        <v>271</v>
      </c>
      <c r="B124" s="84">
        <v>2090</v>
      </c>
      <c r="C124" s="84"/>
      <c r="D124" s="84">
        <v>2090</v>
      </c>
    </row>
    <row r="125" spans="1:4" x14ac:dyDescent="0.25">
      <c r="A125" s="82" t="s">
        <v>19</v>
      </c>
      <c r="B125" s="84">
        <v>3953387</v>
      </c>
      <c r="C125" s="84">
        <v>79683</v>
      </c>
      <c r="D125" s="84">
        <v>4033070</v>
      </c>
    </row>
    <row r="126" spans="1:4" x14ac:dyDescent="0.25">
      <c r="A126" s="82" t="s">
        <v>199</v>
      </c>
      <c r="B126" s="84">
        <v>204840</v>
      </c>
      <c r="C126" s="84"/>
      <c r="D126" s="84">
        <v>204840</v>
      </c>
    </row>
    <row r="127" spans="1:4" x14ac:dyDescent="0.25">
      <c r="A127" s="82" t="s">
        <v>34</v>
      </c>
      <c r="B127" s="84">
        <v>1203349</v>
      </c>
      <c r="C127" s="84"/>
      <c r="D127" s="84">
        <v>1203349</v>
      </c>
    </row>
    <row r="128" spans="1:4" x14ac:dyDescent="0.25">
      <c r="A128" s="82" t="s">
        <v>343</v>
      </c>
      <c r="B128" s="84"/>
      <c r="C128" s="84">
        <v>1885</v>
      </c>
      <c r="D128" s="84">
        <v>1885</v>
      </c>
    </row>
    <row r="129" spans="1:4" x14ac:dyDescent="0.25">
      <c r="A129" s="82" t="s">
        <v>60</v>
      </c>
      <c r="B129" s="84">
        <v>31647.8</v>
      </c>
      <c r="C129" s="84"/>
      <c r="D129" s="84">
        <v>31647.8</v>
      </c>
    </row>
    <row r="130" spans="1:4" x14ac:dyDescent="0.25">
      <c r="A130" s="82" t="s">
        <v>65</v>
      </c>
      <c r="B130" s="84">
        <v>35187</v>
      </c>
      <c r="C130" s="84"/>
      <c r="D130" s="84">
        <v>35187</v>
      </c>
    </row>
    <row r="131" spans="1:4" x14ac:dyDescent="0.25">
      <c r="A131" s="82" t="s">
        <v>363</v>
      </c>
      <c r="B131" s="84">
        <v>6030</v>
      </c>
      <c r="C131" s="84"/>
      <c r="D131" s="84">
        <v>6030</v>
      </c>
    </row>
    <row r="132" spans="1:4" x14ac:dyDescent="0.25">
      <c r="A132" s="82" t="s">
        <v>278</v>
      </c>
      <c r="B132" s="84">
        <v>175</v>
      </c>
      <c r="C132" s="84"/>
      <c r="D132" s="84">
        <v>175</v>
      </c>
    </row>
    <row r="133" spans="1:4" x14ac:dyDescent="0.25">
      <c r="A133" s="82" t="s">
        <v>256</v>
      </c>
      <c r="B133" s="84">
        <v>3500</v>
      </c>
      <c r="C133" s="84"/>
      <c r="D133" s="84">
        <v>3500</v>
      </c>
    </row>
    <row r="134" spans="1:4" x14ac:dyDescent="0.25">
      <c r="A134" s="82" t="s">
        <v>141</v>
      </c>
      <c r="B134" s="84">
        <v>2140608.98</v>
      </c>
      <c r="C134" s="84"/>
      <c r="D134" s="84">
        <v>2140608.98</v>
      </c>
    </row>
    <row r="135" spans="1:4" x14ac:dyDescent="0.25">
      <c r="A135" s="82" t="s">
        <v>35</v>
      </c>
      <c r="B135" s="84">
        <v>21279</v>
      </c>
      <c r="C135" s="84"/>
      <c r="D135" s="84">
        <v>21279</v>
      </c>
    </row>
    <row r="136" spans="1:4" x14ac:dyDescent="0.25">
      <c r="A136" s="82" t="s">
        <v>330</v>
      </c>
      <c r="B136" s="84">
        <v>9038.65</v>
      </c>
      <c r="C136" s="84"/>
      <c r="D136" s="84">
        <v>9038.65</v>
      </c>
    </row>
    <row r="137" spans="1:4" x14ac:dyDescent="0.25">
      <c r="A137" s="82" t="s">
        <v>287</v>
      </c>
      <c r="B137" s="84">
        <v>94800</v>
      </c>
      <c r="C137" s="84"/>
      <c r="D137" s="84">
        <v>94800</v>
      </c>
    </row>
    <row r="138" spans="1:4" x14ac:dyDescent="0.25">
      <c r="A138" s="82" t="s">
        <v>200</v>
      </c>
      <c r="B138" s="84">
        <v>14734</v>
      </c>
      <c r="C138" s="84"/>
      <c r="D138" s="84">
        <v>14734</v>
      </c>
    </row>
    <row r="139" spans="1:4" x14ac:dyDescent="0.25">
      <c r="A139" s="82" t="s">
        <v>4</v>
      </c>
      <c r="B139" s="84">
        <v>60602.37</v>
      </c>
      <c r="C139" s="84"/>
      <c r="D139" s="84">
        <v>60602.37</v>
      </c>
    </row>
    <row r="140" spans="1:4" x14ac:dyDescent="0.25">
      <c r="A140" s="82" t="s">
        <v>39</v>
      </c>
      <c r="B140" s="84">
        <v>1999652.9500000002</v>
      </c>
      <c r="C140" s="84"/>
      <c r="D140" s="84">
        <v>1999652.9500000002</v>
      </c>
    </row>
    <row r="141" spans="1:4" x14ac:dyDescent="0.25">
      <c r="A141" s="82" t="s">
        <v>230</v>
      </c>
      <c r="B141" s="84">
        <v>10653608.4</v>
      </c>
      <c r="C141" s="84"/>
      <c r="D141" s="84">
        <v>10653608.4</v>
      </c>
    </row>
    <row r="142" spans="1:4" x14ac:dyDescent="0.25">
      <c r="A142" s="82" t="s">
        <v>173</v>
      </c>
      <c r="B142" s="84"/>
      <c r="C142" s="84">
        <v>2600</v>
      </c>
      <c r="D142" s="84">
        <v>2600</v>
      </c>
    </row>
    <row r="143" spans="1:4" x14ac:dyDescent="0.25">
      <c r="A143" s="82" t="s">
        <v>163</v>
      </c>
      <c r="B143" s="84">
        <v>1826379.4600000025</v>
      </c>
      <c r="C143" s="84"/>
      <c r="D143" s="84">
        <v>1826379.4600000025</v>
      </c>
    </row>
    <row r="144" spans="1:4" x14ac:dyDescent="0.25">
      <c r="A144" s="82" t="s">
        <v>370</v>
      </c>
      <c r="B144" s="84">
        <v>140760364.97</v>
      </c>
      <c r="C144" s="84">
        <v>3768146.1</v>
      </c>
      <c r="D144" s="84">
        <v>144528511.06999999</v>
      </c>
    </row>
    <row r="148" spans="1:1" x14ac:dyDescent="0.25">
      <c r="A148" t="s">
        <v>1168</v>
      </c>
    </row>
  </sheetData>
  <printOptions horizontalCentered="1"/>
  <pageMargins left="0.7" right="0.7" top="1.5" bottom="0.75" header="0.8" footer="0.3"/>
  <pageSetup orientation="portrait" r:id="rId2"/>
  <headerFooter>
    <oddHeader>&amp;CWCCUSD
Encumbrances by Vendor
FYE 2014</oddHeader>
    <oddFooter>&amp;L&amp;9&amp;D&amp;C&amp;9&amp;P of &amp;N&amp;Rdc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Site</vt:lpstr>
      <vt:lpstr>Encumbered</vt:lpstr>
      <vt:lpstr>zero</vt:lpstr>
      <vt:lpstr>pivot</vt:lpstr>
      <vt:lpstr>Contractors</vt:lpstr>
      <vt:lpstr>AOR</vt:lpstr>
      <vt:lpstr>Encumbrances</vt:lpstr>
      <vt:lpstr>summary</vt:lpstr>
      <vt:lpstr>AOR!Print_Area</vt:lpstr>
      <vt:lpstr>AOR!Print_Titles</vt:lpstr>
      <vt:lpstr>Encumbrances!Print_Titles</vt:lpstr>
      <vt:lpstr>summary!Print_Titles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2015-02-03T22:28:38Z</cp:lastPrinted>
  <dcterms:created xsi:type="dcterms:W3CDTF">2014-08-16T00:18:58Z</dcterms:created>
  <dcterms:modified xsi:type="dcterms:W3CDTF">2015-02-03T22:29:12Z</dcterms:modified>
</cp:coreProperties>
</file>