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whanovercountyschools-my.sharepoint.com/personal/ashley_sutton_nhcs_net/Documents/DPI/1 DPI Annual Reports for Website/2024/"/>
    </mc:Choice>
  </mc:AlternateContent>
  <xr:revisionPtr revIDLastSave="1" documentId="8_{E95EA832-2F3C-4E27-AD38-2E3557192B1D}" xr6:coauthVersionLast="36" xr6:coauthVersionMax="36" xr10:uidLastSave="{6E9E1C9B-B6FE-486A-8AE3-A47BA206B0DE}"/>
  <bookViews>
    <workbookView xWindow="0" yWindow="0" windowWidth="28800" windowHeight="12105" xr2:uid="{C69C3219-22A1-49BB-8557-D2FF9AD1B611}"/>
  </bookViews>
  <sheets>
    <sheet name="Object" sheetId="1" r:id="rId1"/>
  </sheets>
  <externalReferences>
    <externalReference r:id="rId2"/>
  </externalReferences>
  <definedNames>
    <definedName name="Date">'[1]Data Tables'!$H$2</definedName>
    <definedName name="FY">'[1]Data Tables'!$H$3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2" i="1" l="1"/>
  <c r="D150" i="1"/>
  <c r="D139" i="1"/>
  <c r="D131" i="1"/>
  <c r="D111" i="1"/>
  <c r="D82" i="1"/>
  <c r="D68" i="1"/>
  <c r="C152" i="1"/>
  <c r="C150" i="1"/>
  <c r="C139" i="1"/>
  <c r="C131" i="1"/>
  <c r="C111" i="1"/>
  <c r="C82" i="1"/>
  <c r="C68" i="1"/>
  <c r="A3" i="1"/>
</calcChain>
</file>

<file path=xl/sharedStrings.xml><?xml version="1.0" encoding="utf-8"?>
<sst xmlns="http://schemas.openxmlformats.org/spreadsheetml/2006/main" count="285" uniqueCount="279">
  <si>
    <t>Salary</t>
  </si>
  <si>
    <t>111</t>
  </si>
  <si>
    <t>Superintendent</t>
  </si>
  <si>
    <t>112</t>
  </si>
  <si>
    <t>Associate and Deputy Superintendent</t>
  </si>
  <si>
    <t>113</t>
  </si>
  <si>
    <t>Director and/or Supervisor</t>
  </si>
  <si>
    <t>114</t>
  </si>
  <si>
    <t>Principal/Headmaster</t>
  </si>
  <si>
    <t>115</t>
  </si>
  <si>
    <t>Finance Officer</t>
  </si>
  <si>
    <t>116</t>
  </si>
  <si>
    <t>Assistant Principal (Non-teaching)</t>
  </si>
  <si>
    <t>117</t>
  </si>
  <si>
    <t>Other Assistant Principal Assignment</t>
  </si>
  <si>
    <t>118</t>
  </si>
  <si>
    <t>Assistant Superintendent</t>
  </si>
  <si>
    <t>121</t>
  </si>
  <si>
    <t>Teacher</t>
  </si>
  <si>
    <t>122</t>
  </si>
  <si>
    <t>Interim Teacher – (Paid at Non-certified Rate)</t>
  </si>
  <si>
    <t>123</t>
  </si>
  <si>
    <t>JROTC Teacher</t>
  </si>
  <si>
    <t>124</t>
  </si>
  <si>
    <t>Foreign Exchange (VIF)</t>
  </si>
  <si>
    <t>125</t>
  </si>
  <si>
    <t>New Teacher Orientation</t>
  </si>
  <si>
    <t>126</t>
  </si>
  <si>
    <t>Extended Contracts</t>
  </si>
  <si>
    <t>127</t>
  </si>
  <si>
    <t>Master Teacher</t>
  </si>
  <si>
    <t>128</t>
  </si>
  <si>
    <t>Re-employed Retired Teacher - Exempt from the Earnings Cap</t>
  </si>
  <si>
    <t>129_1</t>
  </si>
  <si>
    <t>Held Harmless Salary</t>
  </si>
  <si>
    <t>129_2</t>
  </si>
  <si>
    <t>131</t>
  </si>
  <si>
    <t>Instructional Support I - Regular Teacher Pay Scale</t>
  </si>
  <si>
    <t>132</t>
  </si>
  <si>
    <t>Instructional Support II - Advanced Pay Scale</t>
  </si>
  <si>
    <t>133</t>
  </si>
  <si>
    <t>Psychologists</t>
  </si>
  <si>
    <t>134</t>
  </si>
  <si>
    <t>Teacher Mentor</t>
  </si>
  <si>
    <t>135</t>
  </si>
  <si>
    <t>Instructional Facilitators</t>
  </si>
  <si>
    <t>141</t>
  </si>
  <si>
    <t>Teacher Assistant - Other</t>
  </si>
  <si>
    <t>142</t>
  </si>
  <si>
    <t>Teacher Assistant - NCLB</t>
  </si>
  <si>
    <t>143</t>
  </si>
  <si>
    <t>Tutor (Within the instructional day)</t>
  </si>
  <si>
    <t>144</t>
  </si>
  <si>
    <t>Interpreter, Braillist, Translator, Education Interpreter</t>
  </si>
  <si>
    <t>145</t>
  </si>
  <si>
    <t>Therapist</t>
  </si>
  <si>
    <t>146</t>
  </si>
  <si>
    <t>School-Based Specialist</t>
  </si>
  <si>
    <t>147</t>
  </si>
  <si>
    <t>Monitor</t>
  </si>
  <si>
    <t>148</t>
  </si>
  <si>
    <t>Non-Certified Instructor</t>
  </si>
  <si>
    <t>149</t>
  </si>
  <si>
    <t>School Resource Officer</t>
  </si>
  <si>
    <t>151</t>
  </si>
  <si>
    <t>Office Support</t>
  </si>
  <si>
    <t>152</t>
  </si>
  <si>
    <t>Technician</t>
  </si>
  <si>
    <t>153</t>
  </si>
  <si>
    <t>Administrative Specialist (Central Support)</t>
  </si>
  <si>
    <t>162</t>
  </si>
  <si>
    <t>Substitute Teacher - Regular Teacher Absence</t>
  </si>
  <si>
    <t>163</t>
  </si>
  <si>
    <t>Substitute Teacher - Staff Development Absence</t>
  </si>
  <si>
    <t>164</t>
  </si>
  <si>
    <t>Substitute Teacher - Full-Time Non-Certified</t>
  </si>
  <si>
    <t>165</t>
  </si>
  <si>
    <t>Substitute - Non-Teaching</t>
  </si>
  <si>
    <t>166</t>
  </si>
  <si>
    <t>Teacher Assistant Salary When Substituting (Staff Development Absence)</t>
  </si>
  <si>
    <t>167</t>
  </si>
  <si>
    <t>Teacher Assistant Salary When Substituting (Regular Teacher Absence)</t>
  </si>
  <si>
    <t>171</t>
  </si>
  <si>
    <t>Driver</t>
  </si>
  <si>
    <t>172</t>
  </si>
  <si>
    <t>Driver Overtime</t>
  </si>
  <si>
    <t>173</t>
  </si>
  <si>
    <t>Custodian</t>
  </si>
  <si>
    <t>174</t>
  </si>
  <si>
    <t>Cafeteria Workers</t>
  </si>
  <si>
    <t>175</t>
  </si>
  <si>
    <t>Skilled Trades</t>
  </si>
  <si>
    <t>176</t>
  </si>
  <si>
    <t>Manager</t>
  </si>
  <si>
    <t>177</t>
  </si>
  <si>
    <t>Work Study Student</t>
  </si>
  <si>
    <t>180</t>
  </si>
  <si>
    <t>Bonus Pay (Not Subject to Retirement)</t>
  </si>
  <si>
    <t>181</t>
  </si>
  <si>
    <t xml:space="preserve">Supplement/Supplementary Pay </t>
  </si>
  <si>
    <t>182</t>
  </si>
  <si>
    <t>Employee Allowances Taxable</t>
  </si>
  <si>
    <t>183</t>
  </si>
  <si>
    <t>Bonus Pay (Subject to Retirement)</t>
  </si>
  <si>
    <t>187</t>
  </si>
  <si>
    <t>Salary Differential</t>
  </si>
  <si>
    <t>191</t>
  </si>
  <si>
    <t>Curriculum Development Pay</t>
  </si>
  <si>
    <t>192</t>
  </si>
  <si>
    <t>Additional Responsibility Stipend</t>
  </si>
  <si>
    <t>193</t>
  </si>
  <si>
    <t>Mentor Pay Stipend</t>
  </si>
  <si>
    <t>195</t>
  </si>
  <si>
    <t>Planning Period Stipend</t>
  </si>
  <si>
    <t>196</t>
  </si>
  <si>
    <t>Staff Development Participant Pay</t>
  </si>
  <si>
    <t>197</t>
  </si>
  <si>
    <t>Staff Development Instructor</t>
  </si>
  <si>
    <t>198</t>
  </si>
  <si>
    <t>Tutorial Pay</t>
  </si>
  <si>
    <t>199</t>
  </si>
  <si>
    <t>Overtime Pay</t>
  </si>
  <si>
    <t>Subtotal:</t>
  </si>
  <si>
    <t>Employee Benefits</t>
  </si>
  <si>
    <t>211</t>
  </si>
  <si>
    <t>Employer's Social Security Cost- Regular</t>
  </si>
  <si>
    <t>221</t>
  </si>
  <si>
    <t>Employer's Retirement Cost - Regular</t>
  </si>
  <si>
    <t>229</t>
  </si>
  <si>
    <t>Other Retirement Cost</t>
  </si>
  <si>
    <t>231</t>
  </si>
  <si>
    <t>Employer's Hospitalization Insurance</t>
  </si>
  <si>
    <t>232</t>
  </si>
  <si>
    <t>Employer's Workers' Comp Insurance Cost</t>
  </si>
  <si>
    <t>234</t>
  </si>
  <si>
    <t>Employer's Dental Insurance Cost</t>
  </si>
  <si>
    <t>235</t>
  </si>
  <si>
    <t>Employer's Life Insurance Cost</t>
  </si>
  <si>
    <t>184</t>
  </si>
  <si>
    <t>Longevity Pay</t>
  </si>
  <si>
    <t>185</t>
  </si>
  <si>
    <t>Bonus Leave Payoff</t>
  </si>
  <si>
    <t>186</t>
  </si>
  <si>
    <t>Short Term Disability Pay - Beyond Six Months</t>
  </si>
  <si>
    <t>188</t>
  </si>
  <si>
    <t>Annual Leave Payoff</t>
  </si>
  <si>
    <t>189</t>
  </si>
  <si>
    <t>Short Term Disability Pay – First Six Months</t>
  </si>
  <si>
    <t>Purchased Services</t>
  </si>
  <si>
    <t>311</t>
  </si>
  <si>
    <t>Contracted Services</t>
  </si>
  <si>
    <t>312</t>
  </si>
  <si>
    <t>Workshop Expenses</t>
  </si>
  <si>
    <t>313</t>
  </si>
  <si>
    <t>Contracted Instructional Substitutes</t>
  </si>
  <si>
    <t>314</t>
  </si>
  <si>
    <t>Marketing Costs</t>
  </si>
  <si>
    <t>315</t>
  </si>
  <si>
    <t>Reproduction Costs</t>
  </si>
  <si>
    <t>316</t>
  </si>
  <si>
    <t>Commercial Driver's License Medical Exam Expenses</t>
  </si>
  <si>
    <t>317</t>
  </si>
  <si>
    <t>Psychological Contract Services</t>
  </si>
  <si>
    <t>318</t>
  </si>
  <si>
    <t>Speech and Language Contracted Services</t>
  </si>
  <si>
    <t>319</t>
  </si>
  <si>
    <t>Other Professional/Technical Contract Services</t>
  </si>
  <si>
    <t>321</t>
  </si>
  <si>
    <t>Public Utilities - Electric Services</t>
  </si>
  <si>
    <t>322</t>
  </si>
  <si>
    <t>Public Utilities - Natural Gas</t>
  </si>
  <si>
    <t>323</t>
  </si>
  <si>
    <t>Public Utilities - Water/Sewer</t>
  </si>
  <si>
    <t>324</t>
  </si>
  <si>
    <t>Waste Management</t>
  </si>
  <si>
    <t>325</t>
  </si>
  <si>
    <t xml:space="preserve">Contracted Repairs and Maintenance – Land and Buildings </t>
  </si>
  <si>
    <t>326</t>
  </si>
  <si>
    <t xml:space="preserve">Contracted Repairs and Maintenance - Equipment </t>
  </si>
  <si>
    <t>327</t>
  </si>
  <si>
    <t>Rentals/Leases</t>
  </si>
  <si>
    <t>331</t>
  </si>
  <si>
    <t>Pupil Transportation - Contracted</t>
  </si>
  <si>
    <t>332</t>
  </si>
  <si>
    <t>Travel Reimbursement</t>
  </si>
  <si>
    <t>333</t>
  </si>
  <si>
    <t>Field Trips</t>
  </si>
  <si>
    <t>341</t>
  </si>
  <si>
    <t>Telephone</t>
  </si>
  <si>
    <t>342</t>
  </si>
  <si>
    <t>Postage</t>
  </si>
  <si>
    <t>343</t>
  </si>
  <si>
    <t>Telecommunications Services</t>
  </si>
  <si>
    <t>344</t>
  </si>
  <si>
    <t>Mobile Communication Costs</t>
  </si>
  <si>
    <t>345</t>
  </si>
  <si>
    <t>Security Monitoring</t>
  </si>
  <si>
    <t>351</t>
  </si>
  <si>
    <t>Tuition Reimbursements</t>
  </si>
  <si>
    <t>352</t>
  </si>
  <si>
    <t>Employee Education Reimbursement</t>
  </si>
  <si>
    <t>353</t>
  </si>
  <si>
    <t>Certification/Licensing Fees</t>
  </si>
  <si>
    <t>Supplies &amp; Materials</t>
  </si>
  <si>
    <t>411</t>
  </si>
  <si>
    <t>Supplies and Materials</t>
  </si>
  <si>
    <t>412</t>
  </si>
  <si>
    <t xml:space="preserve">State Textbooks  </t>
  </si>
  <si>
    <t>413</t>
  </si>
  <si>
    <t>Other Textbooks</t>
  </si>
  <si>
    <t>414</t>
  </si>
  <si>
    <t>Library Books (Regular and Replacement)</t>
  </si>
  <si>
    <t>415</t>
  </si>
  <si>
    <t>Community College/University Textbooks</t>
  </si>
  <si>
    <t>418</t>
  </si>
  <si>
    <t>Computer Software and Supplies</t>
  </si>
  <si>
    <t>421</t>
  </si>
  <si>
    <t>Fuel for Facilities</t>
  </si>
  <si>
    <t>422</t>
  </si>
  <si>
    <t xml:space="preserve">Repair Parts, Materials, and Related Labor, Grease, and Anti-Freeze </t>
  </si>
  <si>
    <t>423</t>
  </si>
  <si>
    <t>Gas/Diesel Fuel</t>
  </si>
  <si>
    <t>424</t>
  </si>
  <si>
    <t>Oil</t>
  </si>
  <si>
    <t>425</t>
  </si>
  <si>
    <t>Tires and Tubes</t>
  </si>
  <si>
    <t>451</t>
  </si>
  <si>
    <t>Food Purchase</t>
  </si>
  <si>
    <t>453</t>
  </si>
  <si>
    <t>Food Processing Supplies</t>
  </si>
  <si>
    <t>459</t>
  </si>
  <si>
    <t>Other Food Purchases</t>
  </si>
  <si>
    <t>461</t>
  </si>
  <si>
    <t>Furniture and Equipment - Inventoried</t>
  </si>
  <si>
    <t>462</t>
  </si>
  <si>
    <t>Computer Equipment - Inventoried</t>
  </si>
  <si>
    <t>471</t>
  </si>
  <si>
    <t>Sales and Use Tax Expense</t>
  </si>
  <si>
    <t>472</t>
  </si>
  <si>
    <t xml:space="preserve">Sales and Use Tax Refund (Contra-expenditure) </t>
  </si>
  <si>
    <t>Capital Outlay</t>
  </si>
  <si>
    <t>522</t>
  </si>
  <si>
    <t>General Contract</t>
  </si>
  <si>
    <t>532</t>
  </si>
  <si>
    <t>Improvements to Existing Sites</t>
  </si>
  <si>
    <t>541</t>
  </si>
  <si>
    <t>Purchase of Furniture &amp; Equipment - Capitalized</t>
  </si>
  <si>
    <t>542</t>
  </si>
  <si>
    <t xml:space="preserve">Purchase of Computer Hardware - Capitalized </t>
  </si>
  <si>
    <t>551</t>
  </si>
  <si>
    <t>Purchase of Vehicles</t>
  </si>
  <si>
    <t>552</t>
  </si>
  <si>
    <t>License and Title Fees</t>
  </si>
  <si>
    <t>Other</t>
  </si>
  <si>
    <t>361</t>
  </si>
  <si>
    <t>Membership Dues and Fees</t>
  </si>
  <si>
    <t>363</t>
  </si>
  <si>
    <t>Assessments/Penalties</t>
  </si>
  <si>
    <t>371</t>
  </si>
  <si>
    <t>Liability Insurance</t>
  </si>
  <si>
    <t>372</t>
  </si>
  <si>
    <t>Vehicle Liability Insurance</t>
  </si>
  <si>
    <t>373</t>
  </si>
  <si>
    <t>Property Insurance</t>
  </si>
  <si>
    <t>375</t>
  </si>
  <si>
    <t>Fidelity Bond Premium</t>
  </si>
  <si>
    <t>378</t>
  </si>
  <si>
    <t>Scholastic Accident Insurance</t>
  </si>
  <si>
    <t>379</t>
  </si>
  <si>
    <t>Other Insurance and Judgments</t>
  </si>
  <si>
    <t>715</t>
  </si>
  <si>
    <t>Transfers to Multiple Enterprise Fund</t>
  </si>
  <si>
    <t>Grand Total:</t>
  </si>
  <si>
    <t>LEA 650 - New Hanover County Schools</t>
  </si>
  <si>
    <t>PRC ALL - Total Expenditures (All Programs)</t>
  </si>
  <si>
    <t>Object Category</t>
  </si>
  <si>
    <t>Object Code Description</t>
  </si>
  <si>
    <t>Annual Expenditures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</si>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</sst>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0" fontId="3" fillId="2" borderId="0" xfId="0" applyFont="1" applyFill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0" xfId="1" applyFont="1"/>
    <xf numFmtId="0" fontId="0" fillId="0" borderId="1" xfId="0" applyBorder="1"/>
    <xf numFmtId="44" fontId="0" fillId="0" borderId="1" xfId="1" applyFont="1" applyBorder="1"/>
    <xf numFmtId="0" fontId="0" fillId="0" borderId="0" xfId="0" applyBorder="1"/>
    <xf numFmtId="44" fontId="0" fillId="0" borderId="0" xfId="1" applyFont="1" applyBorder="1"/>
    <xf numFmtId="164" fontId="2" fillId="0" borderId="0" xfId="2" applyNumberFormat="1" applyFont="1"/>
    <xf numFmtId="165" fontId="2" fillId="0" borderId="0" xfId="2" applyNumberFormat="1" applyFont="1"/>
    <xf numFmtId="164" fontId="2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hley.sutton\OneDrive%20-%20New%20Hanover%20County%20Schools\DPI\1%20DPI%20Annual%20Reports%20for%20Website\2024\FY2024_SPSF_byLEA_byPRC_PlainEnglish%20(RPT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Expenditures_byLEA_byPRC"/>
      <sheetName val="Expenditures_Object Code Detail"/>
      <sheetName val="Data Tables"/>
      <sheetName val="Chart Data"/>
    </sheetNames>
    <sheetDataSet>
      <sheetData sheetId="0"/>
      <sheetData sheetId="1"/>
      <sheetData sheetId="2"/>
      <sheetData sheetId="3">
        <row r="2">
          <cell r="H2" t="str">
            <v>6/30/2024</v>
          </cell>
        </row>
        <row r="3">
          <cell r="H3" t="str">
            <v>Fiscal Year 2023-2024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0A06-C212-4E3D-BC1E-C1A2FED9D720}">
  <dimension ref="A1:D152"/>
  <sheetViews>
    <sheetView tabSelected="1" topLeftCell="A125" workbookViewId="0">
      <selection activeCell="B160" sqref="B160"/>
    </sheetView>
  </sheetViews>
  <sheetFormatPr defaultRowHeight="15" x14ac:dyDescent="0.25"/>
  <cols>
    <col min="1" max="1" width="19.42578125" bestFit="1" customWidth="1"/>
    <col min="2" max="2" width="67.5703125" bestFit="1" customWidth="1"/>
    <col min="3" max="3" width="16.28515625" style="1" bestFit="1" customWidth="1"/>
    <col min="4" max="4" width="12" bestFit="1" customWidth="1"/>
  </cols>
  <sheetData>
    <row r="1" spans="1:4" x14ac:dyDescent="0.25">
      <c r="A1" s="2" t="s">
        <v>273</v>
      </c>
      <c r="B1" s="2"/>
      <c r="C1" s="2"/>
      <c r="D1" s="2"/>
    </row>
    <row r="2" spans="1:4" x14ac:dyDescent="0.25">
      <c r="A2" s="3" t="s">
        <v>274</v>
      </c>
      <c r="B2" s="3"/>
      <c r="C2" s="3"/>
      <c r="D2" s="3"/>
    </row>
    <row r="3" spans="1:4" x14ac:dyDescent="0.25">
      <c r="A3" s="4" t="str">
        <f>FY &amp; " District Expenditures by LEA and Object Code as of " &amp; Date</f>
        <v>Fiscal Year 2023-2024 District Expenditures by LEA and Object Code as of 6/30/2024</v>
      </c>
      <c r="B3" s="4"/>
      <c r="C3" s="4"/>
      <c r="D3" s="4"/>
    </row>
    <row r="5" spans="1:4" x14ac:dyDescent="0.25">
      <c r="A5" s="5" t="s">
        <v>275</v>
      </c>
      <c r="B5" s="5" t="s">
        <v>276</v>
      </c>
      <c r="C5" s="5" t="s">
        <v>277</v>
      </c>
      <c r="D5" s="6" t="s">
        <v>278</v>
      </c>
    </row>
    <row r="6" spans="1:4" x14ac:dyDescent="0.25">
      <c r="A6" s="7" t="s">
        <v>0</v>
      </c>
    </row>
    <row r="7" spans="1:4" x14ac:dyDescent="0.25">
      <c r="A7" t="s">
        <v>1</v>
      </c>
      <c r="B7" t="s">
        <v>2</v>
      </c>
      <c r="C7" s="1">
        <v>148806.48000000001</v>
      </c>
    </row>
    <row r="8" spans="1:4" x14ac:dyDescent="0.25">
      <c r="A8" t="s">
        <v>3</v>
      </c>
      <c r="B8" t="s">
        <v>4</v>
      </c>
      <c r="C8" s="1">
        <v>0</v>
      </c>
    </row>
    <row r="9" spans="1:4" x14ac:dyDescent="0.25">
      <c r="A9" t="s">
        <v>5</v>
      </c>
      <c r="B9" t="s">
        <v>6</v>
      </c>
      <c r="C9" s="1">
        <v>114449.24</v>
      </c>
    </row>
    <row r="10" spans="1:4" x14ac:dyDescent="0.25">
      <c r="A10" t="s">
        <v>7</v>
      </c>
      <c r="B10" t="s">
        <v>8</v>
      </c>
      <c r="C10" s="1">
        <v>3761699.3</v>
      </c>
    </row>
    <row r="11" spans="1:4" x14ac:dyDescent="0.25">
      <c r="A11" t="s">
        <v>9</v>
      </c>
      <c r="B11" t="s">
        <v>10</v>
      </c>
      <c r="C11" s="1">
        <v>117903</v>
      </c>
    </row>
    <row r="12" spans="1:4" x14ac:dyDescent="0.25">
      <c r="A12" t="s">
        <v>11</v>
      </c>
      <c r="B12" t="s">
        <v>12</v>
      </c>
      <c r="C12" s="1">
        <v>1881413.15</v>
      </c>
    </row>
    <row r="13" spans="1:4" x14ac:dyDescent="0.25">
      <c r="A13" t="s">
        <v>13</v>
      </c>
      <c r="B13" t="s">
        <v>14</v>
      </c>
      <c r="C13" s="1">
        <v>93988</v>
      </c>
    </row>
    <row r="14" spans="1:4" x14ac:dyDescent="0.25">
      <c r="A14" t="s">
        <v>15</v>
      </c>
      <c r="B14" t="s">
        <v>16</v>
      </c>
      <c r="C14" s="1">
        <v>606978.31999999995</v>
      </c>
    </row>
    <row r="15" spans="1:4" x14ac:dyDescent="0.25">
      <c r="A15" t="s">
        <v>17</v>
      </c>
      <c r="B15" t="s">
        <v>18</v>
      </c>
      <c r="C15" s="1">
        <v>79200667.379999995</v>
      </c>
    </row>
    <row r="16" spans="1:4" x14ac:dyDescent="0.25">
      <c r="A16" t="s">
        <v>19</v>
      </c>
      <c r="B16" t="s">
        <v>20</v>
      </c>
      <c r="C16" s="1">
        <v>0</v>
      </c>
    </row>
    <row r="17" spans="1:3" x14ac:dyDescent="0.25">
      <c r="A17" t="s">
        <v>21</v>
      </c>
      <c r="B17" t="s">
        <v>22</v>
      </c>
      <c r="C17" s="1">
        <v>244240.31</v>
      </c>
    </row>
    <row r="18" spans="1:3" x14ac:dyDescent="0.25">
      <c r="A18" t="s">
        <v>23</v>
      </c>
      <c r="B18" t="s">
        <v>24</v>
      </c>
      <c r="C18" s="1">
        <v>572162.55000000005</v>
      </c>
    </row>
    <row r="19" spans="1:3" x14ac:dyDescent="0.25">
      <c r="A19" t="s">
        <v>25</v>
      </c>
      <c r="B19" t="s">
        <v>26</v>
      </c>
      <c r="C19" s="1">
        <v>5791.81</v>
      </c>
    </row>
    <row r="20" spans="1:3" x14ac:dyDescent="0.25">
      <c r="A20" t="s">
        <v>27</v>
      </c>
      <c r="B20" t="s">
        <v>28</v>
      </c>
      <c r="C20" s="1">
        <v>0</v>
      </c>
    </row>
    <row r="21" spans="1:3" x14ac:dyDescent="0.25">
      <c r="A21" t="s">
        <v>29</v>
      </c>
      <c r="B21" t="s">
        <v>30</v>
      </c>
      <c r="C21" s="1">
        <v>0</v>
      </c>
    </row>
    <row r="22" spans="1:3" x14ac:dyDescent="0.25">
      <c r="A22" t="s">
        <v>31</v>
      </c>
      <c r="B22" t="s">
        <v>32</v>
      </c>
      <c r="C22" s="1">
        <v>0</v>
      </c>
    </row>
    <row r="23" spans="1:3" x14ac:dyDescent="0.25">
      <c r="A23" t="s">
        <v>33</v>
      </c>
      <c r="B23" t="s">
        <v>34</v>
      </c>
      <c r="C23" s="1">
        <v>11501.44</v>
      </c>
    </row>
    <row r="24" spans="1:3" x14ac:dyDescent="0.25">
      <c r="A24" t="s">
        <v>35</v>
      </c>
      <c r="B24" t="s">
        <v>34</v>
      </c>
      <c r="C24" s="1">
        <v>3841.2</v>
      </c>
    </row>
    <row r="25" spans="1:3" x14ac:dyDescent="0.25">
      <c r="A25" t="s">
        <v>36</v>
      </c>
      <c r="B25" t="s">
        <v>37</v>
      </c>
      <c r="C25" s="1">
        <v>8039188.4199999999</v>
      </c>
    </row>
    <row r="26" spans="1:3" x14ac:dyDescent="0.25">
      <c r="A26" t="s">
        <v>38</v>
      </c>
      <c r="B26" t="s">
        <v>39</v>
      </c>
      <c r="C26" s="1">
        <v>2038377.86</v>
      </c>
    </row>
    <row r="27" spans="1:3" x14ac:dyDescent="0.25">
      <c r="A27" t="s">
        <v>40</v>
      </c>
      <c r="B27" t="s">
        <v>41</v>
      </c>
      <c r="C27" s="1">
        <v>1154044.1100000001</v>
      </c>
    </row>
    <row r="28" spans="1:3" x14ac:dyDescent="0.25">
      <c r="A28" t="s">
        <v>42</v>
      </c>
      <c r="B28" t="s">
        <v>43</v>
      </c>
      <c r="C28" s="1">
        <v>0</v>
      </c>
    </row>
    <row r="29" spans="1:3" x14ac:dyDescent="0.25">
      <c r="A29" t="s">
        <v>44</v>
      </c>
      <c r="B29" t="s">
        <v>45</v>
      </c>
      <c r="C29" s="1">
        <v>678664.84</v>
      </c>
    </row>
    <row r="30" spans="1:3" x14ac:dyDescent="0.25">
      <c r="A30" t="s">
        <v>46</v>
      </c>
      <c r="B30" t="s">
        <v>47</v>
      </c>
      <c r="C30" s="1">
        <v>0</v>
      </c>
    </row>
    <row r="31" spans="1:3" x14ac:dyDescent="0.25">
      <c r="A31" t="s">
        <v>48</v>
      </c>
      <c r="B31" t="s">
        <v>49</v>
      </c>
      <c r="C31" s="1">
        <v>5907507.7400000002</v>
      </c>
    </row>
    <row r="32" spans="1:3" x14ac:dyDescent="0.25">
      <c r="A32" t="s">
        <v>50</v>
      </c>
      <c r="B32" t="s">
        <v>51</v>
      </c>
      <c r="C32" s="1">
        <v>10900.1</v>
      </c>
    </row>
    <row r="33" spans="1:3" x14ac:dyDescent="0.25">
      <c r="A33" t="s">
        <v>52</v>
      </c>
      <c r="B33" t="s">
        <v>53</v>
      </c>
      <c r="C33" s="1">
        <v>267740.40000000002</v>
      </c>
    </row>
    <row r="34" spans="1:3" x14ac:dyDescent="0.25">
      <c r="A34" t="s">
        <v>54</v>
      </c>
      <c r="B34" t="s">
        <v>55</v>
      </c>
      <c r="C34" s="1">
        <v>908465.99</v>
      </c>
    </row>
    <row r="35" spans="1:3" x14ac:dyDescent="0.25">
      <c r="A35" t="s">
        <v>56</v>
      </c>
      <c r="B35" t="s">
        <v>57</v>
      </c>
      <c r="C35" s="1">
        <v>439439.54</v>
      </c>
    </row>
    <row r="36" spans="1:3" x14ac:dyDescent="0.25">
      <c r="A36" t="s">
        <v>58</v>
      </c>
      <c r="B36" t="s">
        <v>59</v>
      </c>
      <c r="C36" s="1">
        <v>792542.66</v>
      </c>
    </row>
    <row r="37" spans="1:3" x14ac:dyDescent="0.25">
      <c r="A37" t="s">
        <v>60</v>
      </c>
      <c r="B37" t="s">
        <v>61</v>
      </c>
      <c r="C37" s="1">
        <v>275101.65999999997</v>
      </c>
    </row>
    <row r="38" spans="1:3" x14ac:dyDescent="0.25">
      <c r="A38" t="s">
        <v>62</v>
      </c>
      <c r="B38" t="s">
        <v>63</v>
      </c>
      <c r="C38" s="1">
        <v>0</v>
      </c>
    </row>
    <row r="39" spans="1:3" x14ac:dyDescent="0.25">
      <c r="A39" t="s">
        <v>64</v>
      </c>
      <c r="B39" t="s">
        <v>65</v>
      </c>
      <c r="C39" s="1">
        <v>3387722.79</v>
      </c>
    </row>
    <row r="40" spans="1:3" x14ac:dyDescent="0.25">
      <c r="A40" t="s">
        <v>66</v>
      </c>
      <c r="B40" t="s">
        <v>67</v>
      </c>
      <c r="C40" s="1">
        <v>49934.400000000001</v>
      </c>
    </row>
    <row r="41" spans="1:3" x14ac:dyDescent="0.25">
      <c r="A41" t="s">
        <v>68</v>
      </c>
      <c r="B41" t="s">
        <v>69</v>
      </c>
      <c r="C41" s="1">
        <v>355032.17</v>
      </c>
    </row>
    <row r="42" spans="1:3" x14ac:dyDescent="0.25">
      <c r="A42" t="s">
        <v>70</v>
      </c>
      <c r="B42" t="s">
        <v>71</v>
      </c>
      <c r="C42" s="1">
        <v>485314.71</v>
      </c>
    </row>
    <row r="43" spans="1:3" x14ac:dyDescent="0.25">
      <c r="A43" t="s">
        <v>72</v>
      </c>
      <c r="B43" t="s">
        <v>73</v>
      </c>
      <c r="C43" s="1">
        <v>36083.49</v>
      </c>
    </row>
    <row r="44" spans="1:3" x14ac:dyDescent="0.25">
      <c r="A44" t="s">
        <v>74</v>
      </c>
      <c r="B44" t="s">
        <v>75</v>
      </c>
      <c r="C44" s="1">
        <v>102011.57</v>
      </c>
    </row>
    <row r="45" spans="1:3" x14ac:dyDescent="0.25">
      <c r="A45" t="s">
        <v>76</v>
      </c>
      <c r="B45" t="s">
        <v>77</v>
      </c>
      <c r="C45" s="1">
        <v>94919.53</v>
      </c>
    </row>
    <row r="46" spans="1:3" x14ac:dyDescent="0.25">
      <c r="A46" t="s">
        <v>78</v>
      </c>
      <c r="B46" t="s">
        <v>79</v>
      </c>
      <c r="C46" s="1">
        <v>3330.05</v>
      </c>
    </row>
    <row r="47" spans="1:3" x14ac:dyDescent="0.25">
      <c r="A47" t="s">
        <v>80</v>
      </c>
      <c r="B47" t="s">
        <v>81</v>
      </c>
      <c r="C47" s="1">
        <v>194623.55</v>
      </c>
    </row>
    <row r="48" spans="1:3" x14ac:dyDescent="0.25">
      <c r="A48" t="s">
        <v>82</v>
      </c>
      <c r="B48" t="s">
        <v>83</v>
      </c>
      <c r="C48" s="1">
        <v>2678181.2000000002</v>
      </c>
    </row>
    <row r="49" spans="1:3" x14ac:dyDescent="0.25">
      <c r="A49" t="s">
        <v>84</v>
      </c>
      <c r="B49" t="s">
        <v>85</v>
      </c>
      <c r="C49" s="1">
        <v>96101.56</v>
      </c>
    </row>
    <row r="50" spans="1:3" x14ac:dyDescent="0.25">
      <c r="A50" t="s">
        <v>86</v>
      </c>
      <c r="B50" t="s">
        <v>87</v>
      </c>
      <c r="C50" s="1">
        <v>2361231.63</v>
      </c>
    </row>
    <row r="51" spans="1:3" x14ac:dyDescent="0.25">
      <c r="A51" t="s">
        <v>88</v>
      </c>
      <c r="B51" t="s">
        <v>89</v>
      </c>
      <c r="C51" s="1">
        <v>0</v>
      </c>
    </row>
    <row r="52" spans="1:3" x14ac:dyDescent="0.25">
      <c r="A52" t="s">
        <v>90</v>
      </c>
      <c r="B52" t="s">
        <v>91</v>
      </c>
      <c r="C52" s="1">
        <v>1101705.3400000001</v>
      </c>
    </row>
    <row r="53" spans="1:3" x14ac:dyDescent="0.25">
      <c r="A53" t="s">
        <v>92</v>
      </c>
      <c r="B53" t="s">
        <v>93</v>
      </c>
      <c r="C53" s="1">
        <v>0</v>
      </c>
    </row>
    <row r="54" spans="1:3" x14ac:dyDescent="0.25">
      <c r="A54" t="s">
        <v>94</v>
      </c>
      <c r="B54" t="s">
        <v>95</v>
      </c>
      <c r="C54" s="1">
        <v>18229.310000000001</v>
      </c>
    </row>
    <row r="55" spans="1:3" x14ac:dyDescent="0.25">
      <c r="A55" t="s">
        <v>96</v>
      </c>
      <c r="B55" t="s">
        <v>97</v>
      </c>
      <c r="C55" s="1">
        <v>770283.18</v>
      </c>
    </row>
    <row r="56" spans="1:3" x14ac:dyDescent="0.25">
      <c r="A56" t="s">
        <v>98</v>
      </c>
      <c r="B56" t="s">
        <v>99</v>
      </c>
      <c r="C56" s="1">
        <v>1815235</v>
      </c>
    </row>
    <row r="57" spans="1:3" x14ac:dyDescent="0.25">
      <c r="A57" t="s">
        <v>100</v>
      </c>
      <c r="B57" t="s">
        <v>101</v>
      </c>
      <c r="C57" s="1">
        <v>13431.87</v>
      </c>
    </row>
    <row r="58" spans="1:3" x14ac:dyDescent="0.25">
      <c r="A58" t="s">
        <v>102</v>
      </c>
      <c r="B58" t="s">
        <v>103</v>
      </c>
      <c r="C58" s="1">
        <v>0</v>
      </c>
    </row>
    <row r="59" spans="1:3" x14ac:dyDescent="0.25">
      <c r="A59" t="s">
        <v>104</v>
      </c>
      <c r="B59" t="s">
        <v>105</v>
      </c>
      <c r="C59" s="1">
        <v>2394.9299999999998</v>
      </c>
    </row>
    <row r="60" spans="1:3" x14ac:dyDescent="0.25">
      <c r="A60" t="s">
        <v>106</v>
      </c>
      <c r="B60" t="s">
        <v>107</v>
      </c>
      <c r="C60" s="1">
        <v>14750</v>
      </c>
    </row>
    <row r="61" spans="1:3" x14ac:dyDescent="0.25">
      <c r="A61" t="s">
        <v>108</v>
      </c>
      <c r="B61" t="s">
        <v>109</v>
      </c>
      <c r="C61" s="1">
        <v>75727.56</v>
      </c>
    </row>
    <row r="62" spans="1:3" x14ac:dyDescent="0.25">
      <c r="A62" t="s">
        <v>110</v>
      </c>
      <c r="B62" t="s">
        <v>111</v>
      </c>
      <c r="C62" s="1">
        <v>4767.45</v>
      </c>
    </row>
    <row r="63" spans="1:3" x14ac:dyDescent="0.25">
      <c r="A63" t="s">
        <v>112</v>
      </c>
      <c r="B63" t="s">
        <v>113</v>
      </c>
      <c r="C63" s="1">
        <v>0</v>
      </c>
    </row>
    <row r="64" spans="1:3" x14ac:dyDescent="0.25">
      <c r="A64" t="s">
        <v>114</v>
      </c>
      <c r="B64" t="s">
        <v>115</v>
      </c>
      <c r="C64" s="1">
        <v>1695</v>
      </c>
    </row>
    <row r="65" spans="1:4" x14ac:dyDescent="0.25">
      <c r="A65" t="s">
        <v>116</v>
      </c>
      <c r="B65" t="s">
        <v>117</v>
      </c>
      <c r="C65" s="1">
        <v>0</v>
      </c>
    </row>
    <row r="66" spans="1:4" x14ac:dyDescent="0.25">
      <c r="A66" t="s">
        <v>118</v>
      </c>
      <c r="B66" t="s">
        <v>119</v>
      </c>
      <c r="C66" s="1">
        <v>6023.98</v>
      </c>
    </row>
    <row r="67" spans="1:4" x14ac:dyDescent="0.25">
      <c r="A67" s="10" t="s">
        <v>120</v>
      </c>
      <c r="B67" s="10" t="s">
        <v>121</v>
      </c>
      <c r="C67" s="11">
        <v>217763.63</v>
      </c>
      <c r="D67" s="10"/>
    </row>
    <row r="68" spans="1:4" x14ac:dyDescent="0.25">
      <c r="B68" s="8" t="s">
        <v>122</v>
      </c>
      <c r="C68" s="9">
        <f>SUM(C7:C67)</f>
        <v>121161909.40000001</v>
      </c>
      <c r="D68" s="14">
        <f>C68/C152</f>
        <v>0.65434428379885357</v>
      </c>
    </row>
    <row r="69" spans="1:4" x14ac:dyDescent="0.25">
      <c r="A69" s="7" t="s">
        <v>123</v>
      </c>
    </row>
    <row r="70" spans="1:4" x14ac:dyDescent="0.25">
      <c r="A70" t="s">
        <v>124</v>
      </c>
      <c r="B70" t="s">
        <v>125</v>
      </c>
      <c r="C70" s="1">
        <v>8876042.4399999995</v>
      </c>
    </row>
    <row r="71" spans="1:4" x14ac:dyDescent="0.25">
      <c r="A71" t="s">
        <v>126</v>
      </c>
      <c r="B71" t="s">
        <v>127</v>
      </c>
      <c r="C71" s="1">
        <v>30072715.539999999</v>
      </c>
    </row>
    <row r="72" spans="1:4" x14ac:dyDescent="0.25">
      <c r="A72" t="s">
        <v>128</v>
      </c>
      <c r="B72" t="s">
        <v>129</v>
      </c>
      <c r="C72" s="1">
        <v>0</v>
      </c>
    </row>
    <row r="73" spans="1:4" x14ac:dyDescent="0.25">
      <c r="A73" t="s">
        <v>130</v>
      </c>
      <c r="B73" t="s">
        <v>131</v>
      </c>
      <c r="C73" s="1">
        <v>15707018.369999999</v>
      </c>
    </row>
    <row r="74" spans="1:4" x14ac:dyDescent="0.25">
      <c r="A74" t="s">
        <v>132</v>
      </c>
      <c r="B74" t="s">
        <v>133</v>
      </c>
      <c r="C74" s="1">
        <v>0</v>
      </c>
    </row>
    <row r="75" spans="1:4" x14ac:dyDescent="0.25">
      <c r="A75" t="s">
        <v>134</v>
      </c>
      <c r="B75" t="s">
        <v>135</v>
      </c>
      <c r="C75" s="1">
        <v>0</v>
      </c>
    </row>
    <row r="76" spans="1:4" x14ac:dyDescent="0.25">
      <c r="A76" t="s">
        <v>136</v>
      </c>
      <c r="B76" t="s">
        <v>137</v>
      </c>
      <c r="C76" s="1">
        <v>0</v>
      </c>
    </row>
    <row r="77" spans="1:4" x14ac:dyDescent="0.25">
      <c r="A77" t="s">
        <v>138</v>
      </c>
      <c r="B77" t="s">
        <v>139</v>
      </c>
      <c r="C77" s="1">
        <v>443000.58</v>
      </c>
    </row>
    <row r="78" spans="1:4" x14ac:dyDescent="0.25">
      <c r="A78" t="s">
        <v>140</v>
      </c>
      <c r="B78" t="s">
        <v>141</v>
      </c>
      <c r="C78" s="1">
        <v>9977.2199999999993</v>
      </c>
    </row>
    <row r="79" spans="1:4" x14ac:dyDescent="0.25">
      <c r="A79" t="s">
        <v>142</v>
      </c>
      <c r="B79" t="s">
        <v>143</v>
      </c>
      <c r="C79" s="1">
        <v>0</v>
      </c>
    </row>
    <row r="80" spans="1:4" x14ac:dyDescent="0.25">
      <c r="A80" t="s">
        <v>144</v>
      </c>
      <c r="B80" t="s">
        <v>145</v>
      </c>
      <c r="C80" s="1">
        <v>750558.2</v>
      </c>
    </row>
    <row r="81" spans="1:4" x14ac:dyDescent="0.25">
      <c r="A81" s="10" t="s">
        <v>146</v>
      </c>
      <c r="B81" s="10" t="s">
        <v>147</v>
      </c>
      <c r="C81" s="11">
        <v>301006.21999999997</v>
      </c>
      <c r="D81" s="10"/>
    </row>
    <row r="82" spans="1:4" x14ac:dyDescent="0.25">
      <c r="B82" s="8" t="s">
        <v>122</v>
      </c>
      <c r="C82" s="9">
        <f>SUM(C70:C81)</f>
        <v>56160318.569999993</v>
      </c>
      <c r="D82" s="14">
        <f>C82/C152</f>
        <v>0.30329815380577108</v>
      </c>
    </row>
    <row r="83" spans="1:4" x14ac:dyDescent="0.25">
      <c r="A83" s="7" t="s">
        <v>148</v>
      </c>
    </row>
    <row r="84" spans="1:4" x14ac:dyDescent="0.25">
      <c r="A84" t="s">
        <v>149</v>
      </c>
      <c r="B84" t="s">
        <v>150</v>
      </c>
      <c r="C84" s="1">
        <v>2959763.43</v>
      </c>
    </row>
    <row r="85" spans="1:4" x14ac:dyDescent="0.25">
      <c r="A85" t="s">
        <v>151</v>
      </c>
      <c r="B85" t="s">
        <v>152</v>
      </c>
      <c r="C85" s="1">
        <v>470428.15</v>
      </c>
    </row>
    <row r="86" spans="1:4" x14ac:dyDescent="0.25">
      <c r="A86" t="s">
        <v>153</v>
      </c>
      <c r="B86" t="s">
        <v>154</v>
      </c>
      <c r="C86" s="1">
        <v>0</v>
      </c>
    </row>
    <row r="87" spans="1:4" x14ac:dyDescent="0.25">
      <c r="A87" t="s">
        <v>155</v>
      </c>
      <c r="B87" t="s">
        <v>156</v>
      </c>
      <c r="C87" s="1">
        <v>2165.44</v>
      </c>
    </row>
    <row r="88" spans="1:4" x14ac:dyDescent="0.25">
      <c r="A88" t="s">
        <v>157</v>
      </c>
      <c r="B88" t="s">
        <v>158</v>
      </c>
      <c r="C88" s="1">
        <v>0</v>
      </c>
    </row>
    <row r="89" spans="1:4" x14ac:dyDescent="0.25">
      <c r="A89" t="s">
        <v>159</v>
      </c>
      <c r="B89" t="s">
        <v>160</v>
      </c>
      <c r="C89" s="1">
        <v>7249</v>
      </c>
    </row>
    <row r="90" spans="1:4" x14ac:dyDescent="0.25">
      <c r="A90" t="s">
        <v>161</v>
      </c>
      <c r="B90" t="s">
        <v>162</v>
      </c>
      <c r="C90" s="1">
        <v>0</v>
      </c>
    </row>
    <row r="91" spans="1:4" x14ac:dyDescent="0.25">
      <c r="A91" t="s">
        <v>163</v>
      </c>
      <c r="B91" t="s">
        <v>164</v>
      </c>
      <c r="C91" s="1">
        <v>0</v>
      </c>
    </row>
    <row r="92" spans="1:4" x14ac:dyDescent="0.25">
      <c r="A92" t="s">
        <v>165</v>
      </c>
      <c r="B92" t="s">
        <v>166</v>
      </c>
      <c r="C92" s="1">
        <v>363200.24</v>
      </c>
    </row>
    <row r="93" spans="1:4" x14ac:dyDescent="0.25">
      <c r="A93" t="s">
        <v>167</v>
      </c>
      <c r="B93" t="s">
        <v>168</v>
      </c>
      <c r="C93" s="1">
        <v>2989.34</v>
      </c>
    </row>
    <row r="94" spans="1:4" x14ac:dyDescent="0.25">
      <c r="A94" t="s">
        <v>169</v>
      </c>
      <c r="B94" t="s">
        <v>170</v>
      </c>
      <c r="C94" s="1">
        <v>0</v>
      </c>
    </row>
    <row r="95" spans="1:4" x14ac:dyDescent="0.25">
      <c r="A95" t="s">
        <v>171</v>
      </c>
      <c r="B95" t="s">
        <v>172</v>
      </c>
      <c r="C95" s="1">
        <v>0</v>
      </c>
    </row>
    <row r="96" spans="1:4" x14ac:dyDescent="0.25">
      <c r="A96" t="s">
        <v>173</v>
      </c>
      <c r="B96" t="s">
        <v>174</v>
      </c>
      <c r="C96" s="1">
        <v>0</v>
      </c>
    </row>
    <row r="97" spans="1:4" x14ac:dyDescent="0.25">
      <c r="A97" t="s">
        <v>175</v>
      </c>
      <c r="B97" t="s">
        <v>176</v>
      </c>
      <c r="C97" s="1">
        <v>0</v>
      </c>
    </row>
    <row r="98" spans="1:4" x14ac:dyDescent="0.25">
      <c r="A98" t="s">
        <v>177</v>
      </c>
      <c r="B98" t="s">
        <v>178</v>
      </c>
      <c r="C98" s="1">
        <v>39278.01</v>
      </c>
    </row>
    <row r="99" spans="1:4" x14ac:dyDescent="0.25">
      <c r="A99" t="s">
        <v>179</v>
      </c>
      <c r="B99" t="s">
        <v>180</v>
      </c>
      <c r="C99" s="1">
        <v>0</v>
      </c>
    </row>
    <row r="100" spans="1:4" x14ac:dyDescent="0.25">
      <c r="A100" t="s">
        <v>181</v>
      </c>
      <c r="B100" t="s">
        <v>182</v>
      </c>
      <c r="C100" s="1">
        <v>219793.71</v>
      </c>
    </row>
    <row r="101" spans="1:4" x14ac:dyDescent="0.25">
      <c r="A101" t="s">
        <v>183</v>
      </c>
      <c r="B101" t="s">
        <v>184</v>
      </c>
      <c r="C101" s="1">
        <v>6661.06</v>
      </c>
    </row>
    <row r="102" spans="1:4" x14ac:dyDescent="0.25">
      <c r="A102" t="s">
        <v>185</v>
      </c>
      <c r="B102" t="s">
        <v>186</v>
      </c>
      <c r="C102" s="1">
        <v>74099.61</v>
      </c>
    </row>
    <row r="103" spans="1:4" x14ac:dyDescent="0.25">
      <c r="A103" t="s">
        <v>187</v>
      </c>
      <c r="B103" t="s">
        <v>188</v>
      </c>
      <c r="C103" s="1">
        <v>0</v>
      </c>
    </row>
    <row r="104" spans="1:4" x14ac:dyDescent="0.25">
      <c r="A104" t="s">
        <v>189</v>
      </c>
      <c r="B104" t="s">
        <v>190</v>
      </c>
      <c r="C104" s="1">
        <v>8.24</v>
      </c>
    </row>
    <row r="105" spans="1:4" x14ac:dyDescent="0.25">
      <c r="A105" t="s">
        <v>191</v>
      </c>
      <c r="B105" t="s">
        <v>192</v>
      </c>
      <c r="C105" s="1">
        <v>89713.7</v>
      </c>
    </row>
    <row r="106" spans="1:4" x14ac:dyDescent="0.25">
      <c r="A106" t="s">
        <v>193</v>
      </c>
      <c r="B106" t="s">
        <v>194</v>
      </c>
      <c r="C106" s="1">
        <v>0</v>
      </c>
    </row>
    <row r="107" spans="1:4" x14ac:dyDescent="0.25">
      <c r="A107" t="s">
        <v>195</v>
      </c>
      <c r="B107" t="s">
        <v>196</v>
      </c>
      <c r="C107" s="1">
        <v>0</v>
      </c>
    </row>
    <row r="108" spans="1:4" x14ac:dyDescent="0.25">
      <c r="A108" t="s">
        <v>197</v>
      </c>
      <c r="B108" t="s">
        <v>198</v>
      </c>
      <c r="C108" s="1">
        <v>287876.94</v>
      </c>
    </row>
    <row r="109" spans="1:4" x14ac:dyDescent="0.25">
      <c r="A109" s="12" t="s">
        <v>199</v>
      </c>
      <c r="B109" s="12" t="s">
        <v>200</v>
      </c>
      <c r="C109" s="13">
        <v>0</v>
      </c>
    </row>
    <row r="110" spans="1:4" x14ac:dyDescent="0.25">
      <c r="A110" s="10" t="s">
        <v>201</v>
      </c>
      <c r="B110" s="10" t="s">
        <v>202</v>
      </c>
      <c r="C110" s="11">
        <v>0</v>
      </c>
      <c r="D110" s="10"/>
    </row>
    <row r="111" spans="1:4" x14ac:dyDescent="0.25">
      <c r="B111" s="8" t="s">
        <v>122</v>
      </c>
      <c r="C111" s="9">
        <f>SUM(C84:C110)</f>
        <v>4523226.87</v>
      </c>
      <c r="D111" s="14">
        <f>C111/C152</f>
        <v>2.4428037337532089E-2</v>
      </c>
    </row>
    <row r="112" spans="1:4" x14ac:dyDescent="0.25">
      <c r="A112" s="7" t="s">
        <v>203</v>
      </c>
    </row>
    <row r="113" spans="1:3" x14ac:dyDescent="0.25">
      <c r="A113" t="s">
        <v>204</v>
      </c>
      <c r="B113" t="s">
        <v>205</v>
      </c>
      <c r="C113" s="1">
        <v>471132.69</v>
      </c>
    </row>
    <row r="114" spans="1:3" x14ac:dyDescent="0.25">
      <c r="A114" t="s">
        <v>206</v>
      </c>
      <c r="B114" t="s">
        <v>207</v>
      </c>
      <c r="C114" s="1">
        <v>0</v>
      </c>
    </row>
    <row r="115" spans="1:3" x14ac:dyDescent="0.25">
      <c r="A115" t="s">
        <v>208</v>
      </c>
      <c r="B115" t="s">
        <v>209</v>
      </c>
      <c r="C115" s="1">
        <v>35605.86</v>
      </c>
    </row>
    <row r="116" spans="1:3" x14ac:dyDescent="0.25">
      <c r="A116" t="s">
        <v>210</v>
      </c>
      <c r="B116" t="s">
        <v>211</v>
      </c>
      <c r="C116" s="1">
        <v>0</v>
      </c>
    </row>
    <row r="117" spans="1:3" x14ac:dyDescent="0.25">
      <c r="A117" t="s">
        <v>212</v>
      </c>
      <c r="B117" t="s">
        <v>213</v>
      </c>
      <c r="C117" s="1">
        <v>82728.710000000006</v>
      </c>
    </row>
    <row r="118" spans="1:3" x14ac:dyDescent="0.25">
      <c r="A118" t="s">
        <v>214</v>
      </c>
      <c r="B118" t="s">
        <v>215</v>
      </c>
      <c r="C118" s="1">
        <v>119643.88</v>
      </c>
    </row>
    <row r="119" spans="1:3" x14ac:dyDescent="0.25">
      <c r="A119" t="s">
        <v>216</v>
      </c>
      <c r="B119" t="s">
        <v>217</v>
      </c>
      <c r="C119" s="1">
        <v>0</v>
      </c>
    </row>
    <row r="120" spans="1:3" x14ac:dyDescent="0.25">
      <c r="A120" t="s">
        <v>218</v>
      </c>
      <c r="B120" t="s">
        <v>219</v>
      </c>
      <c r="C120" s="1">
        <v>323537.21000000002</v>
      </c>
    </row>
    <row r="121" spans="1:3" x14ac:dyDescent="0.25">
      <c r="A121" t="s">
        <v>220</v>
      </c>
      <c r="B121" t="s">
        <v>221</v>
      </c>
      <c r="C121" s="1">
        <v>543960.62</v>
      </c>
    </row>
    <row r="122" spans="1:3" x14ac:dyDescent="0.25">
      <c r="A122" t="s">
        <v>222</v>
      </c>
      <c r="B122" t="s">
        <v>223</v>
      </c>
      <c r="C122" s="1">
        <v>43755.46</v>
      </c>
    </row>
    <row r="123" spans="1:3" x14ac:dyDescent="0.25">
      <c r="A123" t="s">
        <v>224</v>
      </c>
      <c r="B123" t="s">
        <v>225</v>
      </c>
      <c r="C123" s="1">
        <v>68660.81</v>
      </c>
    </row>
    <row r="124" spans="1:3" x14ac:dyDescent="0.25">
      <c r="A124" t="s">
        <v>226</v>
      </c>
      <c r="B124" t="s">
        <v>227</v>
      </c>
      <c r="C124" s="1">
        <v>0</v>
      </c>
    </row>
    <row r="125" spans="1:3" x14ac:dyDescent="0.25">
      <c r="A125" t="s">
        <v>228</v>
      </c>
      <c r="B125" t="s">
        <v>229</v>
      </c>
      <c r="C125" s="1">
        <v>0</v>
      </c>
    </row>
    <row r="126" spans="1:3" x14ac:dyDescent="0.25">
      <c r="A126" t="s">
        <v>230</v>
      </c>
      <c r="B126" t="s">
        <v>231</v>
      </c>
      <c r="C126" s="1">
        <v>1654.31</v>
      </c>
    </row>
    <row r="127" spans="1:3" x14ac:dyDescent="0.25">
      <c r="A127" t="s">
        <v>232</v>
      </c>
      <c r="B127" t="s">
        <v>233</v>
      </c>
      <c r="C127" s="1">
        <v>136534.82</v>
      </c>
    </row>
    <row r="128" spans="1:3" x14ac:dyDescent="0.25">
      <c r="A128" t="s">
        <v>234</v>
      </c>
      <c r="B128" t="s">
        <v>235</v>
      </c>
      <c r="C128" s="1">
        <v>515041.03</v>
      </c>
    </row>
    <row r="129" spans="1:4" x14ac:dyDescent="0.25">
      <c r="A129" s="12" t="s">
        <v>236</v>
      </c>
      <c r="B129" s="12" t="s">
        <v>237</v>
      </c>
      <c r="C129" s="13">
        <v>0</v>
      </c>
    </row>
    <row r="130" spans="1:4" x14ac:dyDescent="0.25">
      <c r="A130" s="10" t="s">
        <v>238</v>
      </c>
      <c r="B130" s="10" t="s">
        <v>239</v>
      </c>
      <c r="C130" s="11">
        <v>0</v>
      </c>
      <c r="D130" s="10"/>
    </row>
    <row r="131" spans="1:4" x14ac:dyDescent="0.25">
      <c r="B131" s="8" t="s">
        <v>122</v>
      </c>
      <c r="C131" s="9">
        <f>SUM(C113:C130)</f>
        <v>2342255.4000000004</v>
      </c>
      <c r="D131" s="14">
        <f>C131/C152</f>
        <v>1.2649531851856055E-2</v>
      </c>
    </row>
    <row r="132" spans="1:4" x14ac:dyDescent="0.25">
      <c r="A132" s="7" t="s">
        <v>240</v>
      </c>
    </row>
    <row r="133" spans="1:4" x14ac:dyDescent="0.25">
      <c r="A133" t="s">
        <v>241</v>
      </c>
      <c r="B133" t="s">
        <v>242</v>
      </c>
      <c r="C133" s="1">
        <v>0</v>
      </c>
    </row>
    <row r="134" spans="1:4" x14ac:dyDescent="0.25">
      <c r="A134" t="s">
        <v>243</v>
      </c>
      <c r="B134" t="s">
        <v>244</v>
      </c>
      <c r="C134" s="1">
        <v>0</v>
      </c>
    </row>
    <row r="135" spans="1:4" x14ac:dyDescent="0.25">
      <c r="A135" t="s">
        <v>245</v>
      </c>
      <c r="B135" t="s">
        <v>246</v>
      </c>
      <c r="C135" s="1">
        <v>537008.93000000005</v>
      </c>
    </row>
    <row r="136" spans="1:4" x14ac:dyDescent="0.25">
      <c r="A136" t="s">
        <v>247</v>
      </c>
      <c r="B136" t="s">
        <v>248</v>
      </c>
      <c r="C136" s="1">
        <v>422524.78</v>
      </c>
    </row>
    <row r="137" spans="1:4" x14ac:dyDescent="0.25">
      <c r="A137" s="12" t="s">
        <v>249</v>
      </c>
      <c r="B137" s="12" t="s">
        <v>250</v>
      </c>
      <c r="C137" s="13">
        <v>0</v>
      </c>
    </row>
    <row r="138" spans="1:4" x14ac:dyDescent="0.25">
      <c r="A138" s="10" t="s">
        <v>251</v>
      </c>
      <c r="B138" s="10" t="s">
        <v>252</v>
      </c>
      <c r="C138" s="11">
        <v>16188.25</v>
      </c>
      <c r="D138" s="10"/>
    </row>
    <row r="139" spans="1:4" x14ac:dyDescent="0.25">
      <c r="B139" s="8" t="s">
        <v>122</v>
      </c>
      <c r="C139" s="9">
        <f>SUM(C133:C138)</f>
        <v>975721.96000000008</v>
      </c>
      <c r="D139" s="14">
        <f>C139/C152</f>
        <v>5.2694620798293037E-3</v>
      </c>
    </row>
    <row r="140" spans="1:4" x14ac:dyDescent="0.25">
      <c r="A140" s="7" t="s">
        <v>253</v>
      </c>
    </row>
    <row r="141" spans="1:4" x14ac:dyDescent="0.25">
      <c r="A141" t="s">
        <v>254</v>
      </c>
      <c r="B141" t="s">
        <v>255</v>
      </c>
      <c r="C141" s="1">
        <v>0</v>
      </c>
    </row>
    <row r="142" spans="1:4" x14ac:dyDescent="0.25">
      <c r="A142" t="s">
        <v>256</v>
      </c>
      <c r="B142" t="s">
        <v>257</v>
      </c>
      <c r="C142" s="1">
        <v>0</v>
      </c>
    </row>
    <row r="143" spans="1:4" x14ac:dyDescent="0.25">
      <c r="A143" t="s">
        <v>258</v>
      </c>
      <c r="B143" t="s">
        <v>259</v>
      </c>
      <c r="C143" s="1">
        <v>0</v>
      </c>
    </row>
    <row r="144" spans="1:4" x14ac:dyDescent="0.25">
      <c r="A144" t="s">
        <v>260</v>
      </c>
      <c r="B144" t="s">
        <v>261</v>
      </c>
      <c r="C144" s="1">
        <v>0</v>
      </c>
    </row>
    <row r="145" spans="1:4" x14ac:dyDescent="0.25">
      <c r="A145" t="s">
        <v>262</v>
      </c>
      <c r="B145" t="s">
        <v>263</v>
      </c>
      <c r="C145" s="1">
        <v>0</v>
      </c>
    </row>
    <row r="146" spans="1:4" x14ac:dyDescent="0.25">
      <c r="A146" t="s">
        <v>264</v>
      </c>
      <c r="B146" t="s">
        <v>265</v>
      </c>
      <c r="C146" s="1">
        <v>0</v>
      </c>
    </row>
    <row r="147" spans="1:4" x14ac:dyDescent="0.25">
      <c r="A147" t="s">
        <v>266</v>
      </c>
      <c r="B147" t="s">
        <v>267</v>
      </c>
      <c r="C147" s="1">
        <v>0</v>
      </c>
    </row>
    <row r="148" spans="1:4" x14ac:dyDescent="0.25">
      <c r="A148" t="s">
        <v>268</v>
      </c>
      <c r="B148" t="s">
        <v>269</v>
      </c>
      <c r="C148" s="1">
        <v>1950</v>
      </c>
    </row>
    <row r="149" spans="1:4" x14ac:dyDescent="0.25">
      <c r="A149" s="10" t="s">
        <v>270</v>
      </c>
      <c r="B149" s="10" t="s">
        <v>271</v>
      </c>
      <c r="C149" s="11">
        <v>0</v>
      </c>
      <c r="D149" s="10"/>
    </row>
    <row r="150" spans="1:4" x14ac:dyDescent="0.25">
      <c r="B150" s="8" t="s">
        <v>122</v>
      </c>
      <c r="C150" s="9">
        <f>SUM(C141:C149)</f>
        <v>1950</v>
      </c>
      <c r="D150" s="15">
        <f>C150/C152</f>
        <v>1.0531126157770541E-5</v>
      </c>
    </row>
    <row r="152" spans="1:4" x14ac:dyDescent="0.25">
      <c r="B152" s="8" t="s">
        <v>272</v>
      </c>
      <c r="C152" s="9">
        <f>C68+C82+C111+C131+C139+C150</f>
        <v>185165382.20000002</v>
      </c>
      <c r="D152" s="16">
        <f>SUM(D68:D150)</f>
        <v>0.99999999999999978</v>
      </c>
    </row>
  </sheetData>
  <mergeCells count="3">
    <mergeCell ref="A1:D1"/>
    <mergeCell ref="A2:D2"/>
    <mergeCell ref="A3:D3"/>
  </mergeCells>
  <dataValidations count="2">
    <dataValidation type="list" allowBlank="1" showInputMessage="1" showErrorMessage="1" promptTitle="Select PRC" prompt="(from the drop-down list)" sqref="A2:D2" xr:uid="{26211687-70AC-4DCC-AA38-4B4EA8F368BE}">
      <formula1>$E$2:$E$61</formula1>
    </dataValidation>
    <dataValidation type="list" allowBlank="1" showInputMessage="1" showErrorMessage="1" promptTitle="Select LEA" prompt="(from drop down list)" sqref="A1:D1" xr:uid="{39D7E751-0EF2-49EA-A0E6-48948EDA8385}">
      <formula1>$C$2:$C$118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9111D4500DC64E81219337876B6D99" ma:contentTypeVersion="12" ma:contentTypeDescription="Create a new document." ma:contentTypeScope="" ma:versionID="2be9908c9dcf111a923fb8dc3f0da32c">
  <xsd:schema xmlns:xsd="http://www.w3.org/2001/XMLSchema" xmlns:xs="http://www.w3.org/2001/XMLSchema" xmlns:p="http://schemas.microsoft.com/office/2006/metadata/properties" xmlns:ns3="f53fc71a-4903-4eb6-9af6-255dde6a4694" targetNamespace="http://schemas.microsoft.com/office/2006/metadata/properties" ma:root="true" ma:fieldsID="1ac74e97410724a4fafe02188a593c84" ns3:_="">
    <xsd:import namespace="f53fc71a-4903-4eb6-9af6-255dde6a46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fc71a-4903-4eb6-9af6-255dde6a4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3fc71a-4903-4eb6-9af6-255dde6a4694" xsi:nil="true"/>
  </documentManagement>
</p:properties>
</file>

<file path=customXml/itemProps1.xml><?xml version="1.0" encoding="utf-8"?>
<ds:datastoreItem xmlns:ds="http://schemas.openxmlformats.org/officeDocument/2006/customXml" ds:itemID="{A651E7D3-F87F-4814-B67C-1F16E84F4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fc71a-4903-4eb6-9af6-255dde6a4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82AE2E-C942-4E0A-83F1-B1B976D71F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C63D28-FC6F-4CD4-81E6-1A83B9ECCB99}">
  <ds:schemaRefs>
    <ds:schemaRef ds:uri="http://purl.org/dc/dcmitype/"/>
    <ds:schemaRef ds:uri="f53fc71a-4903-4eb6-9af6-255dde6a4694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Sutton</dc:creator>
  <cp:lastModifiedBy>Ashley Sutton</cp:lastModifiedBy>
  <dcterms:created xsi:type="dcterms:W3CDTF">2024-10-08T11:12:08Z</dcterms:created>
  <dcterms:modified xsi:type="dcterms:W3CDTF">2024-10-08T11:19:57Z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0x010100DC9111D4500DC64E81219337876B6D99</vt:lpwstr>
  </property>
</Properties>
</file>