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Busd.local\share\Staff-Home-Directories\PeterKnapik\Desktop\LCAP\"/>
    </mc:Choice>
  </mc:AlternateContent>
  <xr:revisionPtr revIDLastSave="0" documentId="8_{43F3DE84-1292-4BE4-B8DF-F271D9AD3837}" xr6:coauthVersionLast="36" xr6:coauthVersionMax="36" xr10:uidLastSave="{00000000-0000-0000-0000-000000000000}"/>
  <bookViews>
    <workbookView xWindow="0" yWindow="0" windowWidth="18285" windowHeight="8055" xr2:uid="{00000000-000D-0000-FFFF-FFFF00000000}"/>
  </bookViews>
  <sheets>
    <sheet name="2021-22" sheetId="1" r:id="rId1"/>
  </sheets>
  <definedNames>
    <definedName name="_xlnm.Print_Area" localSheetId="0">'2021-22'!$A$1:$F$62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6" i="1" l="1"/>
  <c r="H44" i="1"/>
  <c r="G56" i="1"/>
  <c r="G44" i="1"/>
  <c r="E56" i="1" l="1"/>
  <c r="F56" i="1"/>
  <c r="D56" i="1"/>
  <c r="F47" i="1" l="1"/>
  <c r="F44" i="1" l="1"/>
  <c r="E44" i="1" l="1"/>
  <c r="D4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Moya</author>
  </authors>
  <commentList>
    <comment ref="D2" authorId="0" shapeId="0" xr:uid="{00000000-0006-0000-0000-00000D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151,513 sal
56,811 ben</t>
        </r>
      </text>
    </comment>
    <comment ref="E2" authorId="0" shapeId="0" xr:uid="{0A6731D3-F751-4FA6-8727-97C74AA4A4A7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151,513 sal
59,518 ben
</t>
        </r>
        <r>
          <rPr>
            <b/>
            <sz val="11"/>
            <color indexed="81"/>
            <rFont val="Tahoma"/>
            <family val="2"/>
          </rPr>
          <t>$211,031</t>
        </r>
      </text>
    </comment>
    <comment ref="G2" authorId="0" shapeId="0" xr:uid="{0B883A03-677A-4C83-8A3E-6008D4E9E0EC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151,513 sal
59,518 ben
</t>
        </r>
        <r>
          <rPr>
            <b/>
            <sz val="11"/>
            <color indexed="81"/>
            <rFont val="Tahoma"/>
            <family val="2"/>
          </rPr>
          <t>$211,031</t>
        </r>
      </text>
    </comment>
    <comment ref="D3" authorId="0" shapeId="0" xr:uid="{00000000-0006-0000-0000-000010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94,194 sal
33,389 ben</t>
        </r>
      </text>
    </comment>
    <comment ref="E3" authorId="0" shapeId="0" xr:uid="{BB0BFE2B-338D-4A5B-AF5C-528634EAD03D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95,785 sal
35,270 ben
$131,055</t>
        </r>
      </text>
    </comment>
    <comment ref="G3" authorId="0" shapeId="0" xr:uid="{85650D8F-765E-466B-97DD-A0A59168C326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95,785 sal
35,270 ben
$131,055</t>
        </r>
      </text>
    </comment>
    <comment ref="D4" authorId="0" shapeId="0" xr:uid="{00000000-0006-0000-0000-000007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272,786 sal 
90,433 ben</t>
        </r>
      </text>
    </comment>
    <comment ref="E4" authorId="0" shapeId="0" xr:uid="{D7344958-4969-429A-86C1-67D0456FB8D2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272,786 sal 
95,345 ben
$368,131</t>
        </r>
      </text>
    </comment>
    <comment ref="G4" authorId="0" shapeId="0" xr:uid="{9BD90A93-B4CA-466A-B365-1D17E181492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272,786 sal 
95,345 ben
$368,131</t>
        </r>
      </text>
    </comment>
    <comment ref="D5" authorId="0" shapeId="0" xr:uid="{00000000-0006-0000-0000-000008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269,828 sal
119,170 ben</t>
        </r>
      </text>
    </comment>
    <comment ref="E5" authorId="0" shapeId="0" xr:uid="{F02CE602-4A47-493D-ABB0-3492F8916308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239,648 sal
102,592 ben
$342,240</t>
        </r>
      </text>
    </comment>
    <comment ref="G5" authorId="0" shapeId="0" xr:uid="{A079AD7E-EEEC-4852-9F47-CC54EAA22868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239,648 sal
102,592 ben
$342,240</t>
        </r>
      </text>
    </comment>
    <comment ref="D6" authorId="0" shapeId="0" xr:uid="{00000000-0006-0000-0000-00000E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392,658 sal
132,840 ben</t>
        </r>
      </text>
    </comment>
    <comment ref="E6" authorId="0" shapeId="0" xr:uid="{B2141BBF-3A2B-4728-BD5B-B1A139093571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401,346 sal
146,595 ben
$547,941</t>
        </r>
      </text>
    </comment>
    <comment ref="G6" authorId="0" shapeId="0" xr:uid="{07D9B0A2-B814-4775-8737-0A2F88040041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401,346 sal
146,595 ben
$547,941</t>
        </r>
      </text>
    </comment>
    <comment ref="D7" authorId="0" shapeId="0" xr:uid="{00000000-0006-0000-0000-00000A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89,285 sal
19,793 ben </t>
        </r>
      </text>
    </comment>
    <comment ref="E7" authorId="0" shapeId="0" xr:uid="{1EB55B77-59D4-4FFB-B8AC-0259461965E4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81,603 sal
19,197 ben 
$100,800</t>
        </r>
      </text>
    </comment>
    <comment ref="G7" authorId="0" shapeId="0" xr:uid="{A2D74C5B-DB2A-45A5-B3F6-9EE7A3C9A67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81,603 sal
19,197 ben 
$100,800</t>
        </r>
      </text>
    </comment>
    <comment ref="D8" authorId="0" shapeId="0" xr:uid="{00000000-0006-0000-0000-00000B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171,947 sal
40,256 ben</t>
        </r>
      </text>
    </comment>
    <comment ref="E8" authorId="0" shapeId="0" xr:uid="{5BA3A98D-C7EB-4E75-9D50-498137E6E77F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171,853 sal
46,457 ben
$218,310</t>
        </r>
      </text>
    </comment>
    <comment ref="G8" authorId="0" shapeId="0" xr:uid="{29563E57-FF06-42F1-A06C-3DFC58A0D40D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171,853 sal
46,457 ben
$218,310</t>
        </r>
      </text>
    </comment>
    <comment ref="D9" authorId="0" shapeId="0" xr:uid="{00000000-0006-0000-0000-000009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47,867 sal
15,633 ben
1,500 services</t>
        </r>
      </text>
    </comment>
    <comment ref="E9" authorId="0" shapeId="0" xr:uid="{853EF54B-559C-48EB-8F2F-C78B51422205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47,223 sal
16,277 ben
1,500 services
$65,000
</t>
        </r>
      </text>
    </comment>
    <comment ref="G9" authorId="0" shapeId="0" xr:uid="{2596590B-F0D0-42DA-88E6-6125AD3532CA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47,223 sal
16,277 ben
1,500 services
$65,000
</t>
        </r>
      </text>
    </comment>
    <comment ref="D11" authorId="0" shapeId="0" xr:uid="{00000000-0006-0000-0000-000005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41,504 sal
8,496 ben
2000 supply</t>
        </r>
      </text>
    </comment>
    <comment ref="E11" authorId="0" shapeId="0" xr:uid="{B98B4077-9D3A-44FE-811D-41FB07E47368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41,00 sal
9,132 ben
1,868 supply
$52,000
</t>
        </r>
      </text>
    </comment>
    <comment ref="G11" authorId="0" shapeId="0" xr:uid="{B22D6CF6-C7EA-4A75-BFF6-05C24457F0C8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41,00 sal
9,132 ben
1,868 supply
$52,000
</t>
        </r>
      </text>
    </comment>
    <comment ref="D12" authorId="0" shapeId="0" xr:uid="{00000000-0006-0000-0000-00000F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Contribution to CC</t>
        </r>
      </text>
    </comment>
    <comment ref="E12" authorId="0" shapeId="0" xr:uid="{E0C83CF2-7786-4343-9D0A-114B4A8C6191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Contribution to CC</t>
        </r>
      </text>
    </comment>
    <comment ref="G12" authorId="0" shapeId="0" xr:uid="{4C2C6938-E252-47EB-A0C9-26643A6055E2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Contribution to CC</t>
        </r>
      </text>
    </comment>
    <comment ref="D13" authorId="0" shapeId="0" xr:uid="{00000000-0006-0000-0000-000011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830,082 sal
169,918 ben</t>
        </r>
      </text>
    </comment>
    <comment ref="E13" authorId="0" shapeId="0" xr:uid="{3D417E57-7395-4522-82B6-C54433633A76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760,682 sal
239,318 ben
$1,000,000.00</t>
        </r>
      </text>
    </comment>
    <comment ref="G13" authorId="0" shapeId="0" xr:uid="{EEAEA54E-B5C0-48E9-B2F0-7AE68CB8354B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760,682 sal
239,318 ben
$1,000,000.00</t>
        </r>
      </text>
    </comment>
    <comment ref="D14" authorId="0" shapeId="0" xr:uid="{00000000-0006-0000-0000-000018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17,902 sal
3,665 ben
</t>
        </r>
      </text>
    </comment>
    <comment ref="E14" authorId="0" shapeId="0" xr:uid="{878A935B-7DD8-4A1F-AAD5-3C0DA04D49E6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17,902 sal
3,989 ben
$21,891
</t>
        </r>
      </text>
    </comment>
    <comment ref="G14" authorId="0" shapeId="0" xr:uid="{A1276A5E-C076-4F0E-AD85-07B1CC91DFEE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17,902 sal
3,989 ben
$21,891
</t>
        </r>
      </text>
    </comment>
    <comment ref="D15" authorId="0" shapeId="0" xr:uid="{00000000-0006-0000-0000-000020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$19,837 SAL
$4,061 BEN</t>
        </r>
      </text>
    </comment>
    <comment ref="E15" authorId="0" shapeId="0" xr:uid="{47A86A59-C7B1-490C-97BA-95D31E6FEAEF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$19,837 SAL
$4,421 BEN
$24,258</t>
        </r>
      </text>
    </comment>
    <comment ref="G15" authorId="0" shapeId="0" xr:uid="{29AE2631-ED7D-4E54-8DA0-A7B611D447B4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$19,837 SAL
$4,421 BEN
$24,258</t>
        </r>
      </text>
    </comment>
    <comment ref="D16" authorId="0" shapeId="0" xr:uid="{00000000-0006-0000-0000-000003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376,220 sal
74,977 ben
49,643 other svcs</t>
        </r>
      </text>
    </comment>
    <comment ref="E16" authorId="0" shapeId="0" xr:uid="{86FE0DA8-D53A-411A-8907-23C8340F454F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369,300 sal
81,898 ben
49,643 other svcs
$500,841</t>
        </r>
      </text>
    </comment>
    <comment ref="G16" authorId="0" shapeId="0" xr:uid="{FCAF0F0B-BD2F-4F8E-A985-C58D9526B7D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369,300 sal
81,898 ben
49,643 other svcs
$500,841</t>
        </r>
      </text>
    </comment>
    <comment ref="D17" authorId="0" shapeId="0" xr:uid="{00000000-0006-0000-0000-00001C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223,946 sal
68,124 ben</t>
        </r>
      </text>
    </comment>
    <comment ref="E17" authorId="0" shapeId="0" xr:uid="{72B8544F-3A17-4355-8676-EAF56590C21D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232,878 sal
74,063 ben
$306,941</t>
        </r>
      </text>
    </comment>
    <comment ref="G17" authorId="0" shapeId="0" xr:uid="{EE75F479-F813-4B9D-BCCC-9479F24D44A3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232,878 sal
74,063 ben
$306,941</t>
        </r>
      </text>
    </comment>
    <comment ref="D18" authorId="0" shapeId="0" xr:uid="{00000000-0006-0000-0000-00001F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19,037 sal
3,897 ben
200  mileage</t>
        </r>
      </text>
    </comment>
    <comment ref="E18" authorId="0" shapeId="0" xr:uid="{B28EC520-76C5-4037-AA8B-628F12DA16E8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19,037 sal
4,243 ben
200  mileage
$23,480</t>
        </r>
      </text>
    </comment>
    <comment ref="G18" authorId="0" shapeId="0" xr:uid="{7229F0A7-C445-4160-AD5C-B935BFF177F8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19,037 sal
4,243 ben
200  mileage
$23,480</t>
        </r>
      </text>
    </comment>
    <comment ref="D19" authorId="0" shapeId="0" xr:uid="{00000000-0006-0000-0000-00001E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89,660 sal
50,836 ben</t>
        </r>
      </text>
    </comment>
    <comment ref="E19" authorId="0" shapeId="0" xr:uid="{906FF3E6-310B-48B9-A89A-A136C9E4B07C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92,369 sal
57,026 ben
$149,395</t>
        </r>
      </text>
    </comment>
    <comment ref="G19" authorId="0" shapeId="0" xr:uid="{107FC92F-C4DC-43EB-941F-279A15984927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92,369 sal
57,026 ben
$149,395</t>
        </r>
      </text>
    </comment>
    <comment ref="D20" authorId="0" shapeId="0" xr:uid="{00000000-0006-0000-0000-000006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810,979 sal
336,811 ben 
96,244 supply/othr svcs</t>
        </r>
      </text>
    </comment>
    <comment ref="E20" authorId="0" shapeId="0" xr:uid="{4F113165-3EB8-4C8E-8A08-D6ECC6AEF7CB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819,071 sal
341,225 ben 
86,951 supply/othr svcs
$1,247,247</t>
        </r>
      </text>
    </comment>
    <comment ref="G20" authorId="0" shapeId="0" xr:uid="{8D7C8206-3064-4A35-AFF5-4073DD9E0F9B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819,071 sal
341,225 ben 
86,951 supply/othr svcs
$1,247,247</t>
        </r>
      </text>
    </comment>
    <comment ref="D21" authorId="0" shapeId="0" xr:uid="{00000000-0006-0000-0000-000001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997,863 sal
305,420 ben</t>
        </r>
      </text>
    </comment>
    <comment ref="E21" authorId="0" shapeId="0" xr:uid="{571FE3D9-DA05-474D-A2BB-F19750047D14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1,014,361 sal
334,597  ben
$1,348,958</t>
        </r>
      </text>
    </comment>
    <comment ref="G21" authorId="0" shapeId="0" xr:uid="{D5EDDA1B-7174-4E66-B865-F6109063A03E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1,014,361 sal
334,597  ben
$1,348,958</t>
        </r>
      </text>
    </comment>
    <comment ref="D22" authorId="0" shapeId="0" xr:uid="{00000000-0006-0000-0000-000002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220,946 sal
124,117 ben</t>
        </r>
      </text>
    </comment>
    <comment ref="E22" authorId="0" shapeId="0" xr:uid="{5D25D36D-190B-492D-A0FD-24A06FD03D23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208,039 sal
115,963 ben
$324,002</t>
        </r>
      </text>
    </comment>
    <comment ref="G22" authorId="0" shapeId="0" xr:uid="{F36EA33E-A7FB-4264-9005-051F7F4B733F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208,039 sal
115,963 ben
$324,002</t>
        </r>
      </text>
    </comment>
    <comment ref="D23" authorId="0" shapeId="0" xr:uid="{00000000-0006-0000-0000-000021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$19,837 SAL
$4,061 BEN</t>
        </r>
      </text>
    </comment>
    <comment ref="E23" authorId="0" shapeId="0" xr:uid="{2637309B-6170-482C-B70C-1CD37E2A9E42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$19,837 SAL
$4,421 BEN
$24,258</t>
        </r>
      </text>
    </comment>
    <comment ref="G23" authorId="0" shapeId="0" xr:uid="{EECA09BE-2EAF-411C-85EB-9A23199290E7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$19,837 SAL
$4,421 BEN
$24,258</t>
        </r>
      </text>
    </comment>
    <comment ref="E25" authorId="0" shapeId="0" xr:uid="{213D3893-6DEC-43BC-8C0D-39BDC80EF562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3,994  sal
890  ben
116  other books
$5,000</t>
        </r>
      </text>
    </comment>
    <comment ref="G25" authorId="0" shapeId="0" xr:uid="{206F325D-94A8-43E5-907D-DDCE93AD29B4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3,994  sal
890  ben
116  other books
$5,000</t>
        </r>
      </text>
    </comment>
    <comment ref="D26" authorId="0" shapeId="0" xr:uid="{00000000-0006-0000-0000-000016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167,093 sal
67,158 ben</t>
        </r>
      </text>
    </comment>
    <comment ref="E26" authorId="0" shapeId="0" xr:uid="{1FF9D6C7-C4CA-452F-AC94-3470E7A82C39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237,248 sal
70,155 ben
$237,248</t>
        </r>
      </text>
    </comment>
    <comment ref="G26" authorId="0" shapeId="0" xr:uid="{7E494776-9B15-4E85-A28B-04AC256EE895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237,248 sal
70,155 ben
$237,248</t>
        </r>
      </text>
    </comment>
    <comment ref="D27" authorId="0" shapeId="0" xr:uid="{00000000-0006-0000-0000-000017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252,576 sal
82,655 ben</t>
        </r>
      </text>
    </comment>
    <comment ref="E27" authorId="0" shapeId="0" xr:uid="{8816C062-4BF5-4AFE-AB00-A620F0B92F56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255,574 sal
87,851 ben
$343,425</t>
        </r>
      </text>
    </comment>
    <comment ref="G27" authorId="0" shapeId="0" xr:uid="{C2F8E623-6BB1-4B44-BAF4-F69FDF849DD6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255,574 sal
87,851 ben
$343,425</t>
        </r>
      </text>
    </comment>
    <comment ref="D28" authorId="0" shapeId="0" xr:uid="{00000000-0006-0000-0000-000012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339,485 sal
105,611 ben</t>
        </r>
      </text>
    </comment>
    <comment ref="E28" authorId="0" shapeId="0" xr:uid="{1EEAA95D-797B-48A2-A707-C5D71908FE8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338,892 sal
117,933 ben
$456,825</t>
        </r>
      </text>
    </comment>
    <comment ref="G28" authorId="0" shapeId="0" xr:uid="{7B5C28F5-3017-4B3F-AD52-D6CB029DF66F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338,892 sal
117,933 ben
$456,825</t>
        </r>
      </text>
    </comment>
    <comment ref="D29" authorId="0" shapeId="0" xr:uid="{00000000-0006-0000-0000-000013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133,670 sal
39,627 ben</t>
        </r>
      </text>
    </comment>
    <comment ref="E29" authorId="0" shapeId="0" xr:uid="{B6C9E67D-2979-4AED-A33C-3487DE401482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139,448 sal
43,087 ben
$182,535</t>
        </r>
      </text>
    </comment>
    <comment ref="G29" authorId="0" shapeId="0" xr:uid="{B0E4B964-0ADE-47A1-86AA-F51A26EA12C7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139,448 sal
43,087 ben
$182,535</t>
        </r>
      </text>
    </comment>
    <comment ref="D30" authorId="0" shapeId="0" xr:uid="{00000000-0006-0000-0000-000014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168,996 sal
56,526 ben</t>
        </r>
      </text>
    </comment>
    <comment ref="E30" authorId="0" shapeId="0" xr:uid="{6FB11391-1EEA-49FA-A661-841E7738E887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169,331 sal
59,619 ben
$228,950</t>
        </r>
      </text>
    </comment>
    <comment ref="G30" authorId="0" shapeId="0" xr:uid="{D82CC61F-C2FA-47A8-835D-AA21839225B1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169,331 sal
59,619 ben
$228,950</t>
        </r>
      </text>
    </comment>
    <comment ref="D31" authorId="0" shapeId="0" xr:uid="{00000000-0006-0000-0000-000015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99,503 sal
51,639 ben
</t>
        </r>
      </text>
    </comment>
    <comment ref="E31" authorId="0" shapeId="0" xr:uid="{9B9AD892-D193-4848-8665-3797624EC0FA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79,732 sal
42,614 ben
$122,346
</t>
        </r>
      </text>
    </comment>
    <comment ref="G31" authorId="0" shapeId="0" xr:uid="{0C6D0CC3-DCBA-45C5-91B9-45FD4DB38384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79,732 sal
42,614 ben
$122,346
</t>
        </r>
      </text>
    </comment>
    <comment ref="D32" authorId="0" shapeId="0" xr:uid="{00000000-0006-0000-0000-00001B000000}">
      <text>
        <r>
          <rPr>
            <b/>
            <sz val="11"/>
            <color indexed="81"/>
            <rFont val="Tahoma"/>
            <family val="2"/>
          </rPr>
          <t>Gloria Moya:
Services</t>
        </r>
      </text>
    </comment>
    <comment ref="E32" authorId="0" shapeId="0" xr:uid="{F60F324C-F388-4486-B5CF-5CEB5F93AFEB}">
      <text>
        <r>
          <rPr>
            <b/>
            <sz val="11"/>
            <color indexed="81"/>
            <rFont val="Tahoma"/>
            <family val="2"/>
          </rPr>
          <t>Gloria Moya:
Services</t>
        </r>
      </text>
    </comment>
    <comment ref="G32" authorId="0" shapeId="0" xr:uid="{F35F74D9-2CE9-4990-9D59-D89A980B6A4E}">
      <text>
        <r>
          <rPr>
            <b/>
            <sz val="11"/>
            <color indexed="81"/>
            <rFont val="Tahoma"/>
            <family val="2"/>
          </rPr>
          <t>Gloria Moya:
Services</t>
        </r>
      </text>
    </comment>
    <comment ref="D33" authorId="0" shapeId="0" xr:uid="{00000000-0006-0000-0000-00000C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178,774 sal
39,119 ben
2,585 supply</t>
        </r>
      </text>
    </comment>
    <comment ref="E33" authorId="0" shapeId="0" xr:uid="{A596C12C-411D-47E4-ACF8-3650A61FB706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176,233 sal
41,663 ben
2,582 supply
$220,478</t>
        </r>
      </text>
    </comment>
    <comment ref="G33" authorId="0" shapeId="0" xr:uid="{743A1328-3964-479F-9DBD-795C426E9332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176,233 sal
41,663 ben
2,582 supply
$220,478</t>
        </r>
      </text>
    </comment>
    <comment ref="D34" authorId="0" shapeId="0" xr:uid="{00000000-0006-0000-0000-000004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138,097 sal
28,635 ben
100,000 other svcs</t>
        </r>
      </text>
    </comment>
    <comment ref="E34" authorId="0" shapeId="0" xr:uid="{0066C864-E3A6-4B52-84B7-37FC7E76FAB6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138,097 sal
31,124 ben
197,511 other svcs
$366,732</t>
        </r>
      </text>
    </comment>
    <comment ref="G34" authorId="0" shapeId="0" xr:uid="{16453234-07BE-44C2-A6D1-2B23BDD83AA8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138,097 sal
31,124 ben
197,511 other svcs
$366,732</t>
        </r>
      </text>
    </comment>
    <comment ref="D35" authorId="0" shapeId="0" xr:uid="{00000000-0006-0000-0000-00001A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262,961 sal
142,488 ben</t>
        </r>
      </text>
    </comment>
    <comment ref="E35" authorId="0" shapeId="0" xr:uid="{47AC4DEA-7C26-46D4-9044-D4B7EB3D711F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262,600 sal
147,072  ben
$409,672</t>
        </r>
      </text>
    </comment>
    <comment ref="G35" authorId="0" shapeId="0" xr:uid="{A6F44D2B-FBC4-49D5-A5F1-8D14B3C326C1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262,600 sal
147,072  ben
$409,672</t>
        </r>
      </text>
    </comment>
    <comment ref="D36" authorId="0" shapeId="0" xr:uid="{00000000-0006-0000-0000-000019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545,296 sal
171,308 ben </t>
        </r>
      </text>
    </comment>
    <comment ref="E36" authorId="0" shapeId="0" xr:uid="{32835B0B-CC9D-41F0-B565-5F271D10E283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534,317 sal
196,335 ben 
$730,652</t>
        </r>
      </text>
    </comment>
    <comment ref="G36" authorId="0" shapeId="0" xr:uid="{D1729505-BFCB-41B2-A5BD-53066EA2913F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534,317 sal
196,335 ben 
$730,652</t>
        </r>
      </text>
    </comment>
    <comment ref="D37" authorId="0" shapeId="0" xr:uid="{00000000-0006-0000-0000-00001D000000}">
      <text>
        <r>
          <rPr>
            <b/>
            <sz val="11"/>
            <color indexed="81"/>
            <rFont val="Tahoma"/>
            <family val="2"/>
          </rPr>
          <t>Gloria Moya:
Services</t>
        </r>
      </text>
    </comment>
    <comment ref="E37" authorId="0" shapeId="0" xr:uid="{5989AF38-A9B1-4777-936A-BC49996790ED}">
      <text>
        <r>
          <rPr>
            <b/>
            <sz val="11"/>
            <color indexed="81"/>
            <rFont val="Tahoma"/>
            <family val="2"/>
          </rPr>
          <t xml:space="preserve">Gloria Moya:
</t>
        </r>
        <r>
          <rPr>
            <sz val="11"/>
            <color indexed="81"/>
            <rFont val="Tahoma"/>
            <family val="2"/>
          </rPr>
          <t>4,320  sal/subs
956  ben</t>
        </r>
        <r>
          <rPr>
            <b/>
            <sz val="11"/>
            <color indexed="81"/>
            <rFont val="Tahoma"/>
            <family val="2"/>
          </rPr>
          <t xml:space="preserve">
$5,276</t>
        </r>
      </text>
    </comment>
    <comment ref="G37" authorId="0" shapeId="0" xr:uid="{B4B270A5-24B3-426B-8CB5-CB078131E049}">
      <text>
        <r>
          <rPr>
            <b/>
            <sz val="11"/>
            <color indexed="81"/>
            <rFont val="Tahoma"/>
            <family val="2"/>
          </rPr>
          <t xml:space="preserve">Gloria Moya:
</t>
        </r>
        <r>
          <rPr>
            <sz val="11"/>
            <color indexed="81"/>
            <rFont val="Tahoma"/>
            <family val="2"/>
          </rPr>
          <t>4,320  sal/subs
956  ben</t>
        </r>
        <r>
          <rPr>
            <b/>
            <sz val="11"/>
            <color indexed="81"/>
            <rFont val="Tahoma"/>
            <family val="2"/>
          </rPr>
          <t xml:space="preserve">
$5,276</t>
        </r>
      </text>
    </comment>
    <comment ref="D38" authorId="0" shapeId="0" xr:uid="{00000000-0006-0000-0000-00002200000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60,641 sal (inlcude $5K for VPL-Garcia)
29,746 ben</t>
        </r>
      </text>
    </comment>
    <comment ref="E38" authorId="0" shapeId="0" xr:uid="{253CA176-4258-4612-8B0F-ACC0060442E2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60,748 sal
17,221 ben
$77,969</t>
        </r>
      </text>
    </comment>
    <comment ref="G38" authorId="0" shapeId="0" xr:uid="{5076AC1D-9D22-4D81-B024-2C6727BF9E54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60,748 sal
17,221 ben
$77,969</t>
        </r>
      </text>
    </comment>
    <comment ref="E39" authorId="0" shapeId="0" xr:uid="{FA0D928B-0742-4038-B1DB-61C18995D9AE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72,312  sal
28,991  ben
$101,303</t>
        </r>
      </text>
    </comment>
    <comment ref="G39" authorId="0" shapeId="0" xr:uid="{8B954F65-6D90-45B8-B377-089245848583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72,312  sal
28,991  ben
$101,303</t>
        </r>
      </text>
    </comment>
    <comment ref="E40" authorId="0" shapeId="0" xr:uid="{9B9D7DE6-C821-48D6-B40C-B3ED45C28A08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39,825  sal
8,872  ben
$48,697
</t>
        </r>
      </text>
    </comment>
    <comment ref="G40" authorId="0" shapeId="0" xr:uid="{4823DC65-50E0-4A96-AB1C-F471639B09BE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39,825  sal
8,872  ben
$48,697
</t>
        </r>
      </text>
    </comment>
    <comment ref="E42" authorId="0" shapeId="0" xr:uid="{58D564B2-AB66-4243-9A26-AF60431123B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$175K other svcs</t>
        </r>
      </text>
    </comment>
    <comment ref="G42" authorId="0" shapeId="0" xr:uid="{1EB5EA0A-50F2-4E85-AE61-7932D169A9E0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$175K other svcs</t>
        </r>
      </text>
    </comment>
    <comment ref="E43" authorId="0" shapeId="0" xr:uid="{C4F0288D-8E2F-4E71-97D5-D6FD4550A574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40,892 sal
9,108  ben
$50,000</t>
        </r>
      </text>
    </comment>
    <comment ref="G43" authorId="0" shapeId="0" xr:uid="{CF0E204C-ED3C-4E0D-BE0C-290133B5FAC6}">
      <text>
        <r>
          <rPr>
            <b/>
            <sz val="11"/>
            <color indexed="81"/>
            <rFont val="Tahoma"/>
            <family val="2"/>
          </rPr>
          <t>Gloria Moya:</t>
        </r>
        <r>
          <rPr>
            <sz val="11"/>
            <color indexed="81"/>
            <rFont val="Tahoma"/>
            <family val="2"/>
          </rPr>
          <t xml:space="preserve">
40,892 sal
9,108  ben
$50,000</t>
        </r>
      </text>
    </comment>
  </commentList>
</comments>
</file>

<file path=xl/sharedStrings.xml><?xml version="1.0" encoding="utf-8"?>
<sst xmlns="http://schemas.openxmlformats.org/spreadsheetml/2006/main" count="75" uniqueCount="68">
  <si>
    <t>EL Program, Maintenance of Effort (formerly EIA/LEP)</t>
  </si>
  <si>
    <t xml:space="preserve">ELD Project GLAD Professional Development </t>
  </si>
  <si>
    <t>Interpreters for Second Language Learners, Parents</t>
  </si>
  <si>
    <t>FSA Base Counseling Program</t>
  </si>
  <si>
    <t>AP Testing Fees for Students</t>
  </si>
  <si>
    <t>Elementary Response to Intervention for English &amp; Math</t>
  </si>
  <si>
    <t>Secondary Summer School Program (Credit Recovery)</t>
  </si>
  <si>
    <t>Extended School Year (Summer School for English Learners)</t>
  </si>
  <si>
    <t>EL Dual Immersion Instructional Assistants (8 positions)</t>
  </si>
  <si>
    <t>ELD Instructional Assistants, Elementary (23 positions)</t>
  </si>
  <si>
    <t>Secondary Online Credit Recovery Program - Targeted Subgroups</t>
  </si>
  <si>
    <t>NEW  ADDITIONS</t>
  </si>
  <si>
    <t>Diversity, Equity, and Inclusion Coordinator</t>
  </si>
  <si>
    <t>Luther Planning for Academy</t>
  </si>
  <si>
    <t>Summer School Elementary and Secondary (Additional funds)</t>
  </si>
  <si>
    <t>Adopted Budget
2021-22</t>
  </si>
  <si>
    <t>Peer Assistance and Review TOSA (0.2 FTE)</t>
  </si>
  <si>
    <t>Planning on Academy TOSA</t>
  </si>
  <si>
    <t>Diveivesity, Equirt, and Inclusion Professional Development</t>
  </si>
  <si>
    <t>Planning for Academy Professional Development</t>
  </si>
  <si>
    <t>Secondary Designated ELD; One period per day teaching Designated ELD</t>
  </si>
  <si>
    <t>Dual Immersion Teachers up to 39% (EL &amp; F/R unduplicated)</t>
  </si>
  <si>
    <t>ELD Specialists, Elementary (3 FTEs)</t>
  </si>
  <si>
    <t>Extended Transitional Kindergarten class for 2 classrooms (two teachers 0.5 FTE each)</t>
  </si>
  <si>
    <t>Title I school .5 teacher for grades 4 &amp; 5 at Disney &amp; McKinley</t>
  </si>
  <si>
    <t>Child Care State Preschool Partial Funding (one preschool classsroom 1 teacher 1 aide)</t>
  </si>
  <si>
    <t>Professional Development Day for all teachers 1 1/2 days salary and benefits</t>
  </si>
  <si>
    <t>Induction and Professioanl Development (0.2 FTE)</t>
  </si>
  <si>
    <t>Psychologists at Title 1 Schools (2 FTEs)</t>
  </si>
  <si>
    <t>Special Education Behavior Interventionists (2 FTEs)</t>
  </si>
  <si>
    <t>Curriculum Specialists, Elementary (11 FTEs)</t>
  </si>
  <si>
    <t>Library Assistants, Elementary (11 FTEs)</t>
  </si>
  <si>
    <t>Professioanl Development TOSA (0.2 FTE)</t>
  </si>
  <si>
    <t>Instructional Technology TOSA ( 0.2 FTE)</t>
  </si>
  <si>
    <t>PBIS Costs</t>
  </si>
  <si>
    <t>HS Counselors; Support Targeted Subgroups (2 FTEs)</t>
  </si>
  <si>
    <t>MS Counselors; Support Targeted Subgroups (3 FTEs)</t>
  </si>
  <si>
    <t>Monterey Teachers (4 FTEs)</t>
  </si>
  <si>
    <t>Monterey Assistant Principal (1 FTE)</t>
  </si>
  <si>
    <t>CDS Teachers (2 FTEs)</t>
  </si>
  <si>
    <t>CDS Instructional Assistants (4 FTEs)</t>
  </si>
  <si>
    <t>Secondary Intervention At-Risk Specialists (6 FTEs)</t>
  </si>
  <si>
    <t>Elementary Intervention At-Risk Specialists (11 FTEs)</t>
  </si>
  <si>
    <t>Student Services Attendance Specialist Foster/Homeless</t>
  </si>
  <si>
    <t>GATE Program Annual Identification Assessment Process</t>
  </si>
  <si>
    <t>District GATE Coordinator</t>
  </si>
  <si>
    <t>Music Instrument Repair and Replacement</t>
  </si>
  <si>
    <t>Secondary Art Supplies and Materials</t>
  </si>
  <si>
    <t>World Language Courses at Middle Schools</t>
  </si>
  <si>
    <t>Total for Supplemental</t>
  </si>
  <si>
    <t>Total for BASE</t>
  </si>
  <si>
    <t>Certificated Personnel and Administrative Costs at the District and Site Level</t>
  </si>
  <si>
    <t>Provide Facility and Maintenance Operations staff, including custodians to provide a clean, safe, and secure learning environment for all students.</t>
  </si>
  <si>
    <t xml:space="preserve">Goal </t>
  </si>
  <si>
    <t>Action</t>
  </si>
  <si>
    <t>Provide support for students with disabilities to achieve their Individual Education Plan (IEP) goals.</t>
  </si>
  <si>
    <t>Elementary Music Teachers</t>
  </si>
  <si>
    <t>Students Experiencing Homelessness Transportation</t>
  </si>
  <si>
    <t>Goal 1 General Fund Expenditures Identified in 2021-22 LCAP</t>
  </si>
  <si>
    <t>BASE Expenditures Identified in 2021-22 LCAP</t>
  </si>
  <si>
    <t>Goal 3 General Fund Identified in 2021-22 LCAP</t>
  </si>
  <si>
    <t>Goal 4 General Fund Expenditures Identified in 2021-22 LCAP</t>
  </si>
  <si>
    <t>LCAP Supplemental Items Identified in 2021-22 LCAP</t>
  </si>
  <si>
    <t>First Interim
2021-22
Updated 11/17/21</t>
  </si>
  <si>
    <t>Actuals @ 1st Interim</t>
  </si>
  <si>
    <t xml:space="preserve">Second Interim
2021-22
</t>
  </si>
  <si>
    <t>Actuals @ 2nd Interim</t>
  </si>
  <si>
    <t>Targeted support for at-promise students who are in the GATE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</si>
</sst>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DDA1E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 applyFill="1" applyAlignment="1">
      <alignment horizontal="center"/>
    </xf>
    <xf numFmtId="0" fontId="2" fillId="0" borderId="1" xfId="0" applyFont="1" applyBorder="1"/>
    <xf numFmtId="3" fontId="2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/>
    <xf numFmtId="38" fontId="3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40" fontId="3" fillId="0" borderId="1" xfId="0" applyNumberFormat="1" applyFont="1" applyFill="1" applyBorder="1" applyAlignment="1">
      <alignment horizontal="center"/>
    </xf>
    <xf numFmtId="40" fontId="2" fillId="3" borderId="1" xfId="0" applyNumberFormat="1" applyFont="1" applyFill="1" applyBorder="1" applyAlignment="1">
      <alignment horizontal="center" wrapText="1"/>
    </xf>
    <xf numFmtId="38" fontId="2" fillId="0" borderId="1" xfId="0" applyNumberFormat="1" applyFont="1" applyFill="1" applyBorder="1" applyAlignment="1">
      <alignment horizontal="center"/>
    </xf>
    <xf numFmtId="40" fontId="3" fillId="0" borderId="0" xfId="0" applyNumberFormat="1" applyFont="1" applyFill="1" applyAlignment="1">
      <alignment horizontal="center"/>
    </xf>
    <xf numFmtId="0" fontId="3" fillId="0" borderId="0" xfId="0" applyFont="1"/>
    <xf numFmtId="0" fontId="2" fillId="3" borderId="1" xfId="0" applyFont="1" applyFill="1" applyBorder="1"/>
    <xf numFmtId="0" fontId="2" fillId="2" borderId="1" xfId="0" applyFont="1" applyFill="1" applyBorder="1"/>
    <xf numFmtId="40" fontId="2" fillId="2" borderId="1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3" fillId="0" borderId="1" xfId="0" applyFont="1" applyBorder="1" applyAlignment="1">
      <alignment wrapText="1"/>
    </xf>
    <xf numFmtId="40" fontId="2" fillId="0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0" fillId="0" borderId="1" xfId="0" applyBorder="1"/>
    <xf numFmtId="0" fontId="1" fillId="0" borderId="1" xfId="0" applyFont="1" applyBorder="1" applyAlignment="1">
      <alignment horizontal="right"/>
    </xf>
    <xf numFmtId="40" fontId="0" fillId="0" borderId="1" xfId="0" applyNumberFormat="1" applyFill="1" applyBorder="1" applyAlignment="1">
      <alignment horizontal="center"/>
    </xf>
    <xf numFmtId="0" fontId="0" fillId="0" borderId="2" xfId="0" applyBorder="1"/>
    <xf numFmtId="40" fontId="2" fillId="6" borderId="1" xfId="0" applyNumberFormat="1" applyFont="1" applyFill="1" applyBorder="1" applyAlignment="1">
      <alignment horizontal="center" wrapText="1"/>
    </xf>
    <xf numFmtId="0" fontId="3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38" fontId="3" fillId="2" borderId="0" xfId="0" applyNumberFormat="1" applyFont="1" applyFill="1" applyBorder="1" applyAlignment="1">
      <alignment horizontal="center"/>
    </xf>
    <xf numFmtId="40" fontId="3" fillId="0" borderId="0" xfId="0" applyNumberFormat="1" applyFont="1" applyFill="1" applyBorder="1" applyAlignment="1">
      <alignment horizontal="center"/>
    </xf>
    <xf numFmtId="40" fontId="2" fillId="7" borderId="1" xfId="0" applyNumberFormat="1" applyFont="1" applyFill="1" applyBorder="1" applyAlignment="1">
      <alignment horizontal="center" vertical="center" wrapText="1"/>
    </xf>
    <xf numFmtId="40" fontId="2" fillId="8" borderId="1" xfId="0" applyNumberFormat="1" applyFont="1" applyFill="1" applyBorder="1" applyAlignment="1">
      <alignment horizontal="center" vertical="center" wrapText="1"/>
    </xf>
    <xf numFmtId="40" fontId="2" fillId="9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A1ED"/>
      <color rgb="FFFCA2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2"/>
  <sheetViews>
    <sheetView tabSelected="1" view="pageBreakPreview" zoomScale="80" zoomScaleNormal="90" zoomScaleSheetLayoutView="8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14" sqref="A14:XFD14"/>
    </sheetView>
  </sheetViews>
  <sheetFormatPr defaultRowHeight="15" x14ac:dyDescent="0.25"/>
  <cols>
    <col min="1" max="1" width="7.140625" bestFit="1" customWidth="1"/>
    <col min="2" max="2" width="8.7109375" bestFit="1" customWidth="1"/>
    <col min="3" max="3" width="97.28515625" customWidth="1"/>
    <col min="4" max="4" width="20.140625" style="1" bestFit="1" customWidth="1"/>
    <col min="5" max="5" width="22.85546875" style="1" bestFit="1" customWidth="1"/>
    <col min="6" max="6" width="17.28515625" style="1" bestFit="1" customWidth="1"/>
    <col min="7" max="7" width="22.85546875" style="1" bestFit="1" customWidth="1"/>
    <col min="8" max="8" width="23.7109375" style="1" customWidth="1"/>
  </cols>
  <sheetData>
    <row r="1" spans="1:8" ht="56.25" x14ac:dyDescent="0.3">
      <c r="A1" s="2" t="s">
        <v>53</v>
      </c>
      <c r="B1" s="2" t="s">
        <v>54</v>
      </c>
      <c r="C1" s="32" t="s">
        <v>62</v>
      </c>
      <c r="D1" s="8" t="s">
        <v>15</v>
      </c>
      <c r="E1" s="23" t="s">
        <v>63</v>
      </c>
      <c r="F1" s="29" t="s">
        <v>64</v>
      </c>
      <c r="G1" s="30" t="s">
        <v>65</v>
      </c>
      <c r="H1" s="31" t="s">
        <v>66</v>
      </c>
    </row>
    <row r="2" spans="1:8" ht="18.75" x14ac:dyDescent="0.3">
      <c r="A2" s="19">
        <v>1</v>
      </c>
      <c r="B2" s="19">
        <v>1</v>
      </c>
      <c r="C2" s="4" t="s">
        <v>24</v>
      </c>
      <c r="D2" s="3">
        <v>208324</v>
      </c>
      <c r="E2" s="3">
        <v>211031</v>
      </c>
      <c r="F2" s="3">
        <v>36107.82</v>
      </c>
      <c r="G2" s="3"/>
      <c r="H2" s="3"/>
    </row>
    <row r="3" spans="1:8" ht="18.75" x14ac:dyDescent="0.3">
      <c r="A3" s="19">
        <v>1</v>
      </c>
      <c r="B3" s="19">
        <v>2</v>
      </c>
      <c r="C3" s="4" t="s">
        <v>23</v>
      </c>
      <c r="D3" s="3">
        <v>127583</v>
      </c>
      <c r="E3" s="3">
        <v>131055</v>
      </c>
      <c r="F3" s="3">
        <v>21880.68</v>
      </c>
      <c r="G3" s="3"/>
      <c r="H3" s="3"/>
    </row>
    <row r="4" spans="1:8" ht="18.75" x14ac:dyDescent="0.3">
      <c r="A4" s="19">
        <v>1</v>
      </c>
      <c r="B4" s="19">
        <v>3</v>
      </c>
      <c r="C4" s="4" t="s">
        <v>22</v>
      </c>
      <c r="D4" s="3">
        <v>363219</v>
      </c>
      <c r="E4" s="3">
        <v>368131</v>
      </c>
      <c r="F4" s="3">
        <v>65473.760000000002</v>
      </c>
      <c r="G4" s="3"/>
      <c r="H4" s="3"/>
    </row>
    <row r="5" spans="1:8" ht="18.75" x14ac:dyDescent="0.3">
      <c r="A5" s="19">
        <v>1</v>
      </c>
      <c r="B5" s="19">
        <v>4</v>
      </c>
      <c r="C5" s="4" t="s">
        <v>9</v>
      </c>
      <c r="D5" s="3">
        <v>388998</v>
      </c>
      <c r="E5" s="3">
        <v>342240</v>
      </c>
      <c r="F5" s="3">
        <v>31025.95</v>
      </c>
      <c r="G5" s="3"/>
      <c r="H5" s="3"/>
    </row>
    <row r="6" spans="1:8" ht="18.75" x14ac:dyDescent="0.3">
      <c r="A6" s="19">
        <v>1</v>
      </c>
      <c r="B6" s="19">
        <v>5</v>
      </c>
      <c r="C6" s="4" t="s">
        <v>21</v>
      </c>
      <c r="D6" s="3">
        <v>525498</v>
      </c>
      <c r="E6" s="3">
        <v>547941</v>
      </c>
      <c r="F6" s="3">
        <v>94488.59</v>
      </c>
      <c r="G6" s="3"/>
      <c r="H6" s="3"/>
    </row>
    <row r="7" spans="1:8" ht="18.75" x14ac:dyDescent="0.3">
      <c r="A7" s="19">
        <v>1</v>
      </c>
      <c r="B7" s="19">
        <v>6</v>
      </c>
      <c r="C7" s="4" t="s">
        <v>8</v>
      </c>
      <c r="D7" s="3">
        <v>109078</v>
      </c>
      <c r="E7" s="3">
        <v>100800</v>
      </c>
      <c r="F7" s="3">
        <v>9443.66</v>
      </c>
      <c r="G7" s="3"/>
      <c r="H7" s="3"/>
    </row>
    <row r="8" spans="1:8" ht="18.75" x14ac:dyDescent="0.3">
      <c r="A8" s="19">
        <v>1</v>
      </c>
      <c r="B8" s="19">
        <v>7</v>
      </c>
      <c r="C8" s="4" t="s">
        <v>20</v>
      </c>
      <c r="D8" s="3">
        <v>212203</v>
      </c>
      <c r="E8" s="3">
        <v>218310</v>
      </c>
      <c r="F8" s="3">
        <v>37645.35</v>
      </c>
      <c r="G8" s="3"/>
      <c r="H8" s="3"/>
    </row>
    <row r="9" spans="1:8" ht="18.75" x14ac:dyDescent="0.3">
      <c r="A9" s="19">
        <v>1</v>
      </c>
      <c r="B9" s="19">
        <v>8</v>
      </c>
      <c r="C9" s="4" t="s">
        <v>2</v>
      </c>
      <c r="D9" s="3">
        <v>65000</v>
      </c>
      <c r="E9" s="3">
        <v>65000</v>
      </c>
      <c r="F9" s="3">
        <v>10181.629999999999</v>
      </c>
      <c r="G9" s="3"/>
      <c r="H9" s="3"/>
    </row>
    <row r="10" spans="1:8" ht="18.75" hidden="1" x14ac:dyDescent="0.3">
      <c r="A10" s="19"/>
      <c r="B10" s="19"/>
      <c r="C10" s="4" t="s">
        <v>1</v>
      </c>
      <c r="D10" s="3">
        <v>0</v>
      </c>
      <c r="E10" s="3"/>
      <c r="F10" s="3"/>
      <c r="G10" s="3"/>
      <c r="H10" s="3"/>
    </row>
    <row r="11" spans="1:8" ht="18.75" x14ac:dyDescent="0.3">
      <c r="A11" s="19">
        <v>1</v>
      </c>
      <c r="B11" s="19">
        <v>9</v>
      </c>
      <c r="C11" s="4" t="s">
        <v>7</v>
      </c>
      <c r="D11" s="3">
        <v>52000</v>
      </c>
      <c r="E11" s="3">
        <v>52000</v>
      </c>
      <c r="F11" s="3">
        <v>0</v>
      </c>
      <c r="G11" s="3"/>
      <c r="H11" s="3"/>
    </row>
    <row r="12" spans="1:8" ht="18.75" x14ac:dyDescent="0.3">
      <c r="A12" s="19">
        <v>1</v>
      </c>
      <c r="B12" s="19">
        <v>10</v>
      </c>
      <c r="C12" s="4" t="s">
        <v>25</v>
      </c>
      <c r="D12" s="3">
        <v>64312</v>
      </c>
      <c r="E12" s="3">
        <v>0</v>
      </c>
      <c r="F12" s="3">
        <v>0</v>
      </c>
      <c r="G12" s="3"/>
      <c r="H12" s="3"/>
    </row>
    <row r="13" spans="1:8" ht="18.75" x14ac:dyDescent="0.3">
      <c r="A13" s="19">
        <v>1</v>
      </c>
      <c r="B13" s="19">
        <v>11</v>
      </c>
      <c r="C13" s="4" t="s">
        <v>26</v>
      </c>
      <c r="D13" s="3">
        <v>1000000</v>
      </c>
      <c r="E13" s="3">
        <v>1000000</v>
      </c>
      <c r="F13" s="3">
        <v>0</v>
      </c>
      <c r="G13" s="3"/>
      <c r="H13" s="3"/>
    </row>
    <row r="14" spans="1:8" ht="18.75" x14ac:dyDescent="0.3">
      <c r="A14" s="19">
        <v>1</v>
      </c>
      <c r="B14" s="19">
        <v>12</v>
      </c>
      <c r="C14" s="4" t="s">
        <v>27</v>
      </c>
      <c r="D14" s="3">
        <v>21567</v>
      </c>
      <c r="E14" s="3">
        <v>21891</v>
      </c>
      <c r="F14" s="3">
        <v>3960.47</v>
      </c>
      <c r="G14" s="3"/>
      <c r="H14" s="3"/>
    </row>
    <row r="15" spans="1:8" ht="18.75" x14ac:dyDescent="0.3">
      <c r="A15" s="19">
        <v>1</v>
      </c>
      <c r="B15" s="19">
        <v>13</v>
      </c>
      <c r="C15" s="4" t="s">
        <v>16</v>
      </c>
      <c r="D15" s="3">
        <v>23898</v>
      </c>
      <c r="E15" s="3">
        <v>24258</v>
      </c>
      <c r="F15" s="3">
        <v>4388.59</v>
      </c>
      <c r="G15" s="3"/>
      <c r="H15" s="3"/>
    </row>
    <row r="16" spans="1:8" ht="18.75" x14ac:dyDescent="0.3">
      <c r="A16" s="19">
        <v>1</v>
      </c>
      <c r="B16" s="19">
        <v>14</v>
      </c>
      <c r="C16" s="4" t="s">
        <v>5</v>
      </c>
      <c r="D16" s="3">
        <v>500840</v>
      </c>
      <c r="E16" s="3">
        <v>500841</v>
      </c>
      <c r="F16" s="3">
        <v>4885.8500000000004</v>
      </c>
      <c r="G16" s="3"/>
      <c r="H16" s="3"/>
    </row>
    <row r="17" spans="1:91" ht="18.75" x14ac:dyDescent="0.3">
      <c r="A17" s="19">
        <v>1</v>
      </c>
      <c r="B17" s="19">
        <v>15</v>
      </c>
      <c r="C17" s="4" t="s">
        <v>28</v>
      </c>
      <c r="D17" s="3">
        <v>292070</v>
      </c>
      <c r="E17" s="3">
        <v>306941</v>
      </c>
      <c r="F17" s="3">
        <v>47621.72</v>
      </c>
      <c r="G17" s="3"/>
      <c r="H17" s="3"/>
    </row>
    <row r="18" spans="1:91" ht="18.75" x14ac:dyDescent="0.3">
      <c r="A18" s="19">
        <v>1</v>
      </c>
      <c r="B18" s="19">
        <v>16</v>
      </c>
      <c r="C18" s="4" t="s">
        <v>33</v>
      </c>
      <c r="D18" s="3">
        <v>23134</v>
      </c>
      <c r="E18" s="3">
        <v>23480</v>
      </c>
      <c r="F18" s="3">
        <v>4212.8599999999997</v>
      </c>
      <c r="G18" s="3"/>
      <c r="H18" s="3"/>
    </row>
    <row r="19" spans="1:91" ht="18.75" x14ac:dyDescent="0.3">
      <c r="A19" s="19">
        <v>1</v>
      </c>
      <c r="B19" s="19">
        <v>17</v>
      </c>
      <c r="C19" s="4" t="s">
        <v>29</v>
      </c>
      <c r="D19" s="3">
        <v>140496</v>
      </c>
      <c r="E19" s="3">
        <v>149395</v>
      </c>
      <c r="F19" s="3">
        <v>17536.189999999999</v>
      </c>
      <c r="G19" s="3"/>
      <c r="H19" s="3"/>
    </row>
    <row r="20" spans="1:91" ht="18.75" x14ac:dyDescent="0.3">
      <c r="A20" s="19">
        <v>1</v>
      </c>
      <c r="B20" s="19">
        <v>18</v>
      </c>
      <c r="C20" s="4" t="s">
        <v>0</v>
      </c>
      <c r="D20" s="3">
        <v>1244034</v>
      </c>
      <c r="E20" s="3">
        <v>1247247</v>
      </c>
      <c r="F20" s="3">
        <v>139864.35999999999</v>
      </c>
      <c r="G20" s="3"/>
      <c r="H20" s="3"/>
    </row>
    <row r="21" spans="1:91" ht="18.75" x14ac:dyDescent="0.3">
      <c r="A21" s="19">
        <v>1</v>
      </c>
      <c r="B21" s="19">
        <v>19</v>
      </c>
      <c r="C21" s="4" t="s">
        <v>30</v>
      </c>
      <c r="D21" s="3">
        <v>1303283</v>
      </c>
      <c r="E21" s="3">
        <v>1348958</v>
      </c>
      <c r="F21" s="3">
        <v>255242.18</v>
      </c>
      <c r="G21" s="3"/>
      <c r="H21" s="3"/>
      <c r="CJ21" s="19"/>
      <c r="CK21" s="19"/>
      <c r="CL21" s="19"/>
      <c r="CM21" s="19"/>
    </row>
    <row r="22" spans="1:91" ht="18.75" x14ac:dyDescent="0.3">
      <c r="A22" s="19">
        <v>1</v>
      </c>
      <c r="B22" s="19">
        <v>20</v>
      </c>
      <c r="C22" s="4" t="s">
        <v>31</v>
      </c>
      <c r="D22" s="3">
        <v>345063</v>
      </c>
      <c r="E22" s="3">
        <v>324002</v>
      </c>
      <c r="F22" s="3">
        <v>29001.49</v>
      </c>
      <c r="G22" s="3"/>
      <c r="H22" s="3"/>
      <c r="CJ22" s="19"/>
      <c r="CK22" s="19"/>
      <c r="CL22" s="19"/>
      <c r="CM22" s="19"/>
    </row>
    <row r="23" spans="1:91" ht="18.75" x14ac:dyDescent="0.3">
      <c r="A23" s="19">
        <v>1</v>
      </c>
      <c r="B23" s="19">
        <v>21</v>
      </c>
      <c r="C23" s="4" t="s">
        <v>32</v>
      </c>
      <c r="D23" s="3">
        <v>23898</v>
      </c>
      <c r="E23" s="3">
        <v>24258</v>
      </c>
      <c r="F23" s="3">
        <v>0</v>
      </c>
      <c r="G23" s="3"/>
      <c r="H23" s="3"/>
      <c r="CJ23" s="19"/>
      <c r="CK23" s="19"/>
      <c r="CL23" s="19"/>
      <c r="CM23" s="19"/>
    </row>
    <row r="24" spans="1:91" ht="18.75" hidden="1" x14ac:dyDescent="0.3">
      <c r="A24" s="19"/>
      <c r="B24" s="19"/>
      <c r="C24" s="4" t="s">
        <v>4</v>
      </c>
      <c r="D24" s="3">
        <v>0</v>
      </c>
      <c r="E24" s="3"/>
      <c r="F24" s="3"/>
      <c r="G24" s="3"/>
      <c r="H24" s="3"/>
      <c r="CJ24" s="4" t="s">
        <v>14</v>
      </c>
      <c r="CK24" s="6"/>
      <c r="CL24" s="6"/>
      <c r="CM24" s="5">
        <v>234000</v>
      </c>
    </row>
    <row r="25" spans="1:91" ht="18.75" x14ac:dyDescent="0.3">
      <c r="A25" s="19">
        <v>1</v>
      </c>
      <c r="B25" s="19">
        <v>28</v>
      </c>
      <c r="C25" s="4" t="s">
        <v>67</v>
      </c>
      <c r="D25" s="9">
        <v>0</v>
      </c>
      <c r="E25" s="9">
        <v>5000</v>
      </c>
      <c r="F25" s="9">
        <v>0</v>
      </c>
      <c r="G25" s="9"/>
      <c r="H25" s="9"/>
    </row>
    <row r="26" spans="1:91" ht="18.75" x14ac:dyDescent="0.3">
      <c r="A26" s="19">
        <v>2</v>
      </c>
      <c r="B26" s="19">
        <v>1</v>
      </c>
      <c r="C26" s="4" t="s">
        <v>35</v>
      </c>
      <c r="D26" s="3">
        <v>234251</v>
      </c>
      <c r="E26" s="3">
        <v>237248</v>
      </c>
      <c r="F26" s="3">
        <v>40608.629999999997</v>
      </c>
      <c r="G26" s="3"/>
      <c r="H26" s="3"/>
    </row>
    <row r="27" spans="1:91" ht="18.75" x14ac:dyDescent="0.3">
      <c r="A27" s="19">
        <v>2</v>
      </c>
      <c r="B27" s="19">
        <v>2</v>
      </c>
      <c r="C27" s="4" t="s">
        <v>36</v>
      </c>
      <c r="D27" s="3">
        <v>335231</v>
      </c>
      <c r="E27" s="3">
        <v>343425</v>
      </c>
      <c r="F27" s="3">
        <v>59628.29</v>
      </c>
      <c r="G27" s="3"/>
      <c r="H27" s="3"/>
    </row>
    <row r="28" spans="1:91" ht="18.75" x14ac:dyDescent="0.3">
      <c r="A28" s="19">
        <v>2</v>
      </c>
      <c r="B28" s="19">
        <v>3</v>
      </c>
      <c r="C28" s="4" t="s">
        <v>37</v>
      </c>
      <c r="D28" s="3">
        <v>445096</v>
      </c>
      <c r="E28" s="3">
        <v>456825</v>
      </c>
      <c r="F28" s="3">
        <v>96010.41</v>
      </c>
      <c r="G28" s="3"/>
      <c r="H28" s="3"/>
    </row>
    <row r="29" spans="1:91" ht="18.75" x14ac:dyDescent="0.3">
      <c r="A29" s="19">
        <v>2</v>
      </c>
      <c r="B29" s="19">
        <v>4</v>
      </c>
      <c r="C29" s="4" t="s">
        <v>38</v>
      </c>
      <c r="D29" s="3">
        <v>173899</v>
      </c>
      <c r="E29" s="3">
        <v>182535</v>
      </c>
      <c r="F29" s="3">
        <v>28301.11</v>
      </c>
      <c r="G29" s="3"/>
      <c r="H29" s="3"/>
      <c r="CJ29" s="25" t="s">
        <v>11</v>
      </c>
      <c r="CK29" s="26"/>
      <c r="CL29" s="26"/>
      <c r="CM29" s="28"/>
    </row>
    <row r="30" spans="1:91" ht="18.75" x14ac:dyDescent="0.3">
      <c r="A30" s="19">
        <v>2</v>
      </c>
      <c r="B30" s="19">
        <v>5</v>
      </c>
      <c r="C30" s="4" t="s">
        <v>39</v>
      </c>
      <c r="D30" s="3">
        <v>225522</v>
      </c>
      <c r="E30" s="3">
        <v>228950</v>
      </c>
      <c r="F30" s="3">
        <v>41663.15</v>
      </c>
      <c r="G30" s="3"/>
      <c r="H30" s="3"/>
      <c r="CJ30" s="24" t="s">
        <v>12</v>
      </c>
      <c r="CK30" s="26"/>
      <c r="CL30" s="26"/>
      <c r="CM30" s="27">
        <v>175000</v>
      </c>
    </row>
    <row r="31" spans="1:91" ht="18.75" x14ac:dyDescent="0.3">
      <c r="A31" s="19">
        <v>2</v>
      </c>
      <c r="B31" s="19">
        <v>6</v>
      </c>
      <c r="C31" s="4" t="s">
        <v>40</v>
      </c>
      <c r="D31" s="3">
        <v>151142</v>
      </c>
      <c r="E31" s="3">
        <v>122346</v>
      </c>
      <c r="F31" s="3">
        <v>9694.09</v>
      </c>
      <c r="G31" s="3"/>
      <c r="H31" s="3"/>
      <c r="CJ31" s="24" t="s">
        <v>13</v>
      </c>
      <c r="CK31" s="26"/>
      <c r="CL31" s="26"/>
      <c r="CM31" s="27">
        <v>50000</v>
      </c>
    </row>
    <row r="32" spans="1:91" ht="18.75" x14ac:dyDescent="0.3">
      <c r="A32" s="19">
        <v>2</v>
      </c>
      <c r="B32" s="19">
        <v>8</v>
      </c>
      <c r="C32" s="4" t="s">
        <v>3</v>
      </c>
      <c r="D32" s="3">
        <v>30000</v>
      </c>
      <c r="E32" s="3">
        <v>30000</v>
      </c>
      <c r="F32" s="3">
        <v>0</v>
      </c>
      <c r="G32" s="3"/>
      <c r="H32" s="3"/>
    </row>
    <row r="33" spans="1:8" ht="18.75" x14ac:dyDescent="0.3">
      <c r="A33" s="19">
        <v>2</v>
      </c>
      <c r="B33" s="19">
        <v>9</v>
      </c>
      <c r="C33" s="4" t="s">
        <v>10</v>
      </c>
      <c r="D33" s="3">
        <v>220478</v>
      </c>
      <c r="E33" s="3">
        <v>220478</v>
      </c>
      <c r="F33" s="3">
        <v>1048.01</v>
      </c>
      <c r="G33" s="3"/>
      <c r="H33" s="3"/>
    </row>
    <row r="34" spans="1:8" ht="18.75" x14ac:dyDescent="0.3">
      <c r="A34" s="19">
        <v>2</v>
      </c>
      <c r="B34" s="19">
        <v>10</v>
      </c>
      <c r="C34" s="4" t="s">
        <v>6</v>
      </c>
      <c r="D34" s="3">
        <v>366732</v>
      </c>
      <c r="E34" s="3">
        <v>366732</v>
      </c>
      <c r="F34" s="3">
        <v>585.42999999999995</v>
      </c>
      <c r="G34" s="3"/>
      <c r="H34" s="3"/>
    </row>
    <row r="35" spans="1:8" ht="18.75" x14ac:dyDescent="0.3">
      <c r="A35" s="19">
        <v>2</v>
      </c>
      <c r="B35" s="19">
        <v>11</v>
      </c>
      <c r="C35" s="4" t="s">
        <v>41</v>
      </c>
      <c r="D35" s="3">
        <v>405449</v>
      </c>
      <c r="E35" s="3">
        <v>409672</v>
      </c>
      <c r="F35" s="3">
        <v>16762.509999999998</v>
      </c>
      <c r="G35" s="3"/>
      <c r="H35" s="3"/>
    </row>
    <row r="36" spans="1:8" ht="18.75" x14ac:dyDescent="0.3">
      <c r="A36" s="19">
        <v>2</v>
      </c>
      <c r="B36" s="19">
        <v>12</v>
      </c>
      <c r="C36" s="4" t="s">
        <v>42</v>
      </c>
      <c r="D36" s="3">
        <v>716604</v>
      </c>
      <c r="E36" s="3">
        <v>730652</v>
      </c>
      <c r="F36" s="3">
        <v>32777.57</v>
      </c>
      <c r="G36" s="3"/>
      <c r="H36" s="3"/>
    </row>
    <row r="37" spans="1:8" ht="18.75" x14ac:dyDescent="0.3">
      <c r="A37" s="19">
        <v>2</v>
      </c>
      <c r="B37" s="19">
        <v>13</v>
      </c>
      <c r="C37" s="4" t="s">
        <v>34</v>
      </c>
      <c r="D37" s="3">
        <v>5000</v>
      </c>
      <c r="E37" s="3">
        <v>5276</v>
      </c>
      <c r="F37" s="3">
        <v>0</v>
      </c>
      <c r="G37" s="3"/>
      <c r="H37" s="3"/>
    </row>
    <row r="38" spans="1:8" ht="18.75" x14ac:dyDescent="0.3">
      <c r="A38" s="19">
        <v>2</v>
      </c>
      <c r="B38" s="19">
        <v>14</v>
      </c>
      <c r="C38" s="4" t="s">
        <v>43</v>
      </c>
      <c r="D38" s="3">
        <v>90387</v>
      </c>
      <c r="E38" s="3">
        <v>77969</v>
      </c>
      <c r="F38" s="3">
        <v>15423.53</v>
      </c>
      <c r="G38" s="3"/>
      <c r="H38" s="3"/>
    </row>
    <row r="39" spans="1:8" ht="19.5" customHeight="1" x14ac:dyDescent="0.3">
      <c r="A39" s="19">
        <v>2</v>
      </c>
      <c r="B39" s="19">
        <v>15</v>
      </c>
      <c r="C39" s="4" t="s">
        <v>17</v>
      </c>
      <c r="D39" s="9">
        <v>100000</v>
      </c>
      <c r="E39" s="9">
        <v>101303</v>
      </c>
      <c r="F39" s="9">
        <v>0</v>
      </c>
      <c r="G39" s="9"/>
      <c r="H39" s="9"/>
    </row>
    <row r="40" spans="1:8" ht="18.75" customHeight="1" x14ac:dyDescent="0.3">
      <c r="A40" s="19">
        <v>2</v>
      </c>
      <c r="B40" s="19">
        <v>16</v>
      </c>
      <c r="C40" s="4" t="s">
        <v>18</v>
      </c>
      <c r="D40" s="9">
        <v>50000</v>
      </c>
      <c r="E40" s="9">
        <v>48697</v>
      </c>
      <c r="F40" s="9">
        <v>0</v>
      </c>
      <c r="G40" s="9"/>
      <c r="H40" s="9"/>
    </row>
    <row r="41" spans="1:8" ht="18.75" customHeight="1" x14ac:dyDescent="0.3">
      <c r="A41" s="19">
        <v>2</v>
      </c>
      <c r="B41" s="19">
        <v>17</v>
      </c>
      <c r="C41" s="4" t="s">
        <v>57</v>
      </c>
      <c r="D41" s="3">
        <v>23000</v>
      </c>
      <c r="E41" s="3">
        <v>23000</v>
      </c>
      <c r="F41" s="9">
        <v>0</v>
      </c>
      <c r="G41" s="3"/>
      <c r="H41" s="9"/>
    </row>
    <row r="42" spans="1:8" ht="20.25" customHeight="1" x14ac:dyDescent="0.3">
      <c r="A42" s="19">
        <v>3</v>
      </c>
      <c r="B42" s="19">
        <v>1</v>
      </c>
      <c r="C42" s="4" t="s">
        <v>12</v>
      </c>
      <c r="D42" s="9">
        <v>175000</v>
      </c>
      <c r="E42" s="9">
        <v>175000</v>
      </c>
      <c r="F42" s="9">
        <v>0</v>
      </c>
      <c r="G42" s="9"/>
      <c r="H42" s="9"/>
    </row>
    <row r="43" spans="1:8" ht="20.25" customHeight="1" x14ac:dyDescent="0.3">
      <c r="A43" s="19">
        <v>3</v>
      </c>
      <c r="B43" s="19">
        <v>2</v>
      </c>
      <c r="C43" s="4" t="s">
        <v>19</v>
      </c>
      <c r="D43" s="9">
        <v>50000</v>
      </c>
      <c r="E43" s="9">
        <v>50000</v>
      </c>
      <c r="F43" s="9">
        <v>0</v>
      </c>
      <c r="G43" s="9"/>
      <c r="H43" s="9"/>
    </row>
    <row r="44" spans="1:8" ht="18.75" x14ac:dyDescent="0.3">
      <c r="A44" s="19"/>
      <c r="B44" s="19"/>
      <c r="C44" s="12" t="s">
        <v>49</v>
      </c>
      <c r="D44" s="8">
        <f>SUM(D2:D43)</f>
        <v>10832289</v>
      </c>
      <c r="E44" s="8">
        <f>SUM(E2:E43)</f>
        <v>10822887</v>
      </c>
      <c r="F44" s="8">
        <f>SUM(F2:F43)</f>
        <v>1155463.8800000001</v>
      </c>
      <c r="G44" s="8">
        <f>SUM(G2:G43)</f>
        <v>0</v>
      </c>
      <c r="H44" s="8">
        <f>SUM(H2:H43)</f>
        <v>0</v>
      </c>
    </row>
    <row r="45" spans="1:8" x14ac:dyDescent="0.25">
      <c r="B45" s="22"/>
      <c r="C45" s="20"/>
      <c r="D45" s="21"/>
      <c r="E45" s="21"/>
      <c r="F45" s="21"/>
      <c r="G45" s="21"/>
      <c r="H45" s="21"/>
    </row>
    <row r="46" spans="1:8" ht="18.75" x14ac:dyDescent="0.3">
      <c r="A46" s="2" t="s">
        <v>53</v>
      </c>
      <c r="B46" s="2" t="s">
        <v>54</v>
      </c>
      <c r="C46" s="15" t="s">
        <v>58</v>
      </c>
      <c r="D46" s="7"/>
      <c r="E46" s="7"/>
      <c r="F46" s="7"/>
      <c r="G46" s="7"/>
      <c r="H46" s="7"/>
    </row>
    <row r="47" spans="1:8" ht="37.5" x14ac:dyDescent="0.3">
      <c r="A47" s="19">
        <v>1</v>
      </c>
      <c r="B47" s="19">
        <v>27</v>
      </c>
      <c r="C47" s="16" t="s">
        <v>55</v>
      </c>
      <c r="D47" s="17">
        <v>38217950</v>
      </c>
      <c r="E47" s="17">
        <v>39685578</v>
      </c>
      <c r="F47" s="17">
        <f>4738465.46+6930</f>
        <v>4745395.46</v>
      </c>
      <c r="G47" s="17"/>
      <c r="H47" s="17"/>
    </row>
    <row r="48" spans="1:8" ht="18.75" x14ac:dyDescent="0.3">
      <c r="A48" s="19"/>
      <c r="B48" s="19"/>
      <c r="C48" s="16"/>
      <c r="D48" s="7"/>
      <c r="E48" s="7"/>
      <c r="F48" s="7"/>
      <c r="G48" s="7"/>
      <c r="H48" s="7"/>
    </row>
    <row r="49" spans="1:8" ht="18.75" x14ac:dyDescent="0.3">
      <c r="A49" s="2" t="s">
        <v>53</v>
      </c>
      <c r="B49" s="2" t="s">
        <v>54</v>
      </c>
      <c r="C49" s="13" t="s">
        <v>59</v>
      </c>
      <c r="D49" s="7"/>
      <c r="E49" s="7"/>
      <c r="F49" s="7"/>
      <c r="G49" s="7"/>
      <c r="H49" s="7"/>
    </row>
    <row r="50" spans="1:8" ht="18.75" x14ac:dyDescent="0.3">
      <c r="A50" s="19">
        <v>1</v>
      </c>
      <c r="B50" s="19">
        <v>22</v>
      </c>
      <c r="C50" s="6" t="s">
        <v>44</v>
      </c>
      <c r="D50" s="7">
        <v>20000</v>
      </c>
      <c r="E50" s="7"/>
      <c r="F50" s="7"/>
      <c r="G50" s="7"/>
      <c r="H50" s="7"/>
    </row>
    <row r="51" spans="1:8" ht="18.75" x14ac:dyDescent="0.3">
      <c r="A51" s="19">
        <v>1</v>
      </c>
      <c r="B51" s="19">
        <v>23</v>
      </c>
      <c r="C51" s="6" t="s">
        <v>45</v>
      </c>
      <c r="D51" s="7">
        <v>17099</v>
      </c>
      <c r="E51" s="7"/>
      <c r="F51" s="7"/>
      <c r="G51" s="7"/>
      <c r="H51" s="7"/>
    </row>
    <row r="52" spans="1:8" ht="18.75" x14ac:dyDescent="0.3">
      <c r="A52" s="19">
        <v>1</v>
      </c>
      <c r="B52" s="19">
        <v>24</v>
      </c>
      <c r="C52" s="6" t="s">
        <v>46</v>
      </c>
      <c r="D52" s="7">
        <v>20000</v>
      </c>
      <c r="E52" s="7"/>
      <c r="F52" s="7"/>
      <c r="G52" s="7"/>
      <c r="H52" s="7"/>
    </row>
    <row r="53" spans="1:8" ht="18.75" x14ac:dyDescent="0.3">
      <c r="A53" s="19">
        <v>1</v>
      </c>
      <c r="B53" s="19">
        <v>25</v>
      </c>
      <c r="C53" s="6" t="s">
        <v>47</v>
      </c>
      <c r="D53" s="7">
        <v>14000</v>
      </c>
      <c r="E53" s="7"/>
      <c r="F53" s="7"/>
      <c r="G53" s="7"/>
      <c r="H53" s="7"/>
    </row>
    <row r="54" spans="1:8" ht="18.75" x14ac:dyDescent="0.3">
      <c r="A54" s="19">
        <v>1</v>
      </c>
      <c r="B54" s="19">
        <v>26</v>
      </c>
      <c r="C54" s="6" t="s">
        <v>48</v>
      </c>
      <c r="D54" s="7">
        <v>256767</v>
      </c>
      <c r="E54" s="7"/>
      <c r="F54" s="7"/>
      <c r="G54" s="7"/>
      <c r="H54" s="7"/>
    </row>
    <row r="55" spans="1:8" ht="18.75" x14ac:dyDescent="0.3">
      <c r="A55" s="19">
        <v>1</v>
      </c>
      <c r="B55" s="19">
        <v>29</v>
      </c>
      <c r="C55" s="6" t="s">
        <v>56</v>
      </c>
      <c r="D55" s="7">
        <v>247929</v>
      </c>
      <c r="E55" s="7"/>
      <c r="F55" s="7"/>
      <c r="G55" s="7"/>
      <c r="H55" s="7"/>
    </row>
    <row r="56" spans="1:8" ht="18.75" x14ac:dyDescent="0.3">
      <c r="A56" s="19"/>
      <c r="B56" s="19"/>
      <c r="C56" s="13" t="s">
        <v>50</v>
      </c>
      <c r="D56" s="14">
        <f>SUM(D50:D55)</f>
        <v>575795</v>
      </c>
      <c r="E56" s="14">
        <f t="shared" ref="E56:H56" si="0">SUM(E50:E55)</f>
        <v>0</v>
      </c>
      <c r="F56" s="14">
        <f t="shared" si="0"/>
        <v>0</v>
      </c>
      <c r="G56" s="14">
        <f t="shared" si="0"/>
        <v>0</v>
      </c>
      <c r="H56" s="14">
        <f t="shared" si="0"/>
        <v>0</v>
      </c>
    </row>
    <row r="57" spans="1:8" ht="18.75" x14ac:dyDescent="0.3">
      <c r="C57" s="11"/>
      <c r="D57" s="10"/>
      <c r="E57" s="10"/>
      <c r="F57" s="10"/>
      <c r="G57" s="10"/>
      <c r="H57" s="10"/>
    </row>
    <row r="58" spans="1:8" ht="18.75" x14ac:dyDescent="0.3">
      <c r="A58" s="2" t="s">
        <v>53</v>
      </c>
      <c r="B58" s="2" t="s">
        <v>54</v>
      </c>
      <c r="C58" s="15" t="s">
        <v>60</v>
      </c>
      <c r="D58" s="7"/>
      <c r="E58" s="7"/>
      <c r="F58" s="7"/>
      <c r="G58" s="7"/>
      <c r="H58" s="7"/>
    </row>
    <row r="59" spans="1:8" ht="18.75" x14ac:dyDescent="0.3">
      <c r="A59" s="19">
        <v>3</v>
      </c>
      <c r="B59" s="19">
        <v>3</v>
      </c>
      <c r="C59" s="6" t="s">
        <v>51</v>
      </c>
      <c r="D59" s="17">
        <v>94998804</v>
      </c>
      <c r="E59" s="17"/>
      <c r="F59" s="17"/>
      <c r="G59" s="17"/>
      <c r="H59" s="17"/>
    </row>
    <row r="60" spans="1:8" ht="18.75" x14ac:dyDescent="0.3">
      <c r="C60" s="11"/>
      <c r="D60" s="10"/>
      <c r="E60" s="10"/>
      <c r="F60" s="10"/>
      <c r="G60" s="10"/>
      <c r="H60" s="10"/>
    </row>
    <row r="61" spans="1:8" ht="18.75" x14ac:dyDescent="0.3">
      <c r="A61" s="19"/>
      <c r="B61" s="19"/>
      <c r="C61" s="18" t="s">
        <v>61</v>
      </c>
      <c r="D61" s="7"/>
      <c r="E61" s="7"/>
      <c r="F61" s="7"/>
      <c r="G61" s="7"/>
      <c r="H61" s="7"/>
    </row>
    <row r="62" spans="1:8" ht="37.5" x14ac:dyDescent="0.3">
      <c r="A62" s="19">
        <v>4</v>
      </c>
      <c r="B62" s="19">
        <v>1</v>
      </c>
      <c r="C62" s="16" t="s">
        <v>52</v>
      </c>
      <c r="D62" s="17">
        <v>11124097</v>
      </c>
      <c r="E62" s="17"/>
      <c r="F62" s="17"/>
      <c r="G62" s="17"/>
      <c r="H62" s="17"/>
    </row>
  </sheetData>
  <sortState ref="A2:CM43">
    <sortCondition ref="A2:A43"/>
    <sortCondition ref="B2:B43"/>
  </sortState>
  <pageMargins left="0" right="0" top="0.75" bottom="0.75" header="0.3" footer="0.3"/>
  <pageSetup scale="77" fitToHeight="0" orientation="landscape" r:id="rId1"/>
  <headerFooter>
    <oddFooter>&amp;R&amp;Z&amp;F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2021-22</vt:lpstr>
      <vt:lpstr>'2021-22'!Print_Area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Knapik</dc:creator>
  <cp:lastModifiedBy>Peter Knapik</cp:lastModifiedBy>
  <cp:lastPrinted>2022-01-10T21:02:42Z</cp:lastPrinted>
  <dcterms:created xsi:type="dcterms:W3CDTF">2019-08-23T15:05:04Z</dcterms:created>
  <dcterms:modified xsi:type="dcterms:W3CDTF">2022-02-07T16:20:01Z</dcterms:modified>
</cp:coreProperties>
</file>