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540" windowWidth="27495" windowHeight="13995"/>
  </bookViews>
  <sheets>
    <sheet name="All" sheetId="1" r:id="rId1"/>
  </sheets>
  <calcPr calcId="145621"/>
</workbook>
</file>

<file path=xl/calcChain.xml><?xml version="1.0" encoding="utf-8"?>
<calcChain xmlns="http://schemas.openxmlformats.org/spreadsheetml/2006/main">
  <c r="K33" i="1" l="1"/>
  <c r="K36" i="1" s="1"/>
  <c r="B32" i="1"/>
  <c r="K31" i="1"/>
  <c r="J31" i="1"/>
  <c r="G31" i="1"/>
  <c r="K30" i="1"/>
  <c r="J30" i="1"/>
  <c r="G30" i="1"/>
  <c r="K29" i="1"/>
  <c r="J29" i="1"/>
  <c r="G29" i="1"/>
  <c r="J28" i="1"/>
  <c r="K28" i="1" s="1"/>
  <c r="G28" i="1"/>
  <c r="K27" i="1"/>
  <c r="J27" i="1"/>
  <c r="G27" i="1"/>
  <c r="K26" i="1"/>
  <c r="J26" i="1"/>
  <c r="G26" i="1"/>
  <c r="K25" i="1"/>
  <c r="J25" i="1"/>
  <c r="J32" i="1" s="1"/>
  <c r="G25" i="1"/>
  <c r="G32" i="1" s="1"/>
  <c r="K21" i="1"/>
  <c r="B20" i="1"/>
  <c r="K19" i="1"/>
  <c r="J19" i="1"/>
  <c r="G19" i="1"/>
  <c r="K18" i="1"/>
  <c r="J18" i="1"/>
  <c r="G18" i="1"/>
  <c r="K17" i="1"/>
  <c r="J17" i="1"/>
  <c r="G17" i="1"/>
  <c r="G16" i="1"/>
  <c r="K16" i="1" s="1"/>
  <c r="K20" i="1" s="1"/>
  <c r="K15" i="1"/>
  <c r="J15" i="1"/>
  <c r="G15" i="1"/>
  <c r="K14" i="1"/>
  <c r="J14" i="1"/>
  <c r="G14" i="1"/>
  <c r="K13" i="1"/>
  <c r="J13" i="1"/>
  <c r="J20" i="1" s="1"/>
  <c r="G13" i="1"/>
  <c r="G20" i="1" s="1"/>
  <c r="K9" i="1"/>
  <c r="B8" i="1"/>
  <c r="K7" i="1"/>
  <c r="J7" i="1"/>
  <c r="G7" i="1"/>
  <c r="K6" i="1"/>
  <c r="J6" i="1"/>
  <c r="G6" i="1"/>
  <c r="K5" i="1"/>
  <c r="J5" i="1"/>
  <c r="G5" i="1"/>
  <c r="J4" i="1"/>
  <c r="K4" i="1" s="1"/>
  <c r="G4" i="1"/>
  <c r="K3" i="1"/>
  <c r="J3" i="1"/>
  <c r="J8" i="1" s="1"/>
  <c r="G3" i="1"/>
  <c r="G8" i="1" s="1"/>
  <c r="K8" i="1" l="1"/>
  <c r="K32" i="1"/>
  <c r="K34" i="1" l="1"/>
</calcChain>
</file>

<file path=xl/sharedStrings.xml><?xml version="1.0" encoding="utf-8"?>
<sst xmlns="http://schemas.openxmlformats.org/spreadsheetml/2006/main" count="131" uniqueCount="90">
  <si>
    <t>Deerfield - German</t>
  </si>
  <si>
    <t>Grade Level</t>
  </si>
  <si>
    <t># of Workbooks</t>
  </si>
  <si>
    <t>Link to Volume 1</t>
  </si>
  <si>
    <t>Q1 Pages to Print</t>
  </si>
  <si>
    <t>Q2+ Pages to Print</t>
  </si>
  <si>
    <t>Pages per V1</t>
  </si>
  <si>
    <t>Total Pages V1</t>
  </si>
  <si>
    <t>Link to Volume 2</t>
  </si>
  <si>
    <t>Pages per V2</t>
  </si>
  <si>
    <t>Total Pages V2</t>
  </si>
  <si>
    <t>Total Pages for Grade</t>
  </si>
  <si>
    <t>2nd</t>
  </si>
  <si>
    <t>2nd - V1 German</t>
  </si>
  <si>
    <t>1-152</t>
  </si>
  <si>
    <t>153-203</t>
  </si>
  <si>
    <t>2nd - V2 German</t>
  </si>
  <si>
    <t>Loose leaf pages</t>
  </si>
  <si>
    <t>2nd - V1 - Added lessons</t>
  </si>
  <si>
    <t>2nd - V2 - Added Lessons</t>
  </si>
  <si>
    <t>3rd</t>
  </si>
  <si>
    <t>3rd - V1 - German</t>
  </si>
  <si>
    <t>1-102</t>
  </si>
  <si>
    <t>103-245</t>
  </si>
  <si>
    <t xml:space="preserve">3rd - V2 - German </t>
  </si>
  <si>
    <t>4th</t>
  </si>
  <si>
    <t>4th - V1 - German</t>
  </si>
  <si>
    <t>1-156</t>
  </si>
  <si>
    <t>157-271</t>
  </si>
  <si>
    <t>4th - V2 - German</t>
  </si>
  <si>
    <t>5th</t>
  </si>
  <si>
    <t>5th - V1 - German</t>
  </si>
  <si>
    <t>1-223</t>
  </si>
  <si>
    <t>5th - V2 German</t>
  </si>
  <si>
    <t>Total</t>
  </si>
  <si>
    <t>Total Workbooks for School</t>
  </si>
  <si>
    <t>Midway - French</t>
  </si>
  <si>
    <t>5K</t>
  </si>
  <si>
    <t xml:space="preserve">5K - V1 French </t>
  </si>
  <si>
    <t>1-155</t>
  </si>
  <si>
    <t>156-229</t>
  </si>
  <si>
    <t>5K - V2 French</t>
  </si>
  <si>
    <t>1st</t>
  </si>
  <si>
    <t>1st - V1 French</t>
  </si>
  <si>
    <t>1-161</t>
  </si>
  <si>
    <t>162-316</t>
  </si>
  <si>
    <t xml:space="preserve">1st - V2 French </t>
  </si>
  <si>
    <t>2nd - V1 French</t>
  </si>
  <si>
    <t>1-164</t>
  </si>
  <si>
    <t>165-217</t>
  </si>
  <si>
    <t>2nd - V2 French</t>
  </si>
  <si>
    <t>2nd - Added Lessons French</t>
  </si>
  <si>
    <t>n/a - included in V1</t>
  </si>
  <si>
    <t>3rd - V1 French</t>
  </si>
  <si>
    <t>1-113</t>
  </si>
  <si>
    <t>104-267</t>
  </si>
  <si>
    <t>3rd - V2 French</t>
  </si>
  <si>
    <t>4th - V1 French</t>
  </si>
  <si>
    <t>165-258</t>
  </si>
  <si>
    <t>4th - V2 French</t>
  </si>
  <si>
    <t xml:space="preserve">5th - V1 French </t>
  </si>
  <si>
    <t>1-141</t>
  </si>
  <si>
    <t>142-235</t>
  </si>
  <si>
    <t>5th - V2 French</t>
  </si>
  <si>
    <t xml:space="preserve">Meadow Glen - Chinese </t>
  </si>
  <si>
    <t>5K - V1 Chinese</t>
  </si>
  <si>
    <t>1-150</t>
  </si>
  <si>
    <t>151-238</t>
  </si>
  <si>
    <t>5K - V2 Chinese</t>
  </si>
  <si>
    <t xml:space="preserve">1st - V1 Chinese </t>
  </si>
  <si>
    <t>162-320</t>
  </si>
  <si>
    <t>1st - V2 Chinese</t>
  </si>
  <si>
    <t>2nd - V1 Chinese</t>
  </si>
  <si>
    <t>1-157</t>
  </si>
  <si>
    <t>158-210</t>
  </si>
  <si>
    <t>2nd - V2 Chinese</t>
  </si>
  <si>
    <t>2nd - V1 - Added Lessons</t>
  </si>
  <si>
    <t>3rd - V1 Chinese</t>
  </si>
  <si>
    <t>1-106</t>
  </si>
  <si>
    <t>107-255</t>
  </si>
  <si>
    <t>3rd - V2 Chinese</t>
  </si>
  <si>
    <t>4th - V1 Chinese</t>
  </si>
  <si>
    <t>165-279</t>
  </si>
  <si>
    <t>4th - V2 Chinese</t>
  </si>
  <si>
    <t>5th - V1 Chinese</t>
  </si>
  <si>
    <t>1-136</t>
  </si>
  <si>
    <t>137-234</t>
  </si>
  <si>
    <t>5th - V2 Chinese</t>
  </si>
  <si>
    <t>Grand Total Pages</t>
  </si>
  <si>
    <t>Grand Total Workbooks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</si>
</sst>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sz val="10"/>
      <color theme="1"/>
      <name val="Arial"/>
      <scheme val="minor"/>
    </font>
    <font>
      <u/>
      <sz val="10"/>
      <color rgb="FF0000FF"/>
      <name val="Arial"/>
    </font>
    <font>
      <i/>
      <sz val="10"/>
      <color theme="1"/>
      <name val="Arial"/>
      <scheme val="minor"/>
    </font>
    <font>
      <u/>
      <sz val="10"/>
      <color rgb="FF0000FF"/>
      <name val="Arial"/>
    </font>
    <font>
      <u/>
      <sz val="10"/>
      <color rgb="FF0000FF"/>
      <name val="Arial"/>
    </font>
    <font>
      <u/>
      <sz val="10"/>
      <color rgb="FF0000FF"/>
      <name val="Arial"/>
    </font>
  </fonts>
  <fills count="12">
    <fill>
      <patternFill patternType="none"/>
    </fill>
    <fill>
      <patternFill patternType="gray125"/>
    </fill>
    <fill>
      <patternFill patternType="solid">
        <fgColor rgb="FF6FA8DC"/>
        <bgColor rgb="FF6FA8DC"/>
      </patternFill>
    </fill>
    <fill>
      <patternFill patternType="solid">
        <fgColor rgb="FF9FC5E8"/>
        <bgColor rgb="FF9FC5E8"/>
      </patternFill>
    </fill>
    <fill>
      <patternFill patternType="solid">
        <fgColor rgb="FFCFE2F3"/>
        <bgColor rgb="FFCFE2F3"/>
      </patternFill>
    </fill>
    <fill>
      <patternFill patternType="solid">
        <fgColor rgb="FF76A5AF"/>
        <bgColor rgb="FF76A5AF"/>
      </patternFill>
    </fill>
    <fill>
      <patternFill patternType="solid">
        <fgColor rgb="FFA2C4C9"/>
        <bgColor rgb="FFA2C4C9"/>
      </patternFill>
    </fill>
    <fill>
      <patternFill patternType="solid">
        <fgColor rgb="FFD0E0E3"/>
        <bgColor rgb="FFD0E0E3"/>
      </patternFill>
    </fill>
    <fill>
      <patternFill patternType="solid">
        <fgColor rgb="FFC27BA0"/>
        <bgColor rgb="FFC27BA0"/>
      </patternFill>
    </fill>
    <fill>
      <patternFill patternType="solid">
        <fgColor rgb="FFD5A6BD"/>
        <bgColor rgb="FFD5A6BD"/>
      </patternFill>
    </fill>
    <fill>
      <patternFill patternType="solid">
        <fgColor rgb="FFEAD1DC"/>
        <bgColor rgb="FFEAD1DC"/>
      </patternFill>
    </fill>
    <fill>
      <patternFill patternType="solid">
        <fgColor rgb="FFE69138"/>
        <bgColor rgb="FFE6913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1">
    <xf numFmtId="0" fontId="0" fillId="0" borderId="0" xfId="0" applyFont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 applyAlignment="1"/>
    <xf numFmtId="0" fontId="2" fillId="4" borderId="0" xfId="0" applyFont="1" applyFill="1" applyAlignment="1"/>
    <xf numFmtId="0" fontId="3" fillId="4" borderId="0" xfId="0" applyFont="1" applyFill="1" applyAlignment="1"/>
    <xf numFmtId="0" fontId="2" fillId="4" borderId="0" xfId="0" applyFont="1" applyFill="1" applyAlignment="1"/>
    <xf numFmtId="3" fontId="2" fillId="4" borderId="0" xfId="0" applyNumberFormat="1" applyFont="1" applyFill="1" applyAlignment="1"/>
    <xf numFmtId="3" fontId="2" fillId="4" borderId="0" xfId="0" applyNumberFormat="1" applyFont="1" applyFill="1"/>
    <xf numFmtId="0" fontId="4" fillId="4" borderId="0" xfId="0" applyFont="1" applyFill="1" applyAlignment="1"/>
    <xf numFmtId="0" fontId="2" fillId="0" borderId="0" xfId="0" applyFont="1" applyAlignment="1"/>
    <xf numFmtId="0" fontId="5" fillId="0" borderId="0" xfId="0" applyFont="1" applyAlignment="1"/>
    <xf numFmtId="0" fontId="2" fillId="0" borderId="0" xfId="0" applyFont="1" applyAlignment="1"/>
    <xf numFmtId="3" fontId="2" fillId="0" borderId="0" xfId="0" applyNumberFormat="1" applyFont="1" applyAlignment="1"/>
    <xf numFmtId="3" fontId="2" fillId="0" borderId="0" xfId="0" applyNumberFormat="1" applyFont="1"/>
    <xf numFmtId="0" fontId="1" fillId="4" borderId="0" xfId="0" applyFont="1" applyFill="1" applyAlignment="1"/>
    <xf numFmtId="0" fontId="1" fillId="4" borderId="0" xfId="0" applyFont="1" applyFill="1"/>
    <xf numFmtId="0" fontId="2" fillId="4" borderId="0" xfId="0" applyFont="1" applyFill="1"/>
    <xf numFmtId="3" fontId="1" fillId="4" borderId="0" xfId="0" applyNumberFormat="1" applyFont="1" applyFill="1"/>
    <xf numFmtId="0" fontId="1" fillId="0" borderId="0" xfId="0" applyFont="1"/>
    <xf numFmtId="0" fontId="2" fillId="6" borderId="0" xfId="0" applyFont="1" applyFill="1" applyAlignment="1">
      <alignment horizontal="center"/>
    </xf>
    <xf numFmtId="0" fontId="2" fillId="6" borderId="0" xfId="0" applyFont="1" applyFill="1" applyAlignment="1"/>
    <xf numFmtId="0" fontId="2" fillId="7" borderId="0" xfId="0" applyFont="1" applyFill="1" applyAlignment="1"/>
    <xf numFmtId="0" fontId="6" fillId="7" borderId="0" xfId="0" applyFont="1" applyFill="1" applyAlignment="1"/>
    <xf numFmtId="0" fontId="2" fillId="7" borderId="0" xfId="0" applyFont="1" applyFill="1" applyAlignment="1"/>
    <xf numFmtId="3" fontId="2" fillId="7" borderId="0" xfId="0" applyNumberFormat="1" applyFont="1" applyFill="1"/>
    <xf numFmtId="3" fontId="2" fillId="7" borderId="0" xfId="0" applyNumberFormat="1" applyFont="1" applyFill="1" applyAlignment="1"/>
    <xf numFmtId="0" fontId="1" fillId="7" borderId="0" xfId="0" applyFont="1" applyFill="1" applyAlignment="1"/>
    <xf numFmtId="0" fontId="1" fillId="7" borderId="0" xfId="0" applyFont="1" applyFill="1"/>
    <xf numFmtId="0" fontId="2" fillId="7" borderId="0" xfId="0" applyFont="1" applyFill="1"/>
    <xf numFmtId="3" fontId="1" fillId="7" borderId="0" xfId="0" applyNumberFormat="1" applyFont="1" applyFill="1"/>
    <xf numFmtId="3" fontId="1" fillId="7" borderId="0" xfId="0" applyNumberFormat="1" applyFont="1" applyFill="1" applyAlignment="1"/>
    <xf numFmtId="0" fontId="2" fillId="9" borderId="0" xfId="0" applyFont="1" applyFill="1" applyAlignment="1">
      <alignment horizontal="center"/>
    </xf>
    <xf numFmtId="0" fontId="2" fillId="9" borderId="0" xfId="0" applyFont="1" applyFill="1" applyAlignment="1"/>
    <xf numFmtId="0" fontId="2" fillId="10" borderId="0" xfId="0" applyFont="1" applyFill="1" applyAlignment="1"/>
    <xf numFmtId="0" fontId="7" fillId="10" borderId="0" xfId="0" applyFont="1" applyFill="1" applyAlignment="1"/>
    <xf numFmtId="0" fontId="2" fillId="10" borderId="0" xfId="0" applyFont="1" applyFill="1" applyAlignment="1"/>
    <xf numFmtId="3" fontId="2" fillId="10" borderId="0" xfId="0" applyNumberFormat="1" applyFont="1" applyFill="1" applyAlignment="1"/>
    <xf numFmtId="3" fontId="2" fillId="10" borderId="0" xfId="0" applyNumberFormat="1" applyFont="1" applyFill="1"/>
    <xf numFmtId="0" fontId="4" fillId="10" borderId="0" xfId="0" applyFont="1" applyFill="1" applyAlignment="1"/>
    <xf numFmtId="0" fontId="1" fillId="10" borderId="0" xfId="0" applyFont="1" applyFill="1" applyAlignment="1"/>
    <xf numFmtId="0" fontId="1" fillId="10" borderId="0" xfId="0" applyFont="1" applyFill="1"/>
    <xf numFmtId="0" fontId="2" fillId="10" borderId="0" xfId="0" applyFont="1" applyFill="1"/>
    <xf numFmtId="3" fontId="1" fillId="10" borderId="0" xfId="0" applyNumberFormat="1" applyFont="1" applyFill="1"/>
    <xf numFmtId="3" fontId="1" fillId="10" borderId="0" xfId="0" applyNumberFormat="1" applyFont="1" applyFill="1" applyAlignment="1"/>
    <xf numFmtId="0" fontId="1" fillId="0" borderId="0" xfId="0" applyFont="1" applyAlignment="1"/>
    <xf numFmtId="0" fontId="1" fillId="11" borderId="0" xfId="0" applyFont="1" applyFill="1" applyAlignment="1"/>
    <xf numFmtId="3" fontId="1" fillId="11" borderId="0" xfId="0" applyNumberFormat="1" applyFont="1" applyFill="1"/>
    <xf numFmtId="0" fontId="1" fillId="2" borderId="0" xfId="0" applyFont="1" applyFill="1" applyAlignment="1">
      <alignment horizontal="center"/>
    </xf>
    <xf numFmtId="0" fontId="0" fillId="0" borderId="0" xfId="0" applyFont="1" applyAlignment="1"/>
    <xf numFmtId="0" fontId="1" fillId="5" borderId="0" xfId="0" applyFont="1" applyFill="1" applyAlignment="1">
      <alignment horizontal="center"/>
    </xf>
    <xf numFmtId="0" fontId="1" fillId="8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drive.google.com/file/d/1iwYr8FcmYCygzlEWncqdJKJeBlYJnxAf/view?usp=sharing" TargetMode="External"/><Relationship Id="rId18" Type="http://schemas.openxmlformats.org/officeDocument/2006/relationships/hyperlink" Target="https://drive.google.com/file/d/18jfE9zaRyvpIyByG-N_7arvAUKzOM4Fg/view?usp=sharing" TargetMode="External"/><Relationship Id="rId26" Type="http://schemas.openxmlformats.org/officeDocument/2006/relationships/hyperlink" Target="https://drive.google.com/file/d/1mz1DgR-r8KJLdOzs7mh8QCq_aQfZ4v0m/view?usp=sharing" TargetMode="External"/><Relationship Id="rId21" Type="http://schemas.openxmlformats.org/officeDocument/2006/relationships/hyperlink" Target="https://drive.google.com/file/d/1Hm6rRSPdN6CO2m0LBXugPXNe95Ap_a9L/view?usp=sharing" TargetMode="External"/><Relationship Id="rId34" Type="http://schemas.openxmlformats.org/officeDocument/2006/relationships/hyperlink" Target="https://drive.google.com/file/d/1ASP49h3NcbyS2zl1J_Ev0pKh_yQM0Ykl/view?usp=sharing" TargetMode="External"/><Relationship Id="rId7" Type="http://schemas.openxmlformats.org/officeDocument/2006/relationships/hyperlink" Target="https://drive.google.com/file/d/176iMgSBbVNHtm6Dq2zP1MP_2Fr2L4kMt/view?usp=sharing" TargetMode="External"/><Relationship Id="rId12" Type="http://schemas.openxmlformats.org/officeDocument/2006/relationships/hyperlink" Target="https://drive.google.com/file/d/1PE5JZTK3j4ti2dSkyeKS8WrBoTBtvZax/view?usp=sharing" TargetMode="External"/><Relationship Id="rId17" Type="http://schemas.openxmlformats.org/officeDocument/2006/relationships/hyperlink" Target="https://drive.google.com/file/d/1jiyIRWM8wZqK1JvW3nZg0AuKtCl6NYZc/view?usp=sharing" TargetMode="External"/><Relationship Id="rId25" Type="http://schemas.openxmlformats.org/officeDocument/2006/relationships/hyperlink" Target="https://drive.google.com/file/d/1_uOuUKaagcKAUHWKx33ibEl0w5gaBJ4H/view?usp=sharing" TargetMode="External"/><Relationship Id="rId33" Type="http://schemas.openxmlformats.org/officeDocument/2006/relationships/hyperlink" Target="https://drive.google.com/file/d/1grJTcZOT5M2zQsy8WrL666wVFtKS0pK8/view?usp=sharing" TargetMode="External"/><Relationship Id="rId2" Type="http://schemas.openxmlformats.org/officeDocument/2006/relationships/hyperlink" Target="https://drive.google.com/file/d/1cMa32AFjuTwon1-IPT1K_72mZarPMeTH/view?usp=sharing" TargetMode="External"/><Relationship Id="rId16" Type="http://schemas.openxmlformats.org/officeDocument/2006/relationships/hyperlink" Target="https://drive.google.com/file/d/1ph40QND0vQw0anwyP_sZIyXPNTOq6MyT/view?usp=sharing" TargetMode="External"/><Relationship Id="rId20" Type="http://schemas.openxmlformats.org/officeDocument/2006/relationships/hyperlink" Target="https://drive.google.com/file/d/1J7oqGeouxi5QTkDBsVRgA3v41IPX0NFs/view?usp=sharing" TargetMode="External"/><Relationship Id="rId29" Type="http://schemas.openxmlformats.org/officeDocument/2006/relationships/hyperlink" Target="https://drive.google.com/file/d/13ArCo2RxyukB4MwBmCfb75ofQET78zu2/view?usp=sharing" TargetMode="External"/><Relationship Id="rId1" Type="http://schemas.openxmlformats.org/officeDocument/2006/relationships/hyperlink" Target="https://drive.google.com/file/d/1AB84QQ4Ofsp_zoWe3yGMqsJv_UyCgrCH/view?usp=sharing" TargetMode="External"/><Relationship Id="rId6" Type="http://schemas.openxmlformats.org/officeDocument/2006/relationships/hyperlink" Target="https://drive.google.com/file/d/1gAOj0QX0xx2BxngZ2d96v86gR41DKzEK/view?usp=sharing" TargetMode="External"/><Relationship Id="rId11" Type="http://schemas.openxmlformats.org/officeDocument/2006/relationships/hyperlink" Target="https://drive.google.com/file/d/1dX0unusbQtav7XTPrSRHcf8-mISfz7z_/view?usp=sharing" TargetMode="External"/><Relationship Id="rId24" Type="http://schemas.openxmlformats.org/officeDocument/2006/relationships/hyperlink" Target="https://drive.google.com/file/d/13TA4DT5ROxK4ODN_oDt2WH-ApDMXM32q/view?usp=sharing" TargetMode="External"/><Relationship Id="rId32" Type="http://schemas.openxmlformats.org/officeDocument/2006/relationships/hyperlink" Target="https://drive.google.com/file/d/16Z9zWs5JirYd5ojoXiAWJF6pfbTisjq3/view?usp=sharing" TargetMode="External"/><Relationship Id="rId37" Type="http://schemas.openxmlformats.org/officeDocument/2006/relationships/hyperlink" Target="https://drive.google.com/file/d/1M2dlXXIEO7B-35fzh3I4tRDEiztIHWyc/view?usp=sharing" TargetMode="External"/><Relationship Id="rId5" Type="http://schemas.openxmlformats.org/officeDocument/2006/relationships/hyperlink" Target="https://drive.google.com/file/d/1cDHK79khFbS4_U3pjdkTOJqsl8zsbE7i/view?usp=drive_link" TargetMode="External"/><Relationship Id="rId15" Type="http://schemas.openxmlformats.org/officeDocument/2006/relationships/hyperlink" Target="https://drive.google.com/file/d/1a1iplHdS7BxnN7-YnD1GP8MmYQe2JXUf/view?usp=sharing" TargetMode="External"/><Relationship Id="rId23" Type="http://schemas.openxmlformats.org/officeDocument/2006/relationships/hyperlink" Target="https://drive.google.com/file/d/1FuD7ibGRbKntHY6TtpaIeZGlPgZKV97Q/view?usp=sharing" TargetMode="External"/><Relationship Id="rId28" Type="http://schemas.openxmlformats.org/officeDocument/2006/relationships/hyperlink" Target="https://drive.google.com/file/d/18BSyl8O6CJaaykYwgwo-20Zy-Y_uEjBP/view?usp=sharing" TargetMode="External"/><Relationship Id="rId36" Type="http://schemas.openxmlformats.org/officeDocument/2006/relationships/hyperlink" Target="https://drive.google.com/file/d/1BDLJkm5W8hH1oOZKrUfFfQ1TxY7KJdJn/view?usp=sharing" TargetMode="External"/><Relationship Id="rId10" Type="http://schemas.openxmlformats.org/officeDocument/2006/relationships/hyperlink" Target="https://drive.google.com/file/d/158Q1_C13-NeAn5xUxTpKSE_G2xhM3fME/view?usp=sharing" TargetMode="External"/><Relationship Id="rId19" Type="http://schemas.openxmlformats.org/officeDocument/2006/relationships/hyperlink" Target="https://drive.google.com/file/d/1Jphzu6-NBcRmM-5tJWpdbyoB2CF03F6m/view?usp=sharing" TargetMode="External"/><Relationship Id="rId31" Type="http://schemas.openxmlformats.org/officeDocument/2006/relationships/hyperlink" Target="https://drive.google.com/file/d/195lutl4w2Ac8ym_22B6Ta9pwK7_lGtUF/view?usp=sharing" TargetMode="External"/><Relationship Id="rId4" Type="http://schemas.openxmlformats.org/officeDocument/2006/relationships/hyperlink" Target="https://drive.google.com/file/d/1IehUc6oR1Zmu8WUtbjv8Scw0_aeGCIaw/view?usp=drive_link" TargetMode="External"/><Relationship Id="rId9" Type="http://schemas.openxmlformats.org/officeDocument/2006/relationships/hyperlink" Target="https://drive.google.com/file/d/1_nZY0I4WoAfxaJSlkFWPy7HKcmHZyF8o/view?usp=sharing" TargetMode="External"/><Relationship Id="rId14" Type="http://schemas.openxmlformats.org/officeDocument/2006/relationships/hyperlink" Target="https://drive.google.com/file/d/1nJAcKY2QiCZ9P9RLkhE9SuFxKREtVxOc/view?usp=sharing" TargetMode="External"/><Relationship Id="rId22" Type="http://schemas.openxmlformats.org/officeDocument/2006/relationships/hyperlink" Target="https://drive.google.com/file/d/1w4T3L5IYWITq9dfMczoK-rSiY0QngMSc/view?usp=sharing" TargetMode="External"/><Relationship Id="rId27" Type="http://schemas.openxmlformats.org/officeDocument/2006/relationships/hyperlink" Target="https://drive.google.com/file/d/1N24dkRpfH-uvDDz-8NU8NioRJYq4w96h/view?usp=sharing" TargetMode="External"/><Relationship Id="rId30" Type="http://schemas.openxmlformats.org/officeDocument/2006/relationships/hyperlink" Target="https://drive.google.com/file/d/1HHbIEeBbWam_GpCA5lfzSeFDSMT_OWob/view?usp=sharing" TargetMode="External"/><Relationship Id="rId35" Type="http://schemas.openxmlformats.org/officeDocument/2006/relationships/hyperlink" Target="https://drive.google.com/file/d/1aZG-aP7Zwo9XGbD3_dqdlI9e1Xv9aYdz/view?usp=sharing" TargetMode="External"/><Relationship Id="rId8" Type="http://schemas.openxmlformats.org/officeDocument/2006/relationships/hyperlink" Target="https://drive.google.com/file/d/1hHUA43bOYVOpG-8ShNcy48nVjSdup3dQ/view?usp=sharing" TargetMode="External"/><Relationship Id="rId3" Type="http://schemas.openxmlformats.org/officeDocument/2006/relationships/hyperlink" Target="https://drive.google.com/file/d/1dIK_2Tv2fWQthO10oDNo3GbAu5dLoK_0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K36"/>
  <sheetViews>
    <sheetView tabSelected="1" workbookViewId="0">
      <selection sqref="A1:K1"/>
    </sheetView>
  </sheetViews>
  <sheetFormatPr defaultColWidth="12.5703125" defaultRowHeight="15.75" customHeight="1" x14ac:dyDescent="0.2"/>
  <cols>
    <col min="1" max="1" width="10.140625" customWidth="1"/>
    <col min="2" max="2" width="14.85546875" customWidth="1"/>
    <col min="3" max="3" width="16.42578125" customWidth="1"/>
    <col min="4" max="4" width="11.85546875" hidden="1" customWidth="1"/>
    <col min="5" max="5" width="13" hidden="1" customWidth="1"/>
    <col min="6" max="6" width="12.28515625" customWidth="1"/>
    <col min="7" max="7" width="13.140625" customWidth="1"/>
    <col min="8" max="8" width="15.5703125" customWidth="1"/>
    <col min="9" max="9" width="13.28515625" customWidth="1"/>
    <col min="10" max="10" width="17.5703125" customWidth="1"/>
    <col min="11" max="11" width="17.28515625" customWidth="1"/>
  </cols>
  <sheetData>
    <row r="1" spans="1:11" x14ac:dyDescent="0.2">
      <c r="A1" s="47" t="s">
        <v>0</v>
      </c>
      <c r="B1" s="48"/>
      <c r="C1" s="48"/>
      <c r="D1" s="48"/>
      <c r="E1" s="48"/>
      <c r="F1" s="48"/>
      <c r="G1" s="48"/>
      <c r="H1" s="48"/>
      <c r="I1" s="48"/>
      <c r="J1" s="48"/>
      <c r="K1" s="48"/>
    </row>
    <row r="2" spans="1:11" x14ac:dyDescent="0.2">
      <c r="A2" s="1" t="s">
        <v>1</v>
      </c>
      <c r="B2" s="1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1" t="s">
        <v>8</v>
      </c>
      <c r="I2" s="1" t="s">
        <v>9</v>
      </c>
      <c r="J2" s="2" t="s">
        <v>10</v>
      </c>
      <c r="K2" s="1" t="s">
        <v>11</v>
      </c>
    </row>
    <row r="3" spans="1:11" x14ac:dyDescent="0.2">
      <c r="A3" s="3" t="s">
        <v>12</v>
      </c>
      <c r="B3" s="3">
        <v>29</v>
      </c>
      <c r="C3" s="4" t="s">
        <v>13</v>
      </c>
      <c r="D3" s="5" t="s">
        <v>14</v>
      </c>
      <c r="E3" s="5" t="s">
        <v>15</v>
      </c>
      <c r="F3" s="3">
        <v>175</v>
      </c>
      <c r="G3" s="6">
        <f>B3*F3</f>
        <v>5075</v>
      </c>
      <c r="H3" s="4" t="s">
        <v>16</v>
      </c>
      <c r="I3" s="3">
        <v>174</v>
      </c>
      <c r="J3" s="7">
        <f>B3*I3</f>
        <v>5046</v>
      </c>
      <c r="K3" s="7">
        <f>I3*B3+F3*B3</f>
        <v>10121</v>
      </c>
    </row>
    <row r="4" spans="1:11" x14ac:dyDescent="0.2">
      <c r="A4" s="3"/>
      <c r="B4" s="8" t="s">
        <v>17</v>
      </c>
      <c r="C4" s="4" t="s">
        <v>18</v>
      </c>
      <c r="D4" s="5"/>
      <c r="E4" s="5"/>
      <c r="F4" s="3">
        <v>20</v>
      </c>
      <c r="G4" s="6">
        <f>F4*B3</f>
        <v>580</v>
      </c>
      <c r="H4" s="4" t="s">
        <v>19</v>
      </c>
      <c r="I4" s="3">
        <v>38</v>
      </c>
      <c r="J4" s="7">
        <f>B3*I4</f>
        <v>1102</v>
      </c>
      <c r="K4" s="7">
        <f>J4+G4</f>
        <v>1682</v>
      </c>
    </row>
    <row r="5" spans="1:11" x14ac:dyDescent="0.2">
      <c r="A5" s="9" t="s">
        <v>20</v>
      </c>
      <c r="B5" s="9">
        <v>28</v>
      </c>
      <c r="C5" s="10" t="s">
        <v>21</v>
      </c>
      <c r="D5" s="11" t="s">
        <v>22</v>
      </c>
      <c r="E5" s="11" t="s">
        <v>23</v>
      </c>
      <c r="F5" s="9">
        <v>201</v>
      </c>
      <c r="G5" s="12">
        <f t="shared" ref="G5:G7" si="0">B5*F5</f>
        <v>5628</v>
      </c>
      <c r="H5" s="10" t="s">
        <v>24</v>
      </c>
      <c r="I5" s="9">
        <v>146</v>
      </c>
      <c r="J5" s="13">
        <f t="shared" ref="J5:J7" si="1">B5*I5</f>
        <v>4088</v>
      </c>
      <c r="K5" s="13">
        <f t="shared" ref="K5:K7" si="2">I5*B5+F5*B5</f>
        <v>9716</v>
      </c>
    </row>
    <row r="6" spans="1:11" x14ac:dyDescent="0.2">
      <c r="A6" s="3" t="s">
        <v>25</v>
      </c>
      <c r="B6" s="3">
        <v>25</v>
      </c>
      <c r="C6" s="4" t="s">
        <v>26</v>
      </c>
      <c r="D6" s="5" t="s">
        <v>27</v>
      </c>
      <c r="E6" s="5" t="s">
        <v>28</v>
      </c>
      <c r="F6" s="3">
        <v>271</v>
      </c>
      <c r="G6" s="6">
        <f t="shared" si="0"/>
        <v>6775</v>
      </c>
      <c r="H6" s="4" t="s">
        <v>29</v>
      </c>
      <c r="I6" s="3">
        <v>271</v>
      </c>
      <c r="J6" s="7">
        <f t="shared" si="1"/>
        <v>6775</v>
      </c>
      <c r="K6" s="7">
        <f t="shared" si="2"/>
        <v>13550</v>
      </c>
    </row>
    <row r="7" spans="1:11" x14ac:dyDescent="0.2">
      <c r="A7" s="9" t="s">
        <v>30</v>
      </c>
      <c r="B7" s="9">
        <v>19</v>
      </c>
      <c r="C7" s="10" t="s">
        <v>31</v>
      </c>
      <c r="D7" s="11">
        <v>0</v>
      </c>
      <c r="E7" s="11" t="s">
        <v>32</v>
      </c>
      <c r="F7" s="9">
        <v>213</v>
      </c>
      <c r="G7" s="12">
        <f t="shared" si="0"/>
        <v>4047</v>
      </c>
      <c r="H7" s="10" t="s">
        <v>33</v>
      </c>
      <c r="I7" s="9">
        <v>303</v>
      </c>
      <c r="J7" s="13">
        <f t="shared" si="1"/>
        <v>5757</v>
      </c>
      <c r="K7" s="13">
        <f t="shared" si="2"/>
        <v>9804</v>
      </c>
    </row>
    <row r="8" spans="1:11" x14ac:dyDescent="0.2">
      <c r="A8" s="14" t="s">
        <v>34</v>
      </c>
      <c r="B8" s="15">
        <f>SUM(B3:B7)</f>
        <v>101</v>
      </c>
      <c r="C8" s="3"/>
      <c r="D8" s="3"/>
      <c r="E8" s="3"/>
      <c r="F8" s="16"/>
      <c r="G8" s="17">
        <f>SUM(G3:G7)</f>
        <v>22105</v>
      </c>
      <c r="H8" s="3"/>
      <c r="I8" s="3"/>
      <c r="J8" s="17">
        <f t="shared" ref="J8:K8" si="3">SUM(J3:J7)</f>
        <v>22768</v>
      </c>
      <c r="K8" s="17">
        <f t="shared" si="3"/>
        <v>44873</v>
      </c>
    </row>
    <row r="9" spans="1:11" x14ac:dyDescent="0.2">
      <c r="I9" s="9"/>
      <c r="J9" s="9" t="s">
        <v>35</v>
      </c>
      <c r="K9" s="18">
        <f>SUM(B3:B7)*2</f>
        <v>202</v>
      </c>
    </row>
    <row r="11" spans="1:11" x14ac:dyDescent="0.2">
      <c r="A11" s="49" t="s">
        <v>36</v>
      </c>
      <c r="B11" s="48"/>
      <c r="C11" s="48"/>
      <c r="D11" s="48"/>
      <c r="E11" s="48"/>
      <c r="F11" s="48"/>
      <c r="G11" s="48"/>
      <c r="H11" s="48"/>
      <c r="I11" s="48"/>
      <c r="J11" s="48"/>
      <c r="K11" s="48"/>
    </row>
    <row r="12" spans="1:11" x14ac:dyDescent="0.2">
      <c r="A12" s="19" t="s">
        <v>1</v>
      </c>
      <c r="B12" s="20" t="s">
        <v>2</v>
      </c>
      <c r="C12" s="20" t="s">
        <v>3</v>
      </c>
      <c r="D12" s="2" t="s">
        <v>4</v>
      </c>
      <c r="E12" s="2" t="s">
        <v>5</v>
      </c>
      <c r="F12" s="20" t="s">
        <v>6</v>
      </c>
      <c r="G12" s="20" t="s">
        <v>7</v>
      </c>
      <c r="H12" s="19" t="s">
        <v>8</v>
      </c>
      <c r="I12" s="19" t="s">
        <v>9</v>
      </c>
      <c r="J12" s="19" t="s">
        <v>10</v>
      </c>
      <c r="K12" s="19" t="s">
        <v>11</v>
      </c>
    </row>
    <row r="13" spans="1:11" x14ac:dyDescent="0.2">
      <c r="A13" s="21" t="s">
        <v>37</v>
      </c>
      <c r="B13" s="21">
        <v>50</v>
      </c>
      <c r="C13" s="22" t="s">
        <v>38</v>
      </c>
      <c r="D13" s="23" t="s">
        <v>39</v>
      </c>
      <c r="E13" s="23" t="s">
        <v>40</v>
      </c>
      <c r="F13" s="21">
        <v>184</v>
      </c>
      <c r="G13" s="21">
        <f t="shared" ref="G13:G15" si="4">B13*F13</f>
        <v>9200</v>
      </c>
      <c r="H13" s="22" t="s">
        <v>41</v>
      </c>
      <c r="I13" s="21">
        <v>256</v>
      </c>
      <c r="J13" s="24">
        <f t="shared" ref="J13:J15" si="5">B13*I13</f>
        <v>12800</v>
      </c>
      <c r="K13" s="24">
        <f t="shared" ref="K13:K15" si="6">I13*B13+F13*B13</f>
        <v>22000</v>
      </c>
    </row>
    <row r="14" spans="1:11" x14ac:dyDescent="0.2">
      <c r="A14" s="9" t="s">
        <v>42</v>
      </c>
      <c r="B14" s="9">
        <v>46</v>
      </c>
      <c r="C14" s="10" t="s">
        <v>43</v>
      </c>
      <c r="D14" s="11" t="s">
        <v>44</v>
      </c>
      <c r="E14" s="11" t="s">
        <v>45</v>
      </c>
      <c r="F14" s="9">
        <v>221</v>
      </c>
      <c r="G14" s="12">
        <f t="shared" si="4"/>
        <v>10166</v>
      </c>
      <c r="H14" s="10" t="s">
        <v>46</v>
      </c>
      <c r="I14" s="9">
        <v>196</v>
      </c>
      <c r="J14" s="13">
        <f t="shared" si="5"/>
        <v>9016</v>
      </c>
      <c r="K14" s="13">
        <f t="shared" si="6"/>
        <v>19182</v>
      </c>
    </row>
    <row r="15" spans="1:11" x14ac:dyDescent="0.2">
      <c r="A15" s="21" t="s">
        <v>12</v>
      </c>
      <c r="B15" s="21">
        <v>43</v>
      </c>
      <c r="C15" s="22" t="s">
        <v>47</v>
      </c>
      <c r="D15" s="23" t="s">
        <v>48</v>
      </c>
      <c r="E15" s="23" t="s">
        <v>49</v>
      </c>
      <c r="F15" s="21">
        <v>187</v>
      </c>
      <c r="G15" s="25">
        <f t="shared" si="4"/>
        <v>8041</v>
      </c>
      <c r="H15" s="22" t="s">
        <v>50</v>
      </c>
      <c r="I15" s="21">
        <v>159</v>
      </c>
      <c r="J15" s="24">
        <f t="shared" si="5"/>
        <v>6837</v>
      </c>
      <c r="K15" s="24">
        <f t="shared" si="6"/>
        <v>14878</v>
      </c>
    </row>
    <row r="16" spans="1:11" x14ac:dyDescent="0.2">
      <c r="A16" s="21"/>
      <c r="B16" s="21"/>
      <c r="C16" s="22" t="s">
        <v>51</v>
      </c>
      <c r="D16" s="23"/>
      <c r="E16" s="23"/>
      <c r="F16" s="21">
        <v>59</v>
      </c>
      <c r="G16" s="25">
        <f>B15*F16</f>
        <v>2537</v>
      </c>
      <c r="H16" s="23" t="s">
        <v>52</v>
      </c>
      <c r="I16" s="21">
        <v>0</v>
      </c>
      <c r="J16" s="25">
        <v>0</v>
      </c>
      <c r="K16" s="24">
        <f>G16+J16</f>
        <v>2537</v>
      </c>
    </row>
    <row r="17" spans="1:11" x14ac:dyDescent="0.2">
      <c r="A17" s="9" t="s">
        <v>20</v>
      </c>
      <c r="B17" s="9">
        <v>32</v>
      </c>
      <c r="C17" s="10" t="s">
        <v>53</v>
      </c>
      <c r="D17" s="11" t="s">
        <v>54</v>
      </c>
      <c r="E17" s="11" t="s">
        <v>55</v>
      </c>
      <c r="F17" s="9">
        <v>221</v>
      </c>
      <c r="G17" s="12">
        <f t="shared" ref="G17:G19" si="7">B17*F17</f>
        <v>7072</v>
      </c>
      <c r="H17" s="10" t="s">
        <v>56</v>
      </c>
      <c r="I17" s="9">
        <v>136</v>
      </c>
      <c r="J17" s="13">
        <f t="shared" ref="J17:J19" si="8">B17*I17</f>
        <v>4352</v>
      </c>
      <c r="K17" s="13">
        <f t="shared" ref="K17:K19" si="9">I17*B17+F17*B17</f>
        <v>11424</v>
      </c>
    </row>
    <row r="18" spans="1:11" x14ac:dyDescent="0.2">
      <c r="A18" s="21" t="s">
        <v>25</v>
      </c>
      <c r="B18" s="21">
        <v>36</v>
      </c>
      <c r="C18" s="22" t="s">
        <v>57</v>
      </c>
      <c r="D18" s="23" t="s">
        <v>48</v>
      </c>
      <c r="E18" s="23" t="s">
        <v>58</v>
      </c>
      <c r="F18" s="21">
        <v>258</v>
      </c>
      <c r="G18" s="25">
        <f t="shared" si="7"/>
        <v>9288</v>
      </c>
      <c r="H18" s="22" t="s">
        <v>59</v>
      </c>
      <c r="I18" s="21">
        <v>233</v>
      </c>
      <c r="J18" s="24">
        <f t="shared" si="8"/>
        <v>8388</v>
      </c>
      <c r="K18" s="24">
        <f t="shared" si="9"/>
        <v>17676</v>
      </c>
    </row>
    <row r="19" spans="1:11" x14ac:dyDescent="0.2">
      <c r="A19" s="9" t="s">
        <v>30</v>
      </c>
      <c r="B19" s="9">
        <v>34</v>
      </c>
      <c r="C19" s="10" t="s">
        <v>60</v>
      </c>
      <c r="D19" s="11" t="s">
        <v>61</v>
      </c>
      <c r="E19" s="11" t="s">
        <v>62</v>
      </c>
      <c r="F19" s="9">
        <v>215</v>
      </c>
      <c r="G19" s="12">
        <f t="shared" si="7"/>
        <v>7310</v>
      </c>
      <c r="H19" s="10" t="s">
        <v>63</v>
      </c>
      <c r="I19" s="9">
        <v>297</v>
      </c>
      <c r="J19" s="13">
        <f t="shared" si="8"/>
        <v>10098</v>
      </c>
      <c r="K19" s="13">
        <f t="shared" si="9"/>
        <v>17408</v>
      </c>
    </row>
    <row r="20" spans="1:11" x14ac:dyDescent="0.2">
      <c r="A20" s="26" t="s">
        <v>34</v>
      </c>
      <c r="B20" s="27">
        <f>SUM(B13:B19)</f>
        <v>241</v>
      </c>
      <c r="C20" s="28"/>
      <c r="D20" s="28"/>
      <c r="E20" s="28"/>
      <c r="F20" s="28"/>
      <c r="G20" s="29">
        <f>SUM(G13:G19)</f>
        <v>53614</v>
      </c>
      <c r="H20" s="21"/>
      <c r="I20" s="21"/>
      <c r="J20" s="30">
        <f t="shared" ref="J20:K20" si="10">SUM(J13:J19)</f>
        <v>51491</v>
      </c>
      <c r="K20" s="29">
        <f t="shared" si="10"/>
        <v>105105</v>
      </c>
    </row>
    <row r="21" spans="1:11" x14ac:dyDescent="0.2">
      <c r="I21" s="9"/>
      <c r="J21" s="9" t="s">
        <v>35</v>
      </c>
      <c r="K21" s="18">
        <f>SUM(B13:B19)*2</f>
        <v>482</v>
      </c>
    </row>
    <row r="23" spans="1:11" x14ac:dyDescent="0.2">
      <c r="A23" s="50" t="s">
        <v>64</v>
      </c>
      <c r="B23" s="48"/>
      <c r="C23" s="48"/>
      <c r="D23" s="48"/>
      <c r="E23" s="48"/>
      <c r="F23" s="48"/>
      <c r="G23" s="48"/>
      <c r="H23" s="48"/>
      <c r="I23" s="48"/>
      <c r="J23" s="48"/>
      <c r="K23" s="48"/>
    </row>
    <row r="24" spans="1:11" x14ac:dyDescent="0.2">
      <c r="A24" s="31" t="s">
        <v>1</v>
      </c>
      <c r="B24" s="32" t="s">
        <v>2</v>
      </c>
      <c r="C24" s="32" t="s">
        <v>3</v>
      </c>
      <c r="D24" s="2" t="s">
        <v>4</v>
      </c>
      <c r="E24" s="2" t="s">
        <v>5</v>
      </c>
      <c r="F24" s="32" t="s">
        <v>6</v>
      </c>
      <c r="G24" s="32" t="s">
        <v>7</v>
      </c>
      <c r="H24" s="31" t="s">
        <v>8</v>
      </c>
      <c r="I24" s="31" t="s">
        <v>9</v>
      </c>
      <c r="J24" s="31" t="s">
        <v>10</v>
      </c>
      <c r="K24" s="31" t="s">
        <v>11</v>
      </c>
    </row>
    <row r="25" spans="1:11" x14ac:dyDescent="0.2">
      <c r="A25" s="33" t="s">
        <v>37</v>
      </c>
      <c r="B25" s="33">
        <v>40</v>
      </c>
      <c r="C25" s="34" t="s">
        <v>65</v>
      </c>
      <c r="D25" s="35" t="s">
        <v>66</v>
      </c>
      <c r="E25" s="35" t="s">
        <v>67</v>
      </c>
      <c r="F25" s="33">
        <v>191</v>
      </c>
      <c r="G25" s="36">
        <f t="shared" ref="G25:G27" si="11">B25*F25</f>
        <v>7640</v>
      </c>
      <c r="H25" s="34" t="s">
        <v>68</v>
      </c>
      <c r="I25" s="33">
        <v>237</v>
      </c>
      <c r="J25" s="36">
        <f t="shared" ref="J25:J27" si="12">B25*I25</f>
        <v>9480</v>
      </c>
      <c r="K25" s="37">
        <f t="shared" ref="K25:K26" si="13">I25*B25+F25*B25</f>
        <v>17120</v>
      </c>
    </row>
    <row r="26" spans="1:11" x14ac:dyDescent="0.2">
      <c r="A26" s="9" t="s">
        <v>42</v>
      </c>
      <c r="B26" s="9">
        <v>31</v>
      </c>
      <c r="C26" s="10" t="s">
        <v>69</v>
      </c>
      <c r="D26" s="11" t="s">
        <v>44</v>
      </c>
      <c r="E26" s="11" t="s">
        <v>70</v>
      </c>
      <c r="F26" s="9">
        <v>225</v>
      </c>
      <c r="G26" s="12">
        <f t="shared" si="11"/>
        <v>6975</v>
      </c>
      <c r="H26" s="10" t="s">
        <v>71</v>
      </c>
      <c r="I26" s="9">
        <v>222</v>
      </c>
      <c r="J26" s="12">
        <f t="shared" si="12"/>
        <v>6882</v>
      </c>
      <c r="K26" s="13">
        <f t="shared" si="13"/>
        <v>13857</v>
      </c>
    </row>
    <row r="27" spans="1:11" x14ac:dyDescent="0.2">
      <c r="A27" s="33" t="s">
        <v>12</v>
      </c>
      <c r="B27" s="33">
        <v>34</v>
      </c>
      <c r="C27" s="34" t="s">
        <v>72</v>
      </c>
      <c r="D27" s="35" t="s">
        <v>73</v>
      </c>
      <c r="E27" s="35" t="s">
        <v>74</v>
      </c>
      <c r="F27" s="33">
        <v>189</v>
      </c>
      <c r="G27" s="36">
        <f t="shared" si="11"/>
        <v>6426</v>
      </c>
      <c r="H27" s="34" t="s">
        <v>75</v>
      </c>
      <c r="I27" s="33">
        <v>153</v>
      </c>
      <c r="J27" s="36">
        <f t="shared" si="12"/>
        <v>5202</v>
      </c>
      <c r="K27" s="37">
        <f>I27*B27+F270*B27</f>
        <v>5202</v>
      </c>
    </row>
    <row r="28" spans="1:11" x14ac:dyDescent="0.2">
      <c r="A28" s="33"/>
      <c r="B28" s="38" t="s">
        <v>17</v>
      </c>
      <c r="C28" s="34" t="s">
        <v>76</v>
      </c>
      <c r="D28" s="35"/>
      <c r="E28" s="35"/>
      <c r="F28" s="33">
        <v>21</v>
      </c>
      <c r="G28" s="36">
        <f>B27*F28</f>
        <v>714</v>
      </c>
      <c r="H28" s="34" t="s">
        <v>19</v>
      </c>
      <c r="I28" s="33">
        <v>27</v>
      </c>
      <c r="J28" s="36">
        <f>I28*B27</f>
        <v>918</v>
      </c>
      <c r="K28" s="37">
        <f>G28+J28</f>
        <v>1632</v>
      </c>
    </row>
    <row r="29" spans="1:11" x14ac:dyDescent="0.2">
      <c r="A29" s="9" t="s">
        <v>20</v>
      </c>
      <c r="B29" s="9">
        <v>44</v>
      </c>
      <c r="C29" s="10" t="s">
        <v>77</v>
      </c>
      <c r="D29" s="11" t="s">
        <v>78</v>
      </c>
      <c r="E29" s="11" t="s">
        <v>79</v>
      </c>
      <c r="F29" s="9">
        <v>242</v>
      </c>
      <c r="G29" s="12">
        <f t="shared" ref="G29:G31" si="14">B29*F29</f>
        <v>10648</v>
      </c>
      <c r="H29" s="10" t="s">
        <v>80</v>
      </c>
      <c r="I29" s="9">
        <v>135</v>
      </c>
      <c r="J29" s="12">
        <f t="shared" ref="J29:J31" si="15">B29*I29</f>
        <v>5940</v>
      </c>
      <c r="K29" s="13">
        <f t="shared" ref="K29:K31" si="16">I29*B29+F29*B29</f>
        <v>16588</v>
      </c>
    </row>
    <row r="30" spans="1:11" x14ac:dyDescent="0.2">
      <c r="A30" s="33" t="s">
        <v>25</v>
      </c>
      <c r="B30" s="33">
        <v>30</v>
      </c>
      <c r="C30" s="34" t="s">
        <v>81</v>
      </c>
      <c r="D30" s="35" t="s">
        <v>48</v>
      </c>
      <c r="E30" s="35" t="s">
        <v>82</v>
      </c>
      <c r="F30" s="33">
        <v>279</v>
      </c>
      <c r="G30" s="36">
        <f t="shared" si="14"/>
        <v>8370</v>
      </c>
      <c r="H30" s="34" t="s">
        <v>83</v>
      </c>
      <c r="I30" s="33">
        <v>263</v>
      </c>
      <c r="J30" s="36">
        <f t="shared" si="15"/>
        <v>7890</v>
      </c>
      <c r="K30" s="37">
        <f t="shared" si="16"/>
        <v>16260</v>
      </c>
    </row>
    <row r="31" spans="1:11" x14ac:dyDescent="0.2">
      <c r="A31" s="9" t="s">
        <v>30</v>
      </c>
      <c r="B31" s="9">
        <v>39</v>
      </c>
      <c r="C31" s="10" t="s">
        <v>84</v>
      </c>
      <c r="D31" s="11" t="s">
        <v>85</v>
      </c>
      <c r="E31" s="11" t="s">
        <v>86</v>
      </c>
      <c r="F31" s="9">
        <v>234</v>
      </c>
      <c r="G31" s="12">
        <f t="shared" si="14"/>
        <v>9126</v>
      </c>
      <c r="H31" s="10" t="s">
        <v>87</v>
      </c>
      <c r="I31" s="9">
        <v>311</v>
      </c>
      <c r="J31" s="12">
        <f t="shared" si="15"/>
        <v>12129</v>
      </c>
      <c r="K31" s="13">
        <f t="shared" si="16"/>
        <v>21255</v>
      </c>
    </row>
    <row r="32" spans="1:11" x14ac:dyDescent="0.2">
      <c r="A32" s="39" t="s">
        <v>34</v>
      </c>
      <c r="B32" s="40">
        <f>SUM(B25:B31)</f>
        <v>218</v>
      </c>
      <c r="C32" s="41"/>
      <c r="D32" s="41"/>
      <c r="E32" s="41"/>
      <c r="F32" s="41"/>
      <c r="G32" s="42">
        <f>SUM(G25:G31)</f>
        <v>49899</v>
      </c>
      <c r="H32" s="33"/>
      <c r="I32" s="33"/>
      <c r="J32" s="43">
        <f t="shared" ref="J32:K32" si="17">SUM(J25:J31)</f>
        <v>48441</v>
      </c>
      <c r="K32" s="42">
        <f t="shared" si="17"/>
        <v>91914</v>
      </c>
    </row>
    <row r="33" spans="8:11" x14ac:dyDescent="0.2">
      <c r="H33" s="9"/>
      <c r="I33" s="9"/>
      <c r="J33" s="9" t="s">
        <v>35</v>
      </c>
      <c r="K33" s="18">
        <f>SUM(B25:B31)*2</f>
        <v>436</v>
      </c>
    </row>
    <row r="34" spans="8:11" x14ac:dyDescent="0.2">
      <c r="H34" s="44"/>
      <c r="I34" s="44"/>
      <c r="J34" s="45" t="s">
        <v>88</v>
      </c>
      <c r="K34" s="46">
        <f>K8+K20+K32</f>
        <v>241892</v>
      </c>
    </row>
    <row r="36" spans="8:11" x14ac:dyDescent="0.2">
      <c r="H36" s="44"/>
      <c r="I36" s="44"/>
      <c r="J36" s="45" t="s">
        <v>89</v>
      </c>
      <c r="K36" s="46">
        <f>SUM(K33+K21+K9)</f>
        <v>1120</v>
      </c>
    </row>
  </sheetData>
  <mergeCells count="3">
    <mergeCell ref="A1:K1"/>
    <mergeCell ref="A11:K11"/>
    <mergeCell ref="A23:K23"/>
  </mergeCells>
  <hyperlinks>
    <hyperlink ref="C3" r:id="rId1"/>
    <hyperlink ref="H3" r:id="rId2"/>
    <hyperlink ref="C4" r:id="rId3"/>
    <hyperlink ref="H4" r:id="rId4"/>
    <hyperlink ref="C5" r:id="rId5"/>
    <hyperlink ref="H5" r:id="rId6"/>
    <hyperlink ref="C6" r:id="rId7"/>
    <hyperlink ref="H6" r:id="rId8"/>
    <hyperlink ref="C7" r:id="rId9"/>
    <hyperlink ref="H7" r:id="rId10"/>
    <hyperlink ref="C13" r:id="rId11"/>
    <hyperlink ref="H13" r:id="rId12"/>
    <hyperlink ref="C14" r:id="rId13"/>
    <hyperlink ref="H14" r:id="rId14"/>
    <hyperlink ref="C15" r:id="rId15"/>
    <hyperlink ref="H15" r:id="rId16"/>
    <hyperlink ref="C16" r:id="rId17"/>
    <hyperlink ref="C17" r:id="rId18"/>
    <hyperlink ref="H17" r:id="rId19"/>
    <hyperlink ref="C18" r:id="rId20"/>
    <hyperlink ref="H18" r:id="rId21"/>
    <hyperlink ref="C19" r:id="rId22"/>
    <hyperlink ref="H19" r:id="rId23"/>
    <hyperlink ref="C25" r:id="rId24"/>
    <hyperlink ref="H25" r:id="rId25"/>
    <hyperlink ref="C26" r:id="rId26"/>
    <hyperlink ref="H26" r:id="rId27"/>
    <hyperlink ref="C27" r:id="rId28"/>
    <hyperlink ref="H27" r:id="rId29"/>
    <hyperlink ref="C28" r:id="rId30"/>
    <hyperlink ref="H28" r:id="rId31"/>
    <hyperlink ref="C29" r:id="rId32"/>
    <hyperlink ref="H29" r:id="rId33"/>
    <hyperlink ref="C30" r:id="rId34"/>
    <hyperlink ref="H30" r:id="rId35"/>
    <hyperlink ref="C31" r:id="rId36"/>
    <hyperlink ref="H31" r:id="rId37"/>
  </hyperlinks>
  <printOptions horizontalCentered="1" gridLines="1"/>
  <pageMargins left="0.7" right="0.7" top="0.75" bottom="0.75" header="0" footer="0"/>
  <pageSetup fitToHeight="0" pageOrder="overThenDown" orientation="landscape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 J Monts</dc:creator>
  <cp:lastModifiedBy>Mary J Monts</cp:lastModifiedBy>
  <dcterms:created xsi:type="dcterms:W3CDTF">2024-07-15T19:44:44Z</dcterms:created>
  <dcterms:modified xsi:type="dcterms:W3CDTF">2024-07-15T19:44:44Z</dcterms:modified>
</cp:coreProperties>
</file>