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S:\Admin\Finance\Yaneth L\Forms\"/>
    </mc:Choice>
  </mc:AlternateContent>
  <xr:revisionPtr revIDLastSave="0" documentId="8_{CDF2FFC0-29C2-4F41-987C-B7E9C293BBD7}" xr6:coauthVersionLast="47" xr6:coauthVersionMax="47" xr10:uidLastSave="{00000000-0000-0000-0000-000000000000}"/>
  <bookViews>
    <workbookView xWindow="-120" yWindow="-120" windowWidth="29040" windowHeight="15840" xr2:uid="{00000000-000D-0000-FFFF-FFFF00000000}"/>
  </bookViews>
  <sheets>
    <sheet name="Pre-Approval &amp; Record" sheetId="1" r:id="rId1"/>
    <sheet name="Instructions" sheetId="3" r:id="rId2"/>
    <sheet name="Example"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1" l="1"/>
  <c r="L62" i="2" l="1"/>
  <c r="L64" i="2" s="1"/>
  <c r="L47" i="2"/>
  <c r="L45" i="2"/>
  <c r="L65" i="2" s="1"/>
  <c r="H15" i="2"/>
  <c r="E15" i="2"/>
  <c r="H15" i="1"/>
  <c r="L56" i="2" l="1"/>
  <c r="L57" i="2" s="1"/>
  <c r="L66" i="2"/>
  <c r="L48" i="2"/>
  <c r="L50" i="1"/>
  <c r="L48" i="1"/>
  <c r="L65" i="1" l="1"/>
  <c r="L67" i="1" s="1"/>
  <c r="L68" i="1" l="1"/>
  <c r="L69" i="1" s="1"/>
  <c r="L59" i="1" l="1"/>
  <c r="L60" i="1" s="1"/>
  <c r="L51" i="1"/>
</calcChain>
</file>

<file path=xl/sharedStrings.xml><?xml version="1.0" encoding="utf-8"?>
<sst xmlns="http://schemas.openxmlformats.org/spreadsheetml/2006/main" count="984" uniqueCount="577">
  <si>
    <t>Date</t>
  </si>
  <si>
    <t>RECORD OF DEPOSITS:</t>
  </si>
  <si>
    <t>DATE</t>
  </si>
  <si>
    <t>AMOUNT</t>
  </si>
  <si>
    <t>For items sold on a pre-order basis:  (e.g. - brochure sales, library book sales)</t>
  </si>
  <si>
    <t>Expected collections, per vendor's sales summary</t>
  </si>
  <si>
    <t>Difference</t>
  </si>
  <si>
    <t>For items purchased prior to sale:</t>
  </si>
  <si>
    <t>Total number of alike items purchased</t>
  </si>
  <si>
    <t>Less:  Number of items returned for credit (if applicable)</t>
  </si>
  <si>
    <t>Equals: Total number of items available for sale</t>
  </si>
  <si>
    <t xml:space="preserve">Total that should have been deposited </t>
  </si>
  <si>
    <t>Difference (between total that should have been deposited and total deposited)</t>
  </si>
  <si>
    <t>PFLUGERVILLE INDEPENDENT SCHOOL DISTRICT</t>
  </si>
  <si>
    <t>Campus/Department</t>
  </si>
  <si>
    <t>Information for deposits should be obtained from actual deposit form and supporting receipt records.</t>
  </si>
  <si>
    <t>$$$$$$$$$$$$$$$$$$$$$$$$$$$$$$$$$$$$$$$$$$$$$$$$$$$$$$$$$$$$$$$$$$$$$$$$$$$$$$$$$$$$$$$$$$$$$$$$$$$$$$</t>
  </si>
  <si>
    <t>TOTAL DEPOSITS</t>
  </si>
  <si>
    <t>TOTAL DEPOSITS from above</t>
  </si>
  <si>
    <t xml:space="preserve">Multiply by Sales Price per item </t>
  </si>
  <si>
    <t>Compare to:  TOTAL DEPOSITS from above</t>
  </si>
  <si>
    <t>Sponsor Signature</t>
  </si>
  <si>
    <t>Total Pmts</t>
  </si>
  <si>
    <t>&gt; &gt;</t>
  </si>
  <si>
    <t>NET PROFIT</t>
  </si>
  <si>
    <t>NO</t>
  </si>
  <si>
    <t>VENDOR</t>
  </si>
  <si>
    <t>Contact</t>
  </si>
  <si>
    <t>Planned use of Activity Fund collections :</t>
  </si>
  <si>
    <t>How will collections be documented?</t>
  </si>
  <si>
    <t>Sales Receipt Form</t>
  </si>
  <si>
    <t>Tab of Money Collected Form</t>
  </si>
  <si>
    <t>Charms</t>
  </si>
  <si>
    <t>RevTrak</t>
  </si>
  <si>
    <t>attach addl pages if needed</t>
  </si>
  <si>
    <t>ACTIVITY FUND COLLECTION PRE-APPROVAL &amp; RECORD</t>
  </si>
  <si>
    <t>Invoices/Notices</t>
  </si>
  <si>
    <t>Bookkeeper Signature</t>
  </si>
  <si>
    <t>RECONCILIATION (Due to Finance within 2 weeks of event completion):</t>
  </si>
  <si>
    <t xml:space="preserve">     Registration Forms</t>
  </si>
  <si>
    <t>COLLECTION EVENT</t>
  </si>
  <si>
    <r>
      <t>(</t>
    </r>
    <r>
      <rPr>
        <u/>
        <sz val="9"/>
        <rFont val="Arial"/>
        <family val="2"/>
      </rPr>
      <t>Copy</t>
    </r>
    <r>
      <rPr>
        <sz val="9"/>
        <rFont val="Arial"/>
        <family val="2"/>
      </rPr>
      <t xml:space="preserve"> due to Finance upon </t>
    </r>
    <r>
      <rPr>
        <u/>
        <sz val="9"/>
        <rFont val="Arial"/>
        <family val="2"/>
      </rPr>
      <t>Pre-Approval</t>
    </r>
    <r>
      <rPr>
        <sz val="9"/>
        <rFont val="Arial"/>
        <family val="2"/>
      </rPr>
      <t xml:space="preserve"> &gt; then &gt; </t>
    </r>
    <r>
      <rPr>
        <u/>
        <sz val="9"/>
        <rFont val="Arial"/>
        <family val="2"/>
      </rPr>
      <t>Original</t>
    </r>
    <r>
      <rPr>
        <sz val="9"/>
        <rFont val="Arial"/>
        <family val="2"/>
      </rPr>
      <t xml:space="preserve"> due to Finance upon </t>
    </r>
    <r>
      <rPr>
        <u/>
        <sz val="9"/>
        <rFont val="Arial"/>
        <family val="2"/>
      </rPr>
      <t>Completion of Event</t>
    </r>
    <r>
      <rPr>
        <sz val="9"/>
        <rFont val="Arial"/>
        <family val="2"/>
      </rPr>
      <t>)</t>
    </r>
  </si>
  <si>
    <t>Sponsor Printed Name</t>
  </si>
  <si>
    <t>Bookkeeper Printed Name</t>
  </si>
  <si>
    <t>Principal/Director Printed Name</t>
  </si>
  <si>
    <t>Principal/Director Signature</t>
  </si>
  <si>
    <t>Beg Date</t>
  </si>
  <si>
    <t>End Date</t>
  </si>
  <si>
    <t>CAMPUS / DEPT</t>
  </si>
  <si>
    <t>ORG</t>
  </si>
  <si>
    <t>001 - Pflugerville High School (non-ath)</t>
  </si>
  <si>
    <t>003 - Connally High School (non-ath)</t>
  </si>
  <si>
    <t>004 - Hendrickson High School (non-ath)</t>
  </si>
  <si>
    <t>005 - Weiss High School (non-ath)</t>
  </si>
  <si>
    <t>006 - Provan Opportunity Center</t>
  </si>
  <si>
    <t>007 - PACE</t>
  </si>
  <si>
    <t>041 - Pflugerville Middle School</t>
  </si>
  <si>
    <t>042 - Westview Middle School</t>
  </si>
  <si>
    <t>043 - Park Crest Middle School</t>
  </si>
  <si>
    <t>045 - Dessau Middle School</t>
  </si>
  <si>
    <t>046 - Kelly Lane Middle School</t>
  </si>
  <si>
    <t>048 - Cele Middle School</t>
  </si>
  <si>
    <t>101 - Pflugerville Elementary</t>
  </si>
  <si>
    <t>102 - Parmer Lane Elementary</t>
  </si>
  <si>
    <t>103 - Timmerman Elementary</t>
  </si>
  <si>
    <t>104 - Northwest Elementary</t>
  </si>
  <si>
    <t>105 - Dessau Elementary</t>
  </si>
  <si>
    <t>106 - Windermere Elementary</t>
  </si>
  <si>
    <t>107 - River Oaks Elementary</t>
  </si>
  <si>
    <t>108 - Brookhollow Elementary</t>
  </si>
  <si>
    <t>109 - Spring Hill Elementary</t>
  </si>
  <si>
    <t>110 - Windermere Primary</t>
  </si>
  <si>
    <t>111 - Copperfield Elementary</t>
  </si>
  <si>
    <t>112 - Murchison Elementary</t>
  </si>
  <si>
    <t>113 - Delco Primary</t>
  </si>
  <si>
    <t>114 - Caldwell Elementary</t>
  </si>
  <si>
    <t>115 - Rowe Lane Elementary</t>
  </si>
  <si>
    <t>116 - Highland Park Elementary</t>
  </si>
  <si>
    <t>117 - Wieland Elementary</t>
  </si>
  <si>
    <t>118 - Riojas Elementary</t>
  </si>
  <si>
    <t>119 - Ruth Barron Elementary</t>
  </si>
  <si>
    <t>120 - Dearing Elementary</t>
  </si>
  <si>
    <t>121 - Vernagene Mott Elementary</t>
  </si>
  <si>
    <t>600 - Special Education</t>
  </si>
  <si>
    <t>750 - Central Administration</t>
  </si>
  <si>
    <t>901 - Athletics Dept</t>
  </si>
  <si>
    <t>905 - PHS Athletics</t>
  </si>
  <si>
    <t>906 - CHS Athletics</t>
  </si>
  <si>
    <t>907 - HHS Athletics</t>
  </si>
  <si>
    <t>908 - WHS Athletics</t>
  </si>
  <si>
    <t>911 - WMS Athletics</t>
  </si>
  <si>
    <t>912 - PCMS Athletics</t>
  </si>
  <si>
    <t>913 - DMS Athletics</t>
  </si>
  <si>
    <t>914 - KLMS Athletics</t>
  </si>
  <si>
    <t>915 - CMS Athletics</t>
  </si>
  <si>
    <t>928 - Multilingual Education</t>
  </si>
  <si>
    <t>929 - Curriculum &amp; Instruction</t>
  </si>
  <si>
    <t>930 - Write Stuff</t>
  </si>
  <si>
    <t>933 - Special Programs</t>
  </si>
  <si>
    <t>934 - Enrichment Camps</t>
  </si>
  <si>
    <t>939 - Career &amp; Tech Ed</t>
  </si>
  <si>
    <t>941 - Aramark Catering (for Central Admin use)</t>
  </si>
  <si>
    <t>946 - Health Services (Nurses)</t>
  </si>
  <si>
    <t>947 - District Fine Arts</t>
  </si>
  <si>
    <t>957 - District Textbooks</t>
  </si>
  <si>
    <t>LOC</t>
  </si>
  <si>
    <t>001 - Pflugerville High School (for Org 932 only)</t>
  </si>
  <si>
    <t>003 - Connally High School (for Org 932 only)</t>
  </si>
  <si>
    <t>004 - Hendrickson High School (for Org 932 only)</t>
  </si>
  <si>
    <t>041 - Pflugerville Middle School (for Org 932 only)</t>
  </si>
  <si>
    <t>042 - Westview Middle School (for Org 932 only)</t>
  </si>
  <si>
    <t>043 - Park Crest Middle School (for Org 932 only)</t>
  </si>
  <si>
    <t>045 - Dessau Middle School (for Org 932 only)</t>
  </si>
  <si>
    <t>046 - Kelly Lane Middle School (for Org 932 only)</t>
  </si>
  <si>
    <t>048 - Cele Middle School (for Org 932 only)</t>
  </si>
  <si>
    <t>100 - Campus Principal / Admin Dept</t>
  </si>
  <si>
    <t>104 - Math Dept</t>
  </si>
  <si>
    <t>106 - Chemistry / Science Dept</t>
  </si>
  <si>
    <t>121 - PAWS (Positive Attitudes Worth Sharing)</t>
  </si>
  <si>
    <t>132 - Social Work</t>
  </si>
  <si>
    <t>161 - Community Events</t>
  </si>
  <si>
    <t>200 - Girls Athletics</t>
  </si>
  <si>
    <t>201 - Boys Athletics</t>
  </si>
  <si>
    <t>202 - Athletic Trainers</t>
  </si>
  <si>
    <t>203 - Boys Soccer</t>
  </si>
  <si>
    <t>204 - Girls Soccer</t>
  </si>
  <si>
    <t>205 - Boys Basketball</t>
  </si>
  <si>
    <t>206 - Girls Basketball</t>
  </si>
  <si>
    <t>207 - Boys Track</t>
  </si>
  <si>
    <t>208 - Girls Track</t>
  </si>
  <si>
    <t>209 - Baseball</t>
  </si>
  <si>
    <t>210 - Golf</t>
  </si>
  <si>
    <t>211 - Tennis</t>
  </si>
  <si>
    <t>212 - Volleyball</t>
  </si>
  <si>
    <t>213 - Powerlifting</t>
  </si>
  <si>
    <t>214 - Softball</t>
  </si>
  <si>
    <t>215 - Swimming</t>
  </si>
  <si>
    <t>216 - Cross Country / Boys Cross Country</t>
  </si>
  <si>
    <t>217 - Girls Cross Country</t>
  </si>
  <si>
    <t>218 - Wrestling</t>
  </si>
  <si>
    <t>222 - Choir Class</t>
  </si>
  <si>
    <t>226 - Dance Class</t>
  </si>
  <si>
    <t>227 - Drama Class</t>
  </si>
  <si>
    <t>229 - Culinary Arts Class</t>
  </si>
  <si>
    <t>231 - Science Olympiad</t>
  </si>
  <si>
    <t>232 - Yearbook</t>
  </si>
  <si>
    <t>233 - Essential Academics/Lifeskills</t>
  </si>
  <si>
    <t>238 - Speech/Debate</t>
  </si>
  <si>
    <t>239 - Academic Enrichment / UIL Academics</t>
  </si>
  <si>
    <t>247 - WEB (Where Everybody Belongs)</t>
  </si>
  <si>
    <t>251 - PE Class</t>
  </si>
  <si>
    <t>300 - Library</t>
  </si>
  <si>
    <t>320 - AVID Class</t>
  </si>
  <si>
    <t>334 - Robotics</t>
  </si>
  <si>
    <t>407 - Musicals</t>
  </si>
  <si>
    <t>500 - Band</t>
  </si>
  <si>
    <t>506 - Orchestra</t>
  </si>
  <si>
    <t>655 - RIN (Resource Intensive Needs)</t>
  </si>
  <si>
    <t>657 - Pegasus Program</t>
  </si>
  <si>
    <t>840 - Succeed / Achieve Class</t>
  </si>
  <si>
    <t>921 - GT Pflex</t>
  </si>
  <si>
    <t>925 - ACP</t>
  </si>
  <si>
    <t>935 - ACT Prep</t>
  </si>
  <si>
    <t>941 - Aramark Catering</t>
  </si>
  <si>
    <t>OBJECT</t>
  </si>
  <si>
    <t>Athletic Entry Fees</t>
  </si>
  <si>
    <t>Athletic Event Concessions</t>
  </si>
  <si>
    <t>Athletic Ticket Sales</t>
  </si>
  <si>
    <t>Commission - Fundraiser (NOT trip related)</t>
  </si>
  <si>
    <t>Donations - Painless Fundraiser</t>
  </si>
  <si>
    <t>Fees - AP Exam</t>
  </si>
  <si>
    <t>Fees - Equip/Uniform Maint</t>
  </si>
  <si>
    <t>Fees - PSAT</t>
  </si>
  <si>
    <t>Fees - Transcript</t>
  </si>
  <si>
    <t>Fees - TSI Retest</t>
  </si>
  <si>
    <t>Fines - Cell Phone</t>
  </si>
  <si>
    <t>Fines - Library</t>
  </si>
  <si>
    <t>Fines - Parking Ticket</t>
  </si>
  <si>
    <t>Fines - Textbook</t>
  </si>
  <si>
    <t>NSF Refunds</t>
  </si>
  <si>
    <t>Rent - Equipment</t>
  </si>
  <si>
    <t>Rent - Facilities</t>
  </si>
  <si>
    <t xml:space="preserve">* If taxable sales and if eligible, do you want to count this as a tax-free sale day?    </t>
  </si>
  <si>
    <t>N/A</t>
  </si>
  <si>
    <t>YES</t>
  </si>
  <si>
    <t>PfISD Receipts</t>
  </si>
  <si>
    <t>Explanation for differences:</t>
  </si>
  <si>
    <t>(including vendor payments,</t>
  </si>
  <si>
    <t>supplies, &amp; custodian exps)</t>
  </si>
  <si>
    <t>Less Expenses for Event</t>
  </si>
  <si>
    <t>Campus</t>
  </si>
  <si>
    <t>Student</t>
  </si>
  <si>
    <t>932 - AP Exams</t>
  </si>
  <si>
    <t>935 - TSI Retesting (C&amp;CR)</t>
  </si>
  <si>
    <t>CAMPUS ACTIVITY GROUP</t>
  </si>
  <si>
    <t>Campus Activity Group</t>
  </si>
  <si>
    <t>Student Activity Group</t>
  </si>
  <si>
    <t>106 - 6th Grade Trip</t>
  </si>
  <si>
    <t>107 - 7th Grade Trip</t>
  </si>
  <si>
    <t>108 - 8th Grade Trip</t>
  </si>
  <si>
    <t>116 - Class of 2016</t>
  </si>
  <si>
    <t>117 - Class of 2017</t>
  </si>
  <si>
    <t>118 - Class of 2018</t>
  </si>
  <si>
    <t>119 - Class of 2019</t>
  </si>
  <si>
    <t>120 - Class of 2020</t>
  </si>
  <si>
    <t>121 - Class of 2021</t>
  </si>
  <si>
    <t>202 - Cheerleaders</t>
  </si>
  <si>
    <t>204 - Drama Trip</t>
  </si>
  <si>
    <t>205 - Drama Club/Banquet</t>
  </si>
  <si>
    <t>206 - Dance Team/Drill Team</t>
  </si>
  <si>
    <t>208 - Pep Squad</t>
  </si>
  <si>
    <t>210 - Step Club / Girls Step Club</t>
  </si>
  <si>
    <t>301 - Auto Tech</t>
  </si>
  <si>
    <t>302 - Comics and Animation Society</t>
  </si>
  <si>
    <t>304 - Business Professionals of America (BPA)</t>
  </si>
  <si>
    <t>305 - Panther Depot</t>
  </si>
  <si>
    <t>306 - Family, Career and Community Leaders of America (FCCLA)</t>
  </si>
  <si>
    <t>307 - Future Farmers of America (FFA)</t>
  </si>
  <si>
    <t>308 - Fellowship of Christian Athletes (FCA)</t>
  </si>
  <si>
    <t>309 - Health Occupations Students of America (HOSA)</t>
  </si>
  <si>
    <t>310 - Fashion Club</t>
  </si>
  <si>
    <t>311 - Digital Den Studios</t>
  </si>
  <si>
    <t>312 - Newspaper Club</t>
  </si>
  <si>
    <t>314 - Technology Club / Technology Student Assoc. (TSA)</t>
  </si>
  <si>
    <t>315 - Texas Assoc. of Future Educators (TAFE)</t>
  </si>
  <si>
    <t>316 - Texas Future Music Educators</t>
  </si>
  <si>
    <t>317 - Career Prep (Employer Banquet)</t>
  </si>
  <si>
    <t>318 - Floral Design</t>
  </si>
  <si>
    <t>319 - Key Club</t>
  </si>
  <si>
    <t>320 - Texas Alliance of Minorities in Engineering (TAME)</t>
  </si>
  <si>
    <t>321 - Skills USA</t>
  </si>
  <si>
    <t>323 - Horticulture</t>
  </si>
  <si>
    <t>324 - FFA Farm</t>
  </si>
  <si>
    <t>326 - Digital Media Club</t>
  </si>
  <si>
    <t>327 - Fishing Club</t>
  </si>
  <si>
    <t>328 - Marine Corps Junior ROTC</t>
  </si>
  <si>
    <t>329 - Ag Mech</t>
  </si>
  <si>
    <t>330 - DECA</t>
  </si>
  <si>
    <t>400 - HS Band Apparel &amp; Meals</t>
  </si>
  <si>
    <t>401 - HS Band Trip</t>
  </si>
  <si>
    <t>402 - Band Council / Banquet</t>
  </si>
  <si>
    <t>404 - HS Choir</t>
  </si>
  <si>
    <t>406 - HS Choir Trip</t>
  </si>
  <si>
    <t>501 - Art Club</t>
  </si>
  <si>
    <t>502 - Chess Club</t>
  </si>
  <si>
    <t>503 - Forensics Club</t>
  </si>
  <si>
    <t>504 - Robotics Club</t>
  </si>
  <si>
    <t>505 - History Club</t>
  </si>
  <si>
    <t>506 - Math Club</t>
  </si>
  <si>
    <t>508 - Physics Club/Physics Day</t>
  </si>
  <si>
    <t>509 - Science Olympiad Club</t>
  </si>
  <si>
    <t>510 - Sci Fi (GAME)</t>
  </si>
  <si>
    <t>511 - Ceramics Club</t>
  </si>
  <si>
    <t>513 - National Spanish Honor Society</t>
  </si>
  <si>
    <t>514 - AP Physics Club</t>
  </si>
  <si>
    <t>515 - National Art Honor Society</t>
  </si>
  <si>
    <t>516 - NHS / NJHS</t>
  </si>
  <si>
    <t>517 - Student Council</t>
  </si>
  <si>
    <t>518 - French Club</t>
  </si>
  <si>
    <t>519 - German Club</t>
  </si>
  <si>
    <t>520 - Latin Club</t>
  </si>
  <si>
    <t>521 - Spanish Club</t>
  </si>
  <si>
    <t>522 - AP Ambassadors</t>
  </si>
  <si>
    <t>524 - AP Chemistry Club</t>
  </si>
  <si>
    <t>525 - AVID</t>
  </si>
  <si>
    <t>526 - High School Football Programs</t>
  </si>
  <si>
    <t>527 - Book Club</t>
  </si>
  <si>
    <t>528 - Junior Historians</t>
  </si>
  <si>
    <t>529 - Cougar Sports Medicine Club</t>
  </si>
  <si>
    <t>530 - The Young Writers Society</t>
  </si>
  <si>
    <t>531 - Skate Team</t>
  </si>
  <si>
    <t>532 - Esports</t>
  </si>
  <si>
    <t>533 - AP Biology Club</t>
  </si>
  <si>
    <t>534 - Science NHS</t>
  </si>
  <si>
    <t>535 - Social Studies</t>
  </si>
  <si>
    <t>536 - Delta Epsilon Phi - NHS for HS German Students</t>
  </si>
  <si>
    <t>537 - Paintball Club</t>
  </si>
  <si>
    <t>538 - Secret Garden Society</t>
  </si>
  <si>
    <t>539 - AP Statistics Club</t>
  </si>
  <si>
    <t>540 - Geography Awareness Club</t>
  </si>
  <si>
    <t>541 - Bowling Club</t>
  </si>
  <si>
    <t>542 - Bob Ross Club</t>
  </si>
  <si>
    <t>600 - Charitable Giving Campaigns</t>
  </si>
  <si>
    <t>602 - Asian Culture Club</t>
  </si>
  <si>
    <t>604 -  World Cultures Club</t>
  </si>
  <si>
    <t>605 - Diversity Club</t>
  </si>
  <si>
    <t>606 - No Hungry Panther</t>
  </si>
  <si>
    <t>607 - Reaching Out Advocating Respect (ROAR)</t>
  </si>
  <si>
    <t>608 - Interact Club</t>
  </si>
  <si>
    <t>610 - CHS Community Cougars</t>
  </si>
  <si>
    <t>611 - Peer Assitance &amp; Leadership (PALS)</t>
  </si>
  <si>
    <t>612 - Rotary Interact</t>
  </si>
  <si>
    <t>613 - Recycling Club</t>
  </si>
  <si>
    <t>614 - Sierra Student Coalition</t>
  </si>
  <si>
    <t>615 - Hands on Humanities</t>
  </si>
  <si>
    <t>616 - Reality Gaming Club</t>
  </si>
  <si>
    <t>618 - No Place for Hate</t>
  </si>
  <si>
    <t>621 - U.P.S. - Uplifting Pflugerville Students</t>
  </si>
  <si>
    <t>623 - K-Pop Club</t>
  </si>
  <si>
    <t>624 - Generation Respect</t>
  </si>
  <si>
    <t>625 - Alex's Lemonade Stand Foundation</t>
  </si>
  <si>
    <t>626 - Confidence Group</t>
  </si>
  <si>
    <t>627 - Girl Advocates</t>
  </si>
  <si>
    <t>628 - The Horror Club (Movie)</t>
  </si>
  <si>
    <t>629 - Arabic Club</t>
  </si>
  <si>
    <t>630 - Model United Nations</t>
  </si>
  <si>
    <t>631 - Chinese Club</t>
  </si>
  <si>
    <t>632 - The Locker</t>
  </si>
  <si>
    <t>701 - SAF Interest Account</t>
  </si>
  <si>
    <t>703 - AP Scholarships</t>
  </si>
  <si>
    <t>704 - Hospitality (Campus Staff Funds)</t>
  </si>
  <si>
    <t>705 - Scholarships</t>
  </si>
  <si>
    <t>706 - Attitude is a Choice</t>
  </si>
  <si>
    <t>799 - Old Outstanding Checks - formerly 999</t>
  </si>
  <si>
    <t>803 - Gay/Straight Alliance (G.S.A.)</t>
  </si>
  <si>
    <t>839 - Students With A Goal (S.W.A.G.)</t>
  </si>
  <si>
    <t>900 - UIL District 13-6A</t>
  </si>
  <si>
    <t>STUDENT ACTIVITY GROUP</t>
  </si>
  <si>
    <t>- OR -</t>
  </si>
  <si>
    <t>Book Fair (Commission - Vendor Sale)</t>
  </si>
  <si>
    <t>Commission</t>
  </si>
  <si>
    <t>Donations</t>
  </si>
  <si>
    <t>Donations-"-a-thon" fundraiser</t>
  </si>
  <si>
    <t>E/C Event (Non-Athletic) Admission</t>
  </si>
  <si>
    <t>E/C Event (Non-Athletic) Entry Fees</t>
  </si>
  <si>
    <t>Fines - Student - Other</t>
  </si>
  <si>
    <t>Student Expense Fees</t>
  </si>
  <si>
    <t>Student Travel/Trip Fees</t>
  </si>
  <si>
    <t>(circle all that will be used)</t>
  </si>
  <si>
    <t>Campus Activity Revenue Code:</t>
  </si>
  <si>
    <t>601 - Awesome People's Environmental Society (APES)</t>
  </si>
  <si>
    <t>Athletic Summer Camp (excluding t-shirt)</t>
  </si>
  <si>
    <t>Catering Fees (Within the district) - Non-Tax</t>
  </si>
  <si>
    <t>Catering Fees (Outside the district) - Taxable</t>
  </si>
  <si>
    <t>Copying/Printing Fees - Taxable</t>
  </si>
  <si>
    <t>Brochure Fundraiser (Vendor Sale)</t>
  </si>
  <si>
    <t>Laminating Fees - Taxable</t>
  </si>
  <si>
    <t>Non-Taxable Sales - Ads</t>
  </si>
  <si>
    <t>Non-Taxable Sales - Discount/Ent. Cards</t>
  </si>
  <si>
    <t>Non-Taxable Sales - Food / Drink</t>
  </si>
  <si>
    <t>Non-Taxable Sales - Other</t>
  </si>
  <si>
    <t>Non-Taxable Sales - Tickets</t>
  </si>
  <si>
    <t>Taxable Sales - Agendas / Calendars</t>
  </si>
  <si>
    <t>Taxable Sales - Arts &amp; Crafts</t>
  </si>
  <si>
    <t>Taxable Sales - Books (if school is seller)</t>
  </si>
  <si>
    <t>Taxable Sales - Calculators</t>
  </si>
  <si>
    <t>Taxable Sales - Candles</t>
  </si>
  <si>
    <t>Taxable Sales - Caps</t>
  </si>
  <si>
    <t>Taxable Sales - Cups</t>
  </si>
  <si>
    <t>Taxable Sales - Decals</t>
  </si>
  <si>
    <t>Taxable Sales - Flowers</t>
  </si>
  <si>
    <t>Taxable Sales - Horticulture</t>
  </si>
  <si>
    <t>Taxable Sales - Other</t>
  </si>
  <si>
    <t>Taxable Sales - Parts</t>
  </si>
  <si>
    <t>Taxable Sales - Pens/Pencils</t>
  </si>
  <si>
    <t>Taxable Sales - Pictures (if school is seller)</t>
  </si>
  <si>
    <t>Taxable Sales - Plants</t>
  </si>
  <si>
    <t>Taxable Sales - School Store</t>
  </si>
  <si>
    <t>Taxable Sales - Supplies</t>
  </si>
  <si>
    <t>Taxable Sales - T-shirts</t>
  </si>
  <si>
    <t>Taxable Sales - Uniforms</t>
  </si>
  <si>
    <t>Taxable Sales - Yard Signs</t>
  </si>
  <si>
    <t>Taxable Sales - Yearbooks</t>
  </si>
  <si>
    <t>Taxable Sales - Publications (&lt; 6 mos/indiv)</t>
  </si>
  <si>
    <r>
      <rPr>
        <i/>
        <u/>
        <sz val="9"/>
        <rFont val="Arial"/>
        <family val="2"/>
      </rPr>
      <t>Choose only one</t>
    </r>
    <r>
      <rPr>
        <i/>
        <sz val="9"/>
        <rFont val="Arial"/>
        <family val="2"/>
      </rPr>
      <t xml:space="preserve"> Campus Activity </t>
    </r>
    <r>
      <rPr>
        <i/>
        <u/>
        <sz val="9"/>
        <rFont val="Arial"/>
        <family val="2"/>
      </rPr>
      <t>OR</t>
    </r>
    <r>
      <rPr>
        <i/>
        <sz val="9"/>
        <rFont val="Arial"/>
        <family val="2"/>
      </rPr>
      <t xml:space="preserve"> Student Activity Group</t>
    </r>
  </si>
  <si>
    <t>TAX-FREE SALE?</t>
  </si>
  <si>
    <t>If YES, Tax-Free Sale Date</t>
  </si>
  <si>
    <t>Activity Type:</t>
  </si>
  <si>
    <t>ACTIVITY TYPE</t>
  </si>
  <si>
    <t>Charitable</t>
  </si>
  <si>
    <t>Fund:</t>
  </si>
  <si>
    <t>Type of funds to be collected</t>
  </si>
  <si>
    <t>FUND</t>
  </si>
  <si>
    <t>Type of Funds to be Collected</t>
  </si>
  <si>
    <t>* * EXAMPLE * *</t>
  </si>
  <si>
    <t>ABC Vendor</t>
  </si>
  <si>
    <t>Joe Salesman</t>
  </si>
  <si>
    <t>2016-17 PHS Yearbook Sales</t>
  </si>
  <si>
    <t>Student obligations ($590.00) and 3 yearbooks given to library ($210.00).</t>
  </si>
  <si>
    <t>Instructions</t>
  </si>
  <si>
    <r>
      <t>o</t>
    </r>
    <r>
      <rPr>
        <sz val="7"/>
        <color rgb="FF000000"/>
        <rFont val="Times New Roman"/>
        <family val="1"/>
      </rPr>
      <t xml:space="preserve">    </t>
    </r>
    <r>
      <rPr>
        <sz val="10"/>
        <color rgb="FF000000"/>
        <rFont val="Arial"/>
        <family val="2"/>
      </rPr>
      <t>Campus/Department</t>
    </r>
  </si>
  <si>
    <r>
      <t>o</t>
    </r>
    <r>
      <rPr>
        <sz val="7"/>
        <color rgb="FF000000"/>
        <rFont val="Times New Roman"/>
        <family val="1"/>
      </rPr>
      <t xml:space="preserve">    </t>
    </r>
    <r>
      <rPr>
        <sz val="10"/>
        <color rgb="FF000000"/>
        <rFont val="Arial"/>
        <family val="2"/>
      </rPr>
      <t>Activity Type (Campus Activity, Charitable (Fund 877), or Student Activity)</t>
    </r>
  </si>
  <si>
    <r>
      <t>o</t>
    </r>
    <r>
      <rPr>
        <sz val="7"/>
        <color rgb="FF000000"/>
        <rFont val="Times New Roman"/>
        <family val="1"/>
      </rPr>
      <t xml:space="preserve">    </t>
    </r>
    <r>
      <rPr>
        <sz val="10"/>
        <color rgb="FF000000"/>
        <rFont val="Arial"/>
        <family val="2"/>
      </rPr>
      <t>Campus Activity Group – OR – Student Activity Group (</t>
    </r>
    <r>
      <rPr>
        <b/>
        <sz val="10"/>
        <color rgb="FF000000"/>
        <rFont val="Arial"/>
        <family val="2"/>
      </rPr>
      <t>choose only one group</t>
    </r>
    <r>
      <rPr>
        <sz val="10"/>
        <color rgb="FF000000"/>
        <rFont val="Arial"/>
        <family val="2"/>
      </rPr>
      <t>)</t>
    </r>
  </si>
  <si>
    <r>
      <t>o</t>
    </r>
    <r>
      <rPr>
        <sz val="7"/>
        <color rgb="FF000000"/>
        <rFont val="Times New Roman"/>
        <family val="1"/>
      </rPr>
      <t xml:space="preserve">    </t>
    </r>
    <r>
      <rPr>
        <sz val="10"/>
        <color rgb="FF000000"/>
        <rFont val="Arial"/>
        <family val="2"/>
      </rPr>
      <t>Type of funds to be collected (even if is NOT considered a fundraiser)</t>
    </r>
  </si>
  <si>
    <r>
      <rPr>
        <sz val="10"/>
        <color rgb="FF000000"/>
        <rFont val="Arial"/>
        <family val="2"/>
      </rPr>
      <t xml:space="preserve">Fundraisers must be submitted for pre-approval using the </t>
    </r>
    <r>
      <rPr>
        <u/>
        <sz val="10"/>
        <color rgb="FF000000"/>
        <rFont val="Arial"/>
        <family val="2"/>
      </rPr>
      <t>Activity Fund Collection Pre-Approval &amp; Record</t>
    </r>
    <r>
      <rPr>
        <sz val="10"/>
        <color rgb="FF000000"/>
        <rFont val="Arial"/>
        <family val="2"/>
      </rPr>
      <t xml:space="preserve"> form.  The top section of the form is used for pre-approval.  All items must be completed.  </t>
    </r>
  </si>
  <si>
    <r>
      <rPr>
        <b/>
        <sz val="10"/>
        <color rgb="FF000000"/>
        <rFont val="Arial"/>
        <family val="2"/>
      </rPr>
      <t>The following items must be selected from drop-down menus</t>
    </r>
    <r>
      <rPr>
        <sz val="10"/>
        <color rgb="FF000000"/>
        <rFont val="Arial"/>
        <family val="2"/>
      </rPr>
      <t xml:space="preserve"> in order for the Fund and Campus Activity Revenue Code to auto-populate:</t>
    </r>
  </si>
  <si>
    <r>
      <rPr>
        <sz val="10"/>
        <color rgb="FF000000"/>
        <rFont val="Arial"/>
        <family val="2"/>
      </rPr>
      <t xml:space="preserve">Upon approval, a </t>
    </r>
    <r>
      <rPr>
        <b/>
        <sz val="10"/>
        <color rgb="FF000000"/>
        <rFont val="Arial"/>
        <family val="2"/>
      </rPr>
      <t>COPY</t>
    </r>
    <r>
      <rPr>
        <sz val="10"/>
        <color rgb="FF000000"/>
        <rFont val="Arial"/>
        <family val="2"/>
      </rPr>
      <t xml:space="preserve"> of the Activity Fund Collection Pre-Approval &amp; Record form </t>
    </r>
    <r>
      <rPr>
        <b/>
        <sz val="10"/>
        <color rgb="FF000000"/>
        <rFont val="Arial"/>
        <family val="2"/>
      </rPr>
      <t>must be SENT TO FINANCE</t>
    </r>
    <r>
      <rPr>
        <sz val="10"/>
        <color rgb="FF000000"/>
        <rFont val="Arial"/>
        <family val="2"/>
      </rPr>
      <t xml:space="preserve">.  </t>
    </r>
  </si>
  <si>
    <t>The deposits and payments for the fundraiser must be documented in the middle section of the form in order to calculate the NET PROFIT.</t>
  </si>
  <si>
    <t>All expenses associated with a fundraiser including, but not limited to, supplies and custodial services must be paid out of the activity funds collected for the fundraising event.</t>
  </si>
  <si>
    <t>The fundraiser proceeds must never be overspent thereby causing the activity fund to have insufficient funds.</t>
  </si>
  <si>
    <r>
      <rPr>
        <b/>
        <sz val="10"/>
        <color rgb="FF000000"/>
        <rFont val="Arial"/>
        <family val="2"/>
      </rPr>
      <t>NO CASH</t>
    </r>
    <r>
      <rPr>
        <sz val="10"/>
        <color rgb="FF000000"/>
        <rFont val="Arial"/>
        <family val="2"/>
      </rPr>
      <t xml:space="preserve"> prizes can be awarded for any fundraiser.  This includes money dips or other small cash incentives.  (See </t>
    </r>
    <r>
      <rPr>
        <u/>
        <sz val="10"/>
        <color rgb="FF000000"/>
        <rFont val="Arial"/>
        <family val="2"/>
      </rPr>
      <t>Staff and Student Incentives and Awards</t>
    </r>
    <r>
      <rPr>
        <sz val="10"/>
        <color rgb="FF000000"/>
        <rFont val="Arial"/>
        <family val="2"/>
      </rPr>
      <t xml:space="preserve"> for more information on allowable and prohibited uses of Activity Funds.)</t>
    </r>
  </si>
  <si>
    <t>The reconciliation section at the bottom of the form must be completed to reconcile the deposit total with the vendor sales summary (for vendor sales) or reconcile the inventory of items sold.  Any differences must be explained.</t>
  </si>
  <si>
    <r>
      <rPr>
        <sz val="10"/>
        <color rgb="FF000000"/>
        <rFont val="Arial"/>
        <family val="2"/>
      </rPr>
      <t xml:space="preserve">The </t>
    </r>
    <r>
      <rPr>
        <b/>
        <sz val="10"/>
        <color rgb="FF000000"/>
        <rFont val="Arial"/>
        <family val="2"/>
      </rPr>
      <t>ORIGINAL FINAL</t>
    </r>
    <r>
      <rPr>
        <sz val="10"/>
        <color rgb="FF000000"/>
        <rFont val="Arial"/>
        <family val="2"/>
      </rPr>
      <t xml:space="preserve"> completed form must be signed and </t>
    </r>
    <r>
      <rPr>
        <b/>
        <sz val="10"/>
        <color rgb="FF000000"/>
        <rFont val="Arial"/>
        <family val="2"/>
      </rPr>
      <t>SENT TO FINANCE</t>
    </r>
    <r>
      <rPr>
        <sz val="10"/>
        <color rgb="FF000000"/>
        <rFont val="Arial"/>
        <family val="2"/>
      </rPr>
      <t xml:space="preserve"> within two weeks of completion of the fundraiser.</t>
    </r>
  </si>
  <si>
    <t>228 - FFA Barn</t>
  </si>
  <si>
    <t>230 - Ag Mech Shop</t>
  </si>
  <si>
    <t>Fines - Other</t>
  </si>
  <si>
    <t>Principal Signature</t>
  </si>
  <si>
    <t>Director Printed Name</t>
  </si>
  <si>
    <t>Director Signature</t>
  </si>
  <si>
    <t>Principal Printed Name</t>
  </si>
  <si>
    <t>331 - Fire Academy</t>
  </si>
  <si>
    <t>543 - Panther's College Initiative</t>
  </si>
  <si>
    <t>601 - Awesome People's Environmental Society (APES) - formerly 219</t>
  </si>
  <si>
    <t>622 - Fruit Club</t>
  </si>
  <si>
    <t>633 - Best Buddies</t>
  </si>
  <si>
    <t>634 - UNICEF</t>
  </si>
  <si>
    <t>635 - Gardening Club</t>
  </si>
  <si>
    <t>636 - Magic Club</t>
  </si>
  <si>
    <t>106</t>
  </si>
  <si>
    <t>107</t>
  </si>
  <si>
    <t>108</t>
  </si>
  <si>
    <t>119</t>
  </si>
  <si>
    <t>120</t>
  </si>
  <si>
    <t>121</t>
  </si>
  <si>
    <t>202</t>
  </si>
  <si>
    <t>204</t>
  </si>
  <si>
    <t>205</t>
  </si>
  <si>
    <t>206</t>
  </si>
  <si>
    <t>208</t>
  </si>
  <si>
    <t>210</t>
  </si>
  <si>
    <t>301</t>
  </si>
  <si>
    <t>302</t>
  </si>
  <si>
    <t>304</t>
  </si>
  <si>
    <t>305</t>
  </si>
  <si>
    <t>306</t>
  </si>
  <si>
    <t>307</t>
  </si>
  <si>
    <t>308</t>
  </si>
  <si>
    <t>309</t>
  </si>
  <si>
    <t>310</t>
  </si>
  <si>
    <t>311</t>
  </si>
  <si>
    <t>312</t>
  </si>
  <si>
    <t>314</t>
  </si>
  <si>
    <t>315</t>
  </si>
  <si>
    <t>316</t>
  </si>
  <si>
    <t>318</t>
  </si>
  <si>
    <t>319</t>
  </si>
  <si>
    <t>320</t>
  </si>
  <si>
    <t>321</t>
  </si>
  <si>
    <t>323</t>
  </si>
  <si>
    <t>324</t>
  </si>
  <si>
    <t>326</t>
  </si>
  <si>
    <t>327</t>
  </si>
  <si>
    <t>328</t>
  </si>
  <si>
    <t>329</t>
  </si>
  <si>
    <t>330</t>
  </si>
  <si>
    <t>331</t>
  </si>
  <si>
    <t>400</t>
  </si>
  <si>
    <t>401</t>
  </si>
  <si>
    <t>402</t>
  </si>
  <si>
    <t>404</t>
  </si>
  <si>
    <t>406</t>
  </si>
  <si>
    <t>407</t>
  </si>
  <si>
    <t>501</t>
  </si>
  <si>
    <t>502</t>
  </si>
  <si>
    <t>503</t>
  </si>
  <si>
    <t>504</t>
  </si>
  <si>
    <t>505</t>
  </si>
  <si>
    <t>506</t>
  </si>
  <si>
    <t>508</t>
  </si>
  <si>
    <t>509</t>
  </si>
  <si>
    <t>510</t>
  </si>
  <si>
    <t>511</t>
  </si>
  <si>
    <t>513</t>
  </si>
  <si>
    <t>514</t>
  </si>
  <si>
    <t>515</t>
  </si>
  <si>
    <t>516</t>
  </si>
  <si>
    <t>517</t>
  </si>
  <si>
    <t>518</t>
  </si>
  <si>
    <t>519</t>
  </si>
  <si>
    <t>520</t>
  </si>
  <si>
    <t>521</t>
  </si>
  <si>
    <t>522</t>
  </si>
  <si>
    <t>524</t>
  </si>
  <si>
    <t>525</t>
  </si>
  <si>
    <t>526</t>
  </si>
  <si>
    <t>527</t>
  </si>
  <si>
    <t>528</t>
  </si>
  <si>
    <t>529</t>
  </si>
  <si>
    <t>530</t>
  </si>
  <si>
    <t>531</t>
  </si>
  <si>
    <t>532</t>
  </si>
  <si>
    <t>533</t>
  </si>
  <si>
    <t>534</t>
  </si>
  <si>
    <t>535</t>
  </si>
  <si>
    <t>536</t>
  </si>
  <si>
    <t>537</t>
  </si>
  <si>
    <t>538</t>
  </si>
  <si>
    <t>539</t>
  </si>
  <si>
    <t>540</t>
  </si>
  <si>
    <t>541</t>
  </si>
  <si>
    <t>542</t>
  </si>
  <si>
    <t>543</t>
  </si>
  <si>
    <t>600</t>
  </si>
  <si>
    <t>601</t>
  </si>
  <si>
    <t>602</t>
  </si>
  <si>
    <t>604</t>
  </si>
  <si>
    <t>605</t>
  </si>
  <si>
    <t>606</t>
  </si>
  <si>
    <t>607</t>
  </si>
  <si>
    <t>608</t>
  </si>
  <si>
    <t>610</t>
  </si>
  <si>
    <t>611</t>
  </si>
  <si>
    <t>612</t>
  </si>
  <si>
    <t>613</t>
  </si>
  <si>
    <t>614</t>
  </si>
  <si>
    <t>615</t>
  </si>
  <si>
    <t>616</t>
  </si>
  <si>
    <t>618</t>
  </si>
  <si>
    <t>621</t>
  </si>
  <si>
    <t>622</t>
  </si>
  <si>
    <t>623</t>
  </si>
  <si>
    <t>624</t>
  </si>
  <si>
    <t>625</t>
  </si>
  <si>
    <t>627</t>
  </si>
  <si>
    <t>628</t>
  </si>
  <si>
    <t>629</t>
  </si>
  <si>
    <t>630</t>
  </si>
  <si>
    <t>631</t>
  </si>
  <si>
    <t>632</t>
  </si>
  <si>
    <t>633</t>
  </si>
  <si>
    <t>634</t>
  </si>
  <si>
    <t>635</t>
  </si>
  <si>
    <t>636</t>
  </si>
  <si>
    <t>703</t>
  </si>
  <si>
    <t>704</t>
  </si>
  <si>
    <t>705</t>
  </si>
  <si>
    <t>803</t>
  </si>
  <si>
    <t>332 - Coding &amp; Cyber Security Club</t>
  </si>
  <si>
    <t>334 - IMP-Interactive Media Portfolio</t>
  </si>
  <si>
    <t>519 - Deutsch Klub (German)</t>
  </si>
  <si>
    <t>544 - GAMMA SIGMA</t>
  </si>
  <si>
    <t>545 - Rho Kappa Honor Society</t>
  </si>
  <si>
    <t>637 - Vegucated Club</t>
  </si>
  <si>
    <t>122 - Class of 2022</t>
  </si>
  <si>
    <t>209 - S.T.A.G.E.</t>
  </si>
  <si>
    <t>409 - Guitar/Ukelele Club</t>
  </si>
  <si>
    <t>546 - Calculus Club</t>
  </si>
  <si>
    <t>638 - Africunity</t>
  </si>
  <si>
    <t>639 - Filipino Student Association</t>
  </si>
  <si>
    <t>005 - Weiss High School (for Org 932 only)</t>
  </si>
  <si>
    <t>547 - PAW Center</t>
  </si>
  <si>
    <t>243 - Animal Science</t>
  </si>
  <si>
    <t>618 - NP4H8/No Place for Hate</t>
  </si>
  <si>
    <t>123 - Class of 2023</t>
  </si>
  <si>
    <t>124 - Class of 2024</t>
  </si>
  <si>
    <t>332 - Black Student Union &amp; Alliance</t>
  </si>
  <si>
    <t>049 - Bohls Middle School</t>
  </si>
  <si>
    <t>122 - Carpenter Elementary</t>
  </si>
  <si>
    <t>916 - BMS Athletics</t>
  </si>
  <si>
    <t>Activity Revenue Code:</t>
  </si>
  <si>
    <t>The campus principal/department head must approve all fundraisers.  A fundraising activity CANNOT be implemented until the principal/department head approves the fundraiser.</t>
  </si>
  <si>
    <t>To determine whether a collection is a sale/no sale and taxable/non-taxable, refer to the tabs on the deposit form "Sales vs Non-Sales" and "Tax vs Non-Tax".</t>
  </si>
  <si>
    <t>629 - Unified Champions Ambassadors</t>
  </si>
  <si>
    <t>248 - Big Cats on Campus</t>
  </si>
  <si>
    <t>249 - LGBTQ Alliance</t>
  </si>
  <si>
    <t>617 - Anime Club</t>
  </si>
  <si>
    <t>609 - Skills USA Leadership</t>
  </si>
  <si>
    <t>Student Fees - Travel/Trip/Dues</t>
  </si>
  <si>
    <t>Student Fees - Instrument Usage Fees</t>
  </si>
  <si>
    <t>161 - Community Events/Outreach</t>
  </si>
  <si>
    <t>626 - Beautiful Minds</t>
  </si>
  <si>
    <t>507 - Research Club</t>
  </si>
  <si>
    <t>619 - BMS Bronco Belles</t>
  </si>
  <si>
    <t>Non-Taxable Sales - Tickets (Banquet Sales)</t>
  </si>
  <si>
    <t>220 - Cheerleaders</t>
  </si>
  <si>
    <t>105 - 5th Grade</t>
  </si>
  <si>
    <t>107 - 7th Grade</t>
  </si>
  <si>
    <t>108 - 8th Grade</t>
  </si>
  <si>
    <t>110 - Kinder</t>
  </si>
  <si>
    <t>106 - Chemistry / Science Dept / 6th Grade</t>
  </si>
  <si>
    <t>327 - Gaming Club</t>
  </si>
  <si>
    <t>333 - Asian Student Union</t>
  </si>
  <si>
    <t>125 - Class of 2025</t>
  </si>
  <si>
    <t>Community Services - No funds received</t>
  </si>
  <si>
    <t>615 - Cougars and Dragons (Dungeons &amp; Dragons)</t>
  </si>
  <si>
    <t>920 - AP Psychology Prog</t>
  </si>
  <si>
    <t>616 - Gaming Club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</si>
</sst>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44" formatCode="_(&quot;$&quot;* #,##0.00_);_(&quot;$&quot;* \(#,##0.00\);_(&quot;$&quot;* &quot;-&quot;??_);_(@_)"/>
    <numFmt numFmtId="164" formatCode="000"/>
  </numFmts>
  <fonts count="34" x14ac:knownFonts="1">
    <font>
      <sz val="11"/>
      <color theme="1"/>
      <name val="Calibri"/>
      <family val="2"/>
      <scheme val="minor"/>
    </font>
    <font>
      <sz val="11"/>
      <color theme="1"/>
      <name val="Calibri"/>
      <family val="2"/>
      <scheme val="minor"/>
    </font>
    <font>
      <b/>
      <sz val="12"/>
      <name val="Arial"/>
      <family val="2"/>
    </font>
    <font>
      <b/>
      <sz val="10"/>
      <name val="Arial"/>
      <family val="2"/>
    </font>
    <font>
      <sz val="8"/>
      <name val="Arial"/>
      <family val="2"/>
    </font>
    <font>
      <sz val="10"/>
      <name val="Arial"/>
      <family val="2"/>
    </font>
    <font>
      <sz val="11"/>
      <color theme="1"/>
      <name val="Arial"/>
      <family val="2"/>
    </font>
    <font>
      <b/>
      <sz val="16"/>
      <name val="Arial"/>
      <family val="2"/>
    </font>
    <font>
      <b/>
      <sz val="10"/>
      <color theme="1"/>
      <name val="Arial"/>
      <family val="2"/>
    </font>
    <font>
      <sz val="10"/>
      <color theme="1"/>
      <name val="Arial"/>
      <family val="2"/>
    </font>
    <font>
      <sz val="10"/>
      <color theme="1"/>
      <name val="Calibri"/>
      <family val="2"/>
      <scheme val="minor"/>
    </font>
    <font>
      <b/>
      <sz val="14"/>
      <name val="Arial"/>
      <family val="2"/>
    </font>
    <font>
      <i/>
      <sz val="10"/>
      <name val="Arial"/>
      <family val="2"/>
    </font>
    <font>
      <b/>
      <u/>
      <sz val="10"/>
      <name val="Arial"/>
      <family val="2"/>
    </font>
    <font>
      <sz val="9"/>
      <name val="Arial"/>
      <family val="2"/>
    </font>
    <font>
      <u/>
      <sz val="9"/>
      <name val="Arial"/>
      <family val="2"/>
    </font>
    <font>
      <sz val="8"/>
      <color theme="1"/>
      <name val="Arial"/>
      <family val="2"/>
    </font>
    <font>
      <u/>
      <sz val="10"/>
      <name val="Arial"/>
      <family val="2"/>
    </font>
    <font>
      <sz val="10"/>
      <color rgb="FFFF0000"/>
      <name val="Arial"/>
      <family val="2"/>
    </font>
    <font>
      <u/>
      <sz val="11"/>
      <color theme="1"/>
      <name val="Arial"/>
      <family val="2"/>
    </font>
    <font>
      <sz val="10"/>
      <color indexed="10"/>
      <name val="Arial"/>
      <family val="2"/>
    </font>
    <font>
      <i/>
      <sz val="9"/>
      <name val="Arial"/>
      <family val="2"/>
    </font>
    <font>
      <i/>
      <u/>
      <sz val="9"/>
      <name val="Arial"/>
      <family val="2"/>
    </font>
    <font>
      <b/>
      <sz val="9.5"/>
      <name val="Arial"/>
      <family val="2"/>
    </font>
    <font>
      <sz val="10"/>
      <name val="Calibri"/>
      <family val="2"/>
      <scheme val="minor"/>
    </font>
    <font>
      <sz val="10"/>
      <color rgb="FFC00000"/>
      <name val="Arial"/>
      <family val="2"/>
    </font>
    <font>
      <b/>
      <sz val="10"/>
      <color rgb="FFC00000"/>
      <name val="Arial"/>
      <family val="2"/>
    </font>
    <font>
      <sz val="10"/>
      <color rgb="FFC00000"/>
      <name val="Calibri"/>
      <family val="2"/>
      <scheme val="minor"/>
    </font>
    <font>
      <sz val="11"/>
      <color rgb="FFC00000"/>
      <name val="Arial"/>
      <family val="2"/>
    </font>
    <font>
      <sz val="10"/>
      <color rgb="FF000000"/>
      <name val="Arial"/>
      <family val="2"/>
    </font>
    <font>
      <sz val="7"/>
      <color rgb="FF000000"/>
      <name val="Times New Roman"/>
      <family val="1"/>
    </font>
    <font>
      <u/>
      <sz val="10"/>
      <color rgb="FF000000"/>
      <name val="Arial"/>
      <family val="2"/>
    </font>
    <font>
      <b/>
      <sz val="10"/>
      <color rgb="FF000000"/>
      <name val="Arial"/>
      <family val="2"/>
    </font>
    <font>
      <sz val="10"/>
      <color rgb="FF000000"/>
      <name val="Courier New"/>
      <family val="3"/>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22">
    <border>
      <left/>
      <right/>
      <top/>
      <bottom/>
      <diagonal/>
    </border>
    <border>
      <left/>
      <right/>
      <top/>
      <bottom style="thin">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87">
    <xf numFmtId="0" fontId="0" fillId="0" borderId="0" xfId="0"/>
    <xf numFmtId="0" fontId="3" fillId="0" borderId="0" xfId="0" applyFont="1"/>
    <xf numFmtId="0" fontId="4" fillId="0" borderId="0" xfId="0" applyFont="1"/>
    <xf numFmtId="0" fontId="4" fillId="0" borderId="0" xfId="0" applyNumberFormat="1" applyFont="1"/>
    <xf numFmtId="0" fontId="3" fillId="0" borderId="0" xfId="0" applyFont="1" applyAlignment="1">
      <alignment horizontal="right"/>
    </xf>
    <xf numFmtId="0" fontId="3" fillId="0" borderId="0" xfId="0" applyFont="1" applyBorder="1"/>
    <xf numFmtId="0" fontId="3" fillId="0" borderId="0" xfId="0" applyNumberFormat="1" applyFont="1"/>
    <xf numFmtId="0" fontId="3" fillId="0" borderId="0" xfId="0" quotePrefix="1" applyFont="1"/>
    <xf numFmtId="44" fontId="3" fillId="0" borderId="0" xfId="1" applyFont="1" applyBorder="1"/>
    <xf numFmtId="0" fontId="3" fillId="0" borderId="0" xfId="0" applyFont="1" applyFill="1" applyBorder="1"/>
    <xf numFmtId="0" fontId="5" fillId="0" borderId="6" xfId="1" applyNumberFormat="1" applyFont="1" applyBorder="1"/>
    <xf numFmtId="0" fontId="5" fillId="0" borderId="6" xfId="0" applyFont="1" applyBorder="1" applyAlignment="1">
      <alignment horizontal="right"/>
    </xf>
    <xf numFmtId="0" fontId="5" fillId="0" borderId="6" xfId="1" applyNumberFormat="1" applyFont="1" applyBorder="1" applyAlignment="1">
      <alignment horizontal="right"/>
    </xf>
    <xf numFmtId="0" fontId="5" fillId="0" borderId="0" xfId="0" applyFont="1"/>
    <xf numFmtId="0" fontId="3" fillId="0" borderId="0" xfId="0" applyFont="1" applyAlignment="1">
      <alignment horizontal="centerContinuous"/>
    </xf>
    <xf numFmtId="0" fontId="3" fillId="0" borderId="0" xfId="0" applyNumberFormat="1" applyFont="1" applyAlignment="1">
      <alignment horizontal="centerContinuous"/>
    </xf>
    <xf numFmtId="0" fontId="6" fillId="0" borderId="0" xfId="0" applyFont="1"/>
    <xf numFmtId="0" fontId="6" fillId="0" borderId="0" xfId="0" applyNumberFormat="1" applyFont="1"/>
    <xf numFmtId="0" fontId="6" fillId="0" borderId="0" xfId="0" applyFont="1" applyBorder="1"/>
    <xf numFmtId="0" fontId="6" fillId="0" borderId="0" xfId="0" quotePrefix="1" applyFont="1"/>
    <xf numFmtId="0" fontId="6" fillId="0" borderId="0" xfId="0" applyNumberFormat="1" applyFont="1" applyBorder="1"/>
    <xf numFmtId="0" fontId="7" fillId="0" borderId="0" xfId="0" applyFont="1"/>
    <xf numFmtId="0" fontId="7" fillId="0" borderId="0" xfId="0" applyFont="1" applyFill="1" applyBorder="1"/>
    <xf numFmtId="44" fontId="6" fillId="0" borderId="4" xfId="1" applyFont="1" applyFill="1" applyBorder="1"/>
    <xf numFmtId="0" fontId="3" fillId="0" borderId="0" xfId="0" applyFont="1" applyFill="1" applyBorder="1" applyAlignment="1">
      <alignment horizontal="centerContinuous"/>
    </xf>
    <xf numFmtId="0" fontId="8" fillId="0" borderId="0" xfId="0" applyFont="1"/>
    <xf numFmtId="0" fontId="9" fillId="0" borderId="0" xfId="0" applyFont="1"/>
    <xf numFmtId="0" fontId="9" fillId="0" borderId="0" xfId="0" applyNumberFormat="1" applyFont="1"/>
    <xf numFmtId="0" fontId="9" fillId="0" borderId="4" xfId="0" applyFont="1" applyBorder="1"/>
    <xf numFmtId="44" fontId="9" fillId="0" borderId="6" xfId="1" applyFont="1" applyBorder="1"/>
    <xf numFmtId="44" fontId="9" fillId="0" borderId="7" xfId="1" applyFont="1" applyFill="1" applyBorder="1"/>
    <xf numFmtId="0" fontId="9" fillId="0" borderId="0" xfId="0" applyFont="1" applyBorder="1"/>
    <xf numFmtId="0" fontId="9" fillId="0" borderId="0" xfId="0" applyFont="1" applyAlignment="1">
      <alignment horizontal="centerContinuous"/>
    </xf>
    <xf numFmtId="0" fontId="9" fillId="0" borderId="0" xfId="0" applyNumberFormat="1" applyFont="1" applyAlignment="1">
      <alignment horizontal="centerContinuous"/>
    </xf>
    <xf numFmtId="0" fontId="9" fillId="0" borderId="0" xfId="0" quotePrefix="1" applyFont="1"/>
    <xf numFmtId="0" fontId="9" fillId="0" borderId="0" xfId="0" applyNumberFormat="1" applyFont="1" applyBorder="1"/>
    <xf numFmtId="0" fontId="9" fillId="0" borderId="6" xfId="0" applyFont="1" applyBorder="1"/>
    <xf numFmtId="0" fontId="9" fillId="0" borderId="7" xfId="0" applyFont="1" applyBorder="1"/>
    <xf numFmtId="0" fontId="9" fillId="0" borderId="7" xfId="1" applyNumberFormat="1" applyFont="1" applyBorder="1"/>
    <xf numFmtId="0" fontId="9" fillId="0" borderId="7" xfId="1" applyNumberFormat="1" applyFont="1" applyBorder="1" applyAlignment="1">
      <alignment horizontal="right"/>
    </xf>
    <xf numFmtId="0" fontId="9" fillId="0" borderId="7" xfId="0" applyFont="1" applyFill="1" applyBorder="1"/>
    <xf numFmtId="0" fontId="11" fillId="0" borderId="0" xfId="0" applyFont="1"/>
    <xf numFmtId="0" fontId="8" fillId="0" borderId="0" xfId="0" applyFont="1" applyAlignment="1">
      <alignment horizontal="centerContinuous"/>
    </xf>
    <xf numFmtId="44" fontId="9" fillId="0" borderId="0" xfId="1" applyFont="1" applyFill="1" applyBorder="1"/>
    <xf numFmtId="0" fontId="9" fillId="0" borderId="0" xfId="0" applyFont="1" applyAlignment="1">
      <alignment horizontal="center"/>
    </xf>
    <xf numFmtId="0" fontId="8" fillId="0" borderId="0" xfId="0" applyFont="1" applyBorder="1"/>
    <xf numFmtId="0" fontId="9" fillId="0" borderId="7" xfId="0" applyFont="1" applyBorder="1" applyAlignment="1">
      <alignment horizontal="center"/>
    </xf>
    <xf numFmtId="0" fontId="5" fillId="0" borderId="7" xfId="0" applyFont="1" applyBorder="1" applyAlignment="1">
      <alignment horizontal="center"/>
    </xf>
    <xf numFmtId="0" fontId="3" fillId="0" borderId="0" xfId="0" applyFont="1" applyFill="1" applyBorder="1" applyAlignment="1">
      <alignment horizontal="right"/>
    </xf>
    <xf numFmtId="0" fontId="9" fillId="0" borderId="0" xfId="0" applyFont="1" applyFill="1"/>
    <xf numFmtId="0" fontId="3" fillId="0" borderId="0" xfId="0" applyFont="1" applyAlignment="1">
      <alignment horizontal="center"/>
    </xf>
    <xf numFmtId="44" fontId="5" fillId="0" borderId="0" xfId="1" applyFont="1" applyBorder="1"/>
    <xf numFmtId="0" fontId="5" fillId="0" borderId="0" xfId="0" applyFont="1" applyAlignment="1">
      <alignment horizontal="center"/>
    </xf>
    <xf numFmtId="0" fontId="5" fillId="0" borderId="0" xfId="0" applyFont="1" applyBorder="1" applyAlignment="1">
      <alignment horizontal="center"/>
    </xf>
    <xf numFmtId="0" fontId="9" fillId="0" borderId="0" xfId="0" applyNumberFormat="1" applyFont="1" applyFill="1" applyBorder="1" applyAlignment="1"/>
    <xf numFmtId="0" fontId="10" fillId="0" borderId="0" xfId="0" applyFont="1" applyFill="1" applyBorder="1" applyAlignment="1"/>
    <xf numFmtId="0" fontId="13" fillId="0" borderId="0" xfId="0" applyFont="1"/>
    <xf numFmtId="0" fontId="5" fillId="0" borderId="0" xfId="0" applyFont="1" applyAlignment="1">
      <alignment horizontal="left"/>
    </xf>
    <xf numFmtId="0" fontId="5" fillId="0" borderId="0" xfId="0" applyFont="1" applyAlignment="1">
      <alignment horizontal="centerContinuous"/>
    </xf>
    <xf numFmtId="0" fontId="12" fillId="0" borderId="0" xfId="0" applyFont="1" applyBorder="1" applyAlignment="1">
      <alignment horizontal="centerContinuous"/>
    </xf>
    <xf numFmtId="0" fontId="5" fillId="0" borderId="0" xfId="0" applyFont="1" applyAlignment="1"/>
    <xf numFmtId="0" fontId="5" fillId="0" borderId="0" xfId="0" applyFont="1" applyAlignment="1">
      <alignment horizontal="right"/>
    </xf>
    <xf numFmtId="0" fontId="5" fillId="0" borderId="0" xfId="0" applyNumberFormat="1" applyFont="1" applyAlignment="1">
      <alignment horizontal="centerContinuous"/>
    </xf>
    <xf numFmtId="0" fontId="5" fillId="0" borderId="5" xfId="0" applyFont="1" applyBorder="1" applyAlignment="1">
      <alignment horizontal="center"/>
    </xf>
    <xf numFmtId="0" fontId="5" fillId="0" borderId="3" xfId="0" applyFont="1" applyBorder="1" applyAlignment="1">
      <alignment horizontal="center"/>
    </xf>
    <xf numFmtId="0" fontId="5" fillId="0" borderId="3" xfId="0" applyNumberFormat="1" applyFont="1" applyBorder="1" applyAlignment="1">
      <alignment horizontal="center"/>
    </xf>
    <xf numFmtId="0" fontId="5" fillId="0" borderId="4" xfId="0" applyFont="1" applyBorder="1" applyAlignment="1">
      <alignment horizontal="center"/>
    </xf>
    <xf numFmtId="0" fontId="5" fillId="0" borderId="3" xfId="0" applyNumberFormat="1" applyFont="1" applyBorder="1" applyAlignment="1">
      <alignment horizontal="right"/>
    </xf>
    <xf numFmtId="14" fontId="9" fillId="2" borderId="7" xfId="0" applyNumberFormat="1" applyFont="1" applyFill="1" applyBorder="1"/>
    <xf numFmtId="44" fontId="9" fillId="2" borderId="7" xfId="1" applyFont="1" applyFill="1" applyBorder="1"/>
    <xf numFmtId="0" fontId="9" fillId="2" borderId="7" xfId="0" applyFont="1" applyFill="1" applyBorder="1"/>
    <xf numFmtId="44" fontId="9" fillId="2" borderId="4" xfId="1" applyFont="1" applyFill="1" applyBorder="1"/>
    <xf numFmtId="0" fontId="16" fillId="0" borderId="0" xfId="0" applyFont="1" applyAlignment="1">
      <alignment horizontal="center"/>
    </xf>
    <xf numFmtId="0" fontId="3" fillId="0" borderId="2" xfId="0" applyFont="1" applyBorder="1"/>
    <xf numFmtId="0" fontId="3" fillId="0" borderId="2" xfId="0" applyNumberFormat="1" applyFont="1" applyBorder="1"/>
    <xf numFmtId="0" fontId="3" fillId="0" borderId="2" xfId="0" quotePrefix="1" applyFont="1" applyBorder="1"/>
    <xf numFmtId="0" fontId="9" fillId="0" borderId="2" xfId="0" applyFont="1" applyBorder="1"/>
    <xf numFmtId="41" fontId="9" fillId="0" borderId="8" xfId="1" applyNumberFormat="1" applyFont="1" applyBorder="1"/>
    <xf numFmtId="0" fontId="3" fillId="0" borderId="0" xfId="0" applyFont="1" applyAlignment="1">
      <alignment horizontal="left"/>
    </xf>
    <xf numFmtId="0" fontId="5" fillId="0" borderId="0" xfId="0" applyFont="1" applyFill="1" applyProtection="1"/>
    <xf numFmtId="0" fontId="17" fillId="0" borderId="0" xfId="0" applyFont="1" applyProtection="1"/>
    <xf numFmtId="0" fontId="5" fillId="0" borderId="0" xfId="0" applyFont="1" applyProtection="1"/>
    <xf numFmtId="0" fontId="5" fillId="0" borderId="0" xfId="0" applyFont="1" applyBorder="1" applyProtection="1"/>
    <xf numFmtId="0" fontId="5" fillId="0" borderId="0" xfId="0" applyFont="1" applyFill="1" applyBorder="1" applyProtection="1"/>
    <xf numFmtId="164" fontId="5" fillId="0" borderId="0" xfId="0" applyNumberFormat="1" applyFont="1" applyFill="1" applyAlignment="1" applyProtection="1">
      <alignment horizontal="center"/>
    </xf>
    <xf numFmtId="0" fontId="5" fillId="0" borderId="0" xfId="0" applyFont="1" applyAlignment="1" applyProtection="1">
      <alignment horizontal="center"/>
    </xf>
    <xf numFmtId="0" fontId="18" fillId="0" borderId="0" xfId="0" applyFont="1" applyBorder="1" applyAlignment="1"/>
    <xf numFmtId="0" fontId="5" fillId="0" borderId="0" xfId="0" applyNumberFormat="1" applyFont="1"/>
    <xf numFmtId="0" fontId="8" fillId="0" borderId="0" xfId="0" applyNumberFormat="1" applyFont="1"/>
    <xf numFmtId="44" fontId="8" fillId="0" borderId="7" xfId="0" applyNumberFormat="1" applyFont="1" applyBorder="1"/>
    <xf numFmtId="44" fontId="8" fillId="0" borderId="7" xfId="1" applyFont="1" applyBorder="1"/>
    <xf numFmtId="0" fontId="19" fillId="0" borderId="0" xfId="0" applyFont="1"/>
    <xf numFmtId="0" fontId="8" fillId="0" borderId="0" xfId="0" applyFont="1" applyAlignment="1">
      <alignment horizontal="right"/>
    </xf>
    <xf numFmtId="164" fontId="17" fillId="0" borderId="0" xfId="0" applyNumberFormat="1" applyFont="1" applyFill="1" applyAlignment="1" applyProtection="1">
      <alignment horizontal="center"/>
    </xf>
    <xf numFmtId="0" fontId="10" fillId="0" borderId="0" xfId="0" quotePrefix="1" applyFont="1" applyFill="1" applyBorder="1" applyAlignment="1"/>
    <xf numFmtId="0" fontId="18" fillId="0" borderId="0" xfId="0" applyFont="1" applyFill="1" applyBorder="1" applyAlignment="1">
      <alignment horizontal="right"/>
    </xf>
    <xf numFmtId="0" fontId="20" fillId="0" borderId="16" xfId="0" applyFont="1" applyFill="1" applyBorder="1" applyAlignment="1" applyProtection="1">
      <alignment horizontal="left"/>
    </xf>
    <xf numFmtId="0" fontId="23" fillId="0" borderId="0" xfId="0" applyFont="1"/>
    <xf numFmtId="0" fontId="26" fillId="0" borderId="0" xfId="0" applyFont="1"/>
    <xf numFmtId="0" fontId="28" fillId="3" borderId="7" xfId="0" applyFont="1" applyFill="1" applyBorder="1" applyAlignment="1">
      <alignment horizontal="center"/>
    </xf>
    <xf numFmtId="0" fontId="25" fillId="3" borderId="7" xfId="0" applyFont="1" applyFill="1" applyBorder="1"/>
    <xf numFmtId="14" fontId="25" fillId="2" borderId="1" xfId="0" applyNumberFormat="1" applyFont="1" applyFill="1" applyBorder="1" applyAlignment="1">
      <alignment horizontal="center"/>
    </xf>
    <xf numFmtId="14" fontId="25" fillId="2" borderId="7" xfId="0" applyNumberFormat="1" applyFont="1" applyFill="1" applyBorder="1"/>
    <xf numFmtId="44" fontId="25" fillId="2" borderId="7" xfId="1" applyFont="1" applyFill="1" applyBorder="1"/>
    <xf numFmtId="44" fontId="8" fillId="0" borderId="14" xfId="1" applyFont="1" applyFill="1" applyBorder="1"/>
    <xf numFmtId="14" fontId="25" fillId="2" borderId="6" xfId="0" applyNumberFormat="1" applyFont="1" applyFill="1" applyBorder="1"/>
    <xf numFmtId="44" fontId="25" fillId="2" borderId="6" xfId="1" applyFont="1" applyFill="1" applyBorder="1"/>
    <xf numFmtId="44" fontId="25" fillId="2" borderId="6" xfId="1" applyFont="1" applyFill="1" applyBorder="1" applyAlignment="1">
      <alignment horizontal="center"/>
    </xf>
    <xf numFmtId="44" fontId="25" fillId="2" borderId="4" xfId="1" applyFont="1" applyFill="1" applyBorder="1"/>
    <xf numFmtId="41" fontId="25" fillId="2" borderId="4" xfId="1" applyNumberFormat="1" applyFont="1" applyFill="1" applyBorder="1"/>
    <xf numFmtId="0" fontId="26" fillId="0" borderId="0" xfId="0" applyFont="1" applyAlignment="1">
      <alignment horizontal="center"/>
    </xf>
    <xf numFmtId="0" fontId="6" fillId="3" borderId="7" xfId="0" applyFont="1" applyFill="1" applyBorder="1" applyAlignment="1" applyProtection="1">
      <alignment horizontal="center"/>
      <protection locked="0"/>
    </xf>
    <xf numFmtId="14" fontId="5" fillId="2" borderId="1" xfId="0" applyNumberFormat="1" applyFont="1" applyFill="1" applyBorder="1" applyAlignment="1" applyProtection="1">
      <alignment horizontal="center"/>
      <protection locked="0"/>
    </xf>
    <xf numFmtId="0" fontId="5" fillId="3" borderId="7" xfId="0" applyFont="1" applyFill="1" applyBorder="1" applyProtection="1">
      <protection locked="0"/>
    </xf>
    <xf numFmtId="14" fontId="9" fillId="2" borderId="6" xfId="0" applyNumberFormat="1" applyFont="1" applyFill="1" applyBorder="1" applyProtection="1">
      <protection locked="0"/>
    </xf>
    <xf numFmtId="44" fontId="5" fillId="2" borderId="6" xfId="1" applyFont="1" applyFill="1" applyBorder="1" applyProtection="1">
      <protection locked="0"/>
    </xf>
    <xf numFmtId="14" fontId="9" fillId="2" borderId="7" xfId="0" applyNumberFormat="1" applyFont="1" applyFill="1" applyBorder="1" applyProtection="1">
      <protection locked="0"/>
    </xf>
    <xf numFmtId="44" fontId="9" fillId="2" borderId="7" xfId="1" applyFont="1" applyFill="1" applyBorder="1" applyProtection="1">
      <protection locked="0"/>
    </xf>
    <xf numFmtId="44" fontId="5" fillId="2" borderId="6" xfId="1" applyFont="1" applyFill="1" applyBorder="1" applyAlignment="1" applyProtection="1">
      <alignment horizontal="center"/>
      <protection locked="0"/>
    </xf>
    <xf numFmtId="44" fontId="9" fillId="2" borderId="4" xfId="1" applyFont="1" applyFill="1" applyBorder="1" applyProtection="1">
      <protection locked="0"/>
    </xf>
    <xf numFmtId="41" fontId="9" fillId="2" borderId="4" xfId="1" applyNumberFormat="1" applyFont="1" applyFill="1" applyBorder="1" applyProtection="1">
      <protection locked="0"/>
    </xf>
    <xf numFmtId="0" fontId="29" fillId="0" borderId="0" xfId="0" applyFont="1" applyAlignment="1">
      <alignment vertical="center"/>
    </xf>
    <xf numFmtId="0" fontId="32" fillId="0" borderId="0" xfId="0" applyFont="1" applyAlignment="1">
      <alignment horizontal="left" vertical="center" indent="5"/>
    </xf>
    <xf numFmtId="0" fontId="33" fillId="0" borderId="0" xfId="0" applyFont="1" applyAlignment="1">
      <alignment horizontal="left" vertical="center" indent="8"/>
    </xf>
    <xf numFmtId="0" fontId="29" fillId="0" borderId="0" xfId="0" applyFont="1" applyAlignment="1">
      <alignment horizontal="left" vertical="center" indent="8"/>
    </xf>
    <xf numFmtId="0" fontId="29" fillId="0" borderId="0" xfId="0" applyFont="1" applyAlignment="1">
      <alignment horizontal="left" vertical="center" indent="2"/>
    </xf>
    <xf numFmtId="0" fontId="29" fillId="0" borderId="0" xfId="0" applyFont="1" applyAlignment="1">
      <alignment horizontal="left" vertical="center" indent="5"/>
    </xf>
    <xf numFmtId="0" fontId="3" fillId="0" borderId="2" xfId="0" applyFont="1" applyBorder="1" applyProtection="1">
      <protection locked="0"/>
    </xf>
    <xf numFmtId="0" fontId="3" fillId="0" borderId="2" xfId="0" applyNumberFormat="1" applyFont="1" applyBorder="1" applyProtection="1">
      <protection locked="0"/>
    </xf>
    <xf numFmtId="0" fontId="3" fillId="0" borderId="2" xfId="0" quotePrefix="1" applyFont="1" applyBorder="1" applyProtection="1">
      <protection locked="0"/>
    </xf>
    <xf numFmtId="0" fontId="5" fillId="0" borderId="0" xfId="0" applyFont="1" applyAlignment="1">
      <alignment horizontal="center"/>
    </xf>
    <xf numFmtId="14" fontId="3" fillId="0" borderId="2" xfId="0" applyNumberFormat="1" applyFont="1" applyBorder="1" applyAlignment="1" applyProtection="1">
      <alignment horizontal="center"/>
      <protection locked="0"/>
    </xf>
    <xf numFmtId="14" fontId="5" fillId="2" borderId="1" xfId="0" applyNumberFormat="1" applyFont="1" applyFill="1" applyBorder="1" applyAlignment="1" applyProtection="1">
      <alignment horizontal="center"/>
      <protection locked="0"/>
    </xf>
    <xf numFmtId="0" fontId="4" fillId="0" borderId="16" xfId="0" applyFont="1" applyBorder="1" applyAlignment="1">
      <alignment horizontal="center" vertical="top"/>
    </xf>
    <xf numFmtId="0" fontId="6" fillId="2" borderId="11" xfId="0" quotePrefix="1" applyFont="1" applyFill="1" applyBorder="1" applyAlignment="1" applyProtection="1">
      <alignment vertical="top" wrapText="1"/>
      <protection locked="0"/>
    </xf>
    <xf numFmtId="0" fontId="6" fillId="2" borderId="12" xfId="0" quotePrefix="1" applyFont="1" applyFill="1" applyBorder="1" applyAlignment="1" applyProtection="1">
      <alignment vertical="top" wrapText="1"/>
      <protection locked="0"/>
    </xf>
    <xf numFmtId="0" fontId="6" fillId="2" borderId="13" xfId="0" quotePrefix="1" applyFont="1" applyFill="1" applyBorder="1" applyAlignment="1" applyProtection="1">
      <alignment vertical="top" wrapText="1"/>
      <protection locked="0"/>
    </xf>
    <xf numFmtId="0" fontId="6" fillId="2" borderId="9" xfId="0" quotePrefix="1" applyFont="1" applyFill="1" applyBorder="1" applyAlignment="1" applyProtection="1">
      <alignment vertical="top" wrapText="1"/>
      <protection locked="0"/>
    </xf>
    <xf numFmtId="0" fontId="6" fillId="2" borderId="2" xfId="0" quotePrefix="1" applyFont="1" applyFill="1" applyBorder="1" applyAlignment="1" applyProtection="1">
      <alignment vertical="top" wrapText="1"/>
      <protection locked="0"/>
    </xf>
    <xf numFmtId="0" fontId="6" fillId="2" borderId="10" xfId="0" quotePrefix="1" applyFont="1" applyFill="1" applyBorder="1" applyAlignment="1" applyProtection="1">
      <alignment vertical="top" wrapText="1"/>
      <protection locked="0"/>
    </xf>
    <xf numFmtId="0" fontId="9" fillId="2" borderId="1" xfId="0" applyNumberFormat="1" applyFont="1" applyFill="1" applyBorder="1" applyAlignment="1" applyProtection="1">
      <protection locked="0"/>
    </xf>
    <xf numFmtId="0" fontId="10" fillId="2" borderId="1" xfId="0" applyFont="1" applyFill="1" applyBorder="1" applyAlignment="1" applyProtection="1">
      <protection locked="0"/>
    </xf>
    <xf numFmtId="0" fontId="3" fillId="2" borderId="1" xfId="0" quotePrefix="1" applyFont="1" applyFill="1" applyBorder="1" applyAlignment="1" applyProtection="1">
      <protection locked="0"/>
    </xf>
    <xf numFmtId="0" fontId="5" fillId="3" borderId="21" xfId="0" applyFont="1" applyFill="1" applyBorder="1" applyAlignment="1" applyProtection="1">
      <protection locked="0"/>
    </xf>
    <xf numFmtId="0" fontId="5" fillId="3" borderId="15" xfId="0" applyFont="1" applyFill="1" applyBorder="1" applyAlignment="1" applyProtection="1">
      <protection locked="0"/>
    </xf>
    <xf numFmtId="0" fontId="5" fillId="3" borderId="19" xfId="0" applyFont="1" applyFill="1" applyBorder="1" applyAlignment="1" applyProtection="1">
      <protection locked="0"/>
    </xf>
    <xf numFmtId="0" fontId="9" fillId="2" borderId="1" xfId="0" applyFont="1" applyFill="1" applyBorder="1" applyAlignment="1" applyProtection="1">
      <protection locked="0"/>
    </xf>
    <xf numFmtId="0" fontId="5" fillId="0" borderId="0" xfId="0" applyFont="1" applyAlignment="1">
      <alignment horizontal="center"/>
    </xf>
    <xf numFmtId="0" fontId="9" fillId="0" borderId="0" xfId="0" applyFont="1" applyAlignment="1">
      <alignment horizontal="center"/>
    </xf>
    <xf numFmtId="0" fontId="5" fillId="3" borderId="21" xfId="0" applyNumberFormat="1" applyFont="1" applyFill="1" applyBorder="1" applyAlignment="1" applyProtection="1">
      <protection locked="0"/>
    </xf>
    <xf numFmtId="0" fontId="24" fillId="3" borderId="15" xfId="0" applyFont="1" applyFill="1" applyBorder="1" applyAlignment="1" applyProtection="1">
      <protection locked="0"/>
    </xf>
    <xf numFmtId="0" fontId="24" fillId="3" borderId="19" xfId="0" applyFont="1" applyFill="1" applyBorder="1" applyAlignment="1" applyProtection="1">
      <protection locked="0"/>
    </xf>
    <xf numFmtId="0" fontId="3" fillId="0" borderId="0" xfId="0" applyFont="1" applyAlignment="1">
      <alignment horizontal="left"/>
    </xf>
    <xf numFmtId="0" fontId="9" fillId="2" borderId="15" xfId="0" applyFont="1" applyFill="1" applyBorder="1" applyAlignment="1" applyProtection="1">
      <protection locked="0"/>
    </xf>
    <xf numFmtId="0" fontId="2" fillId="0" borderId="0" xfId="0" applyFont="1" applyAlignment="1">
      <alignment horizontal="center"/>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8" xfId="0" applyFont="1" applyBorder="1" applyAlignment="1">
      <alignment horizontal="center" vertical="center" wrapText="1"/>
    </xf>
    <xf numFmtId="0" fontId="3" fillId="0" borderId="0" xfId="0" quotePrefix="1" applyFont="1" applyAlignment="1">
      <alignment horizontal="center"/>
    </xf>
    <xf numFmtId="0" fontId="3" fillId="0" borderId="0" xfId="0" applyFont="1" applyAlignment="1">
      <alignment horizontal="center"/>
    </xf>
    <xf numFmtId="0" fontId="7" fillId="0" borderId="0" xfId="0" applyFont="1" applyAlignment="1">
      <alignment horizontal="center"/>
    </xf>
    <xf numFmtId="0" fontId="14" fillId="0" borderId="0" xfId="0" applyFont="1" applyAlignment="1">
      <alignment horizontal="center"/>
    </xf>
    <xf numFmtId="0" fontId="29" fillId="0" borderId="0" xfId="0" applyFont="1" applyAlignment="1">
      <alignment vertical="top" wrapText="1"/>
    </xf>
    <xf numFmtId="0" fontId="3" fillId="2" borderId="1" xfId="0" quotePrefix="1" applyFont="1" applyFill="1" applyBorder="1" applyAlignment="1"/>
    <xf numFmtId="0" fontId="28" fillId="2" borderId="11" xfId="0" quotePrefix="1" applyFont="1" applyFill="1" applyBorder="1" applyAlignment="1">
      <alignment vertical="top" wrapText="1"/>
    </xf>
    <xf numFmtId="0" fontId="28" fillId="2" borderId="12" xfId="0" quotePrefix="1" applyFont="1" applyFill="1" applyBorder="1" applyAlignment="1">
      <alignment vertical="top" wrapText="1"/>
    </xf>
    <xf numFmtId="0" fontId="28" fillId="2" borderId="13" xfId="0" quotePrefix="1" applyFont="1" applyFill="1" applyBorder="1" applyAlignment="1">
      <alignment vertical="top" wrapText="1"/>
    </xf>
    <xf numFmtId="0" fontId="28" fillId="2" borderId="9" xfId="0" quotePrefix="1" applyFont="1" applyFill="1" applyBorder="1" applyAlignment="1">
      <alignment vertical="top" wrapText="1"/>
    </xf>
    <xf numFmtId="0" fontId="28" fillId="2" borderId="2" xfId="0" quotePrefix="1" applyFont="1" applyFill="1" applyBorder="1" applyAlignment="1">
      <alignment vertical="top" wrapText="1"/>
    </xf>
    <xf numFmtId="0" fontId="28" fillId="2" borderId="10" xfId="0" quotePrefix="1" applyFont="1" applyFill="1" applyBorder="1" applyAlignment="1">
      <alignment vertical="top" wrapText="1"/>
    </xf>
    <xf numFmtId="0" fontId="25" fillId="2" borderId="1" xfId="0" applyNumberFormat="1" applyFont="1" applyFill="1" applyBorder="1" applyAlignment="1"/>
    <xf numFmtId="0" fontId="27" fillId="2" borderId="1" xfId="0" applyFont="1" applyFill="1" applyBorder="1" applyAlignment="1"/>
    <xf numFmtId="0" fontId="25" fillId="3" borderId="21" xfId="0" applyFont="1" applyFill="1" applyBorder="1" applyAlignment="1"/>
    <xf numFmtId="0" fontId="25" fillId="3" borderId="15" xfId="0" applyFont="1" applyFill="1" applyBorder="1" applyAlignment="1"/>
    <xf numFmtId="0" fontId="25" fillId="3" borderId="19" xfId="0" applyFont="1" applyFill="1" applyBorder="1" applyAlignment="1"/>
    <xf numFmtId="0" fontId="25" fillId="2" borderId="1" xfId="0" applyFont="1" applyFill="1" applyBorder="1" applyAlignment="1"/>
    <xf numFmtId="0" fontId="25" fillId="2" borderId="15" xfId="0" applyFont="1" applyFill="1" applyBorder="1" applyAlignment="1"/>
    <xf numFmtId="14" fontId="25" fillId="2" borderId="1" xfId="0" applyNumberFormat="1" applyFont="1" applyFill="1" applyBorder="1" applyAlignment="1">
      <alignment horizontal="center"/>
    </xf>
    <xf numFmtId="0" fontId="25" fillId="3" borderId="21" xfId="0" applyNumberFormat="1" applyFont="1" applyFill="1" applyBorder="1" applyAlignment="1"/>
    <xf numFmtId="0" fontId="27" fillId="3" borderId="15" xfId="0" applyFont="1" applyFill="1" applyBorder="1" applyAlignment="1"/>
    <xf numFmtId="0" fontId="27" fillId="3" borderId="19" xfId="0" applyFont="1" applyFill="1" applyBorder="1" applyAlignment="1"/>
    <xf numFmtId="0" fontId="5" fillId="3" borderId="21" xfId="0" applyNumberFormat="1" applyFont="1" applyFill="1" applyBorder="1" applyAlignment="1"/>
    <xf numFmtId="0" fontId="24" fillId="3" borderId="15" xfId="0" applyFont="1" applyFill="1" applyBorder="1" applyAlignment="1"/>
    <xf numFmtId="0" fontId="24" fillId="3" borderId="19" xfId="0" applyFont="1" applyFill="1" applyBorder="1" applyAlignment="1"/>
  </cellXfs>
  <cellStyles count="2">
    <cellStyle name="Currency" xfId="1" builtinId="4"/>
    <cellStyle name="Normal" xfId="0" builtinId="0"/>
  </cellStyles>
  <dxfs count="0"/>
  <tableStyles count="0" defaultTableStyle="TableStyleMedium2" defaultPivotStyle="PivotStyleLight16"/>
  <colors>
    <mruColors>
      <color rgb="FFFFFF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47"/>
  <sheetViews>
    <sheetView tabSelected="1" topLeftCell="A3" workbookViewId="0">
      <selection activeCell="B42" sqref="B42"/>
    </sheetView>
  </sheetViews>
  <sheetFormatPr defaultRowHeight="14.25" x14ac:dyDescent="0.2"/>
  <cols>
    <col min="1" max="1" width="2.7109375" style="16" customWidth="1"/>
    <col min="2" max="2" width="10.7109375" style="16" customWidth="1"/>
    <col min="3" max="3" width="12.5703125" style="16" customWidth="1"/>
    <col min="4" max="4" width="4.42578125" style="17" customWidth="1"/>
    <col min="5" max="5" width="10.7109375" style="16" customWidth="1"/>
    <col min="6" max="6" width="12.5703125" style="16" customWidth="1"/>
    <col min="7" max="7" width="4" style="16" customWidth="1"/>
    <col min="8" max="8" width="10.7109375" style="16" customWidth="1"/>
    <col min="9" max="9" width="13" style="16" customWidth="1"/>
    <col min="10" max="10" width="4.42578125" style="16" customWidth="1"/>
    <col min="11" max="11" width="10.7109375" style="16" customWidth="1"/>
    <col min="12" max="12" width="9.140625" style="16" bestFit="1" customWidth="1"/>
    <col min="13" max="14" width="9.140625" style="16" hidden="1" customWidth="1"/>
    <col min="15" max="15" width="5.140625" style="16" hidden="1" customWidth="1"/>
    <col min="16" max="16" width="61.140625" style="16" hidden="1" customWidth="1"/>
    <col min="17" max="17" width="8.140625" style="84" hidden="1" customWidth="1"/>
    <col min="18" max="23" width="9.140625" style="16" customWidth="1"/>
    <col min="24" max="226" width="9.140625" style="16"/>
    <col min="227" max="227" width="2.7109375" style="16" customWidth="1"/>
    <col min="228" max="228" width="9.140625" style="16"/>
    <col min="229" max="229" width="12.5703125" style="16" customWidth="1"/>
    <col min="230" max="230" width="4.42578125" style="16" customWidth="1"/>
    <col min="231" max="231" width="9.140625" style="16"/>
    <col min="232" max="232" width="12.5703125" style="16" customWidth="1"/>
    <col min="233" max="233" width="4" style="16" customWidth="1"/>
    <col min="234" max="234" width="8.42578125" style="16" customWidth="1"/>
    <col min="235" max="235" width="13" style="16" customWidth="1"/>
    <col min="236" max="236" width="4.42578125" style="16" customWidth="1"/>
    <col min="237" max="237" width="9.140625" style="16"/>
    <col min="238" max="238" width="12.85546875" style="16" customWidth="1"/>
    <col min="239" max="482" width="9.140625" style="16"/>
    <col min="483" max="483" width="2.7109375" style="16" customWidth="1"/>
    <col min="484" max="484" width="9.140625" style="16"/>
    <col min="485" max="485" width="12.5703125" style="16" customWidth="1"/>
    <col min="486" max="486" width="4.42578125" style="16" customWidth="1"/>
    <col min="487" max="487" width="9.140625" style="16"/>
    <col min="488" max="488" width="12.5703125" style="16" customWidth="1"/>
    <col min="489" max="489" width="4" style="16" customWidth="1"/>
    <col min="490" max="490" width="8.42578125" style="16" customWidth="1"/>
    <col min="491" max="491" width="13" style="16" customWidth="1"/>
    <col min="492" max="492" width="4.42578125" style="16" customWidth="1"/>
    <col min="493" max="493" width="9.140625" style="16"/>
    <col min="494" max="494" width="12.85546875" style="16" customWidth="1"/>
    <col min="495" max="738" width="9.140625" style="16"/>
    <col min="739" max="739" width="2.7109375" style="16" customWidth="1"/>
    <col min="740" max="740" width="9.140625" style="16"/>
    <col min="741" max="741" width="12.5703125" style="16" customWidth="1"/>
    <col min="742" max="742" width="4.42578125" style="16" customWidth="1"/>
    <col min="743" max="743" width="9.140625" style="16"/>
    <col min="744" max="744" width="12.5703125" style="16" customWidth="1"/>
    <col min="745" max="745" width="4" style="16" customWidth="1"/>
    <col min="746" max="746" width="8.42578125" style="16" customWidth="1"/>
    <col min="747" max="747" width="13" style="16" customWidth="1"/>
    <col min="748" max="748" width="4.42578125" style="16" customWidth="1"/>
    <col min="749" max="749" width="9.140625" style="16"/>
    <col min="750" max="750" width="12.85546875" style="16" customWidth="1"/>
    <col min="751" max="994" width="9.140625" style="16"/>
    <col min="995" max="995" width="2.7109375" style="16" customWidth="1"/>
    <col min="996" max="996" width="9.140625" style="16"/>
    <col min="997" max="997" width="12.5703125" style="16" customWidth="1"/>
    <col min="998" max="998" width="4.42578125" style="16" customWidth="1"/>
    <col min="999" max="999" width="9.140625" style="16"/>
    <col min="1000" max="1000" width="12.5703125" style="16" customWidth="1"/>
    <col min="1001" max="1001" width="4" style="16" customWidth="1"/>
    <col min="1002" max="1002" width="8.42578125" style="16" customWidth="1"/>
    <col min="1003" max="1003" width="13" style="16" customWidth="1"/>
    <col min="1004" max="1004" width="4.42578125" style="16" customWidth="1"/>
    <col min="1005" max="1005" width="9.140625" style="16"/>
    <col min="1006" max="1006" width="12.85546875" style="16" customWidth="1"/>
    <col min="1007" max="1250" width="9.140625" style="16"/>
    <col min="1251" max="1251" width="2.7109375" style="16" customWidth="1"/>
    <col min="1252" max="1252" width="9.140625" style="16"/>
    <col min="1253" max="1253" width="12.5703125" style="16" customWidth="1"/>
    <col min="1254" max="1254" width="4.42578125" style="16" customWidth="1"/>
    <col min="1255" max="1255" width="9.140625" style="16"/>
    <col min="1256" max="1256" width="12.5703125" style="16" customWidth="1"/>
    <col min="1257" max="1257" width="4" style="16" customWidth="1"/>
    <col min="1258" max="1258" width="8.42578125" style="16" customWidth="1"/>
    <col min="1259" max="1259" width="13" style="16" customWidth="1"/>
    <col min="1260" max="1260" width="4.42578125" style="16" customWidth="1"/>
    <col min="1261" max="1261" width="9.140625" style="16"/>
    <col min="1262" max="1262" width="12.85546875" style="16" customWidth="1"/>
    <col min="1263" max="1506" width="9.140625" style="16"/>
    <col min="1507" max="1507" width="2.7109375" style="16" customWidth="1"/>
    <col min="1508" max="1508" width="9.140625" style="16"/>
    <col min="1509" max="1509" width="12.5703125" style="16" customWidth="1"/>
    <col min="1510" max="1510" width="4.42578125" style="16" customWidth="1"/>
    <col min="1511" max="1511" width="9.140625" style="16"/>
    <col min="1512" max="1512" width="12.5703125" style="16" customWidth="1"/>
    <col min="1513" max="1513" width="4" style="16" customWidth="1"/>
    <col min="1514" max="1514" width="8.42578125" style="16" customWidth="1"/>
    <col min="1515" max="1515" width="13" style="16" customWidth="1"/>
    <col min="1516" max="1516" width="4.42578125" style="16" customWidth="1"/>
    <col min="1517" max="1517" width="9.140625" style="16"/>
    <col min="1518" max="1518" width="12.85546875" style="16" customWidth="1"/>
    <col min="1519" max="1762" width="9.140625" style="16"/>
    <col min="1763" max="1763" width="2.7109375" style="16" customWidth="1"/>
    <col min="1764" max="1764" width="9.140625" style="16"/>
    <col min="1765" max="1765" width="12.5703125" style="16" customWidth="1"/>
    <col min="1766" max="1766" width="4.42578125" style="16" customWidth="1"/>
    <col min="1767" max="1767" width="9.140625" style="16"/>
    <col min="1768" max="1768" width="12.5703125" style="16" customWidth="1"/>
    <col min="1769" max="1769" width="4" style="16" customWidth="1"/>
    <col min="1770" max="1770" width="8.42578125" style="16" customWidth="1"/>
    <col min="1771" max="1771" width="13" style="16" customWidth="1"/>
    <col min="1772" max="1772" width="4.42578125" style="16" customWidth="1"/>
    <col min="1773" max="1773" width="9.140625" style="16"/>
    <col min="1774" max="1774" width="12.85546875" style="16" customWidth="1"/>
    <col min="1775" max="2018" width="9.140625" style="16"/>
    <col min="2019" max="2019" width="2.7109375" style="16" customWidth="1"/>
    <col min="2020" max="2020" width="9.140625" style="16"/>
    <col min="2021" max="2021" width="12.5703125" style="16" customWidth="1"/>
    <col min="2022" max="2022" width="4.42578125" style="16" customWidth="1"/>
    <col min="2023" max="2023" width="9.140625" style="16"/>
    <col min="2024" max="2024" width="12.5703125" style="16" customWidth="1"/>
    <col min="2025" max="2025" width="4" style="16" customWidth="1"/>
    <col min="2026" max="2026" width="8.42578125" style="16" customWidth="1"/>
    <col min="2027" max="2027" width="13" style="16" customWidth="1"/>
    <col min="2028" max="2028" width="4.42578125" style="16" customWidth="1"/>
    <col min="2029" max="2029" width="9.140625" style="16"/>
    <col min="2030" max="2030" width="12.85546875" style="16" customWidth="1"/>
    <col min="2031" max="2274" width="9.140625" style="16"/>
    <col min="2275" max="2275" width="2.7109375" style="16" customWidth="1"/>
    <col min="2276" max="2276" width="9.140625" style="16"/>
    <col min="2277" max="2277" width="12.5703125" style="16" customWidth="1"/>
    <col min="2278" max="2278" width="4.42578125" style="16" customWidth="1"/>
    <col min="2279" max="2279" width="9.140625" style="16"/>
    <col min="2280" max="2280" width="12.5703125" style="16" customWidth="1"/>
    <col min="2281" max="2281" width="4" style="16" customWidth="1"/>
    <col min="2282" max="2282" width="8.42578125" style="16" customWidth="1"/>
    <col min="2283" max="2283" width="13" style="16" customWidth="1"/>
    <col min="2284" max="2284" width="4.42578125" style="16" customWidth="1"/>
    <col min="2285" max="2285" width="9.140625" style="16"/>
    <col min="2286" max="2286" width="12.85546875" style="16" customWidth="1"/>
    <col min="2287" max="2530" width="9.140625" style="16"/>
    <col min="2531" max="2531" width="2.7109375" style="16" customWidth="1"/>
    <col min="2532" max="2532" width="9.140625" style="16"/>
    <col min="2533" max="2533" width="12.5703125" style="16" customWidth="1"/>
    <col min="2534" max="2534" width="4.42578125" style="16" customWidth="1"/>
    <col min="2535" max="2535" width="9.140625" style="16"/>
    <col min="2536" max="2536" width="12.5703125" style="16" customWidth="1"/>
    <col min="2537" max="2537" width="4" style="16" customWidth="1"/>
    <col min="2538" max="2538" width="8.42578125" style="16" customWidth="1"/>
    <col min="2539" max="2539" width="13" style="16" customWidth="1"/>
    <col min="2540" max="2540" width="4.42578125" style="16" customWidth="1"/>
    <col min="2541" max="2541" width="9.140625" style="16"/>
    <col min="2542" max="2542" width="12.85546875" style="16" customWidth="1"/>
    <col min="2543" max="2786" width="9.140625" style="16"/>
    <col min="2787" max="2787" width="2.7109375" style="16" customWidth="1"/>
    <col min="2788" max="2788" width="9.140625" style="16"/>
    <col min="2789" max="2789" width="12.5703125" style="16" customWidth="1"/>
    <col min="2790" max="2790" width="4.42578125" style="16" customWidth="1"/>
    <col min="2791" max="2791" width="9.140625" style="16"/>
    <col min="2792" max="2792" width="12.5703125" style="16" customWidth="1"/>
    <col min="2793" max="2793" width="4" style="16" customWidth="1"/>
    <col min="2794" max="2794" width="8.42578125" style="16" customWidth="1"/>
    <col min="2795" max="2795" width="13" style="16" customWidth="1"/>
    <col min="2796" max="2796" width="4.42578125" style="16" customWidth="1"/>
    <col min="2797" max="2797" width="9.140625" style="16"/>
    <col min="2798" max="2798" width="12.85546875" style="16" customWidth="1"/>
    <col min="2799" max="3042" width="9.140625" style="16"/>
    <col min="3043" max="3043" width="2.7109375" style="16" customWidth="1"/>
    <col min="3044" max="3044" width="9.140625" style="16"/>
    <col min="3045" max="3045" width="12.5703125" style="16" customWidth="1"/>
    <col min="3046" max="3046" width="4.42578125" style="16" customWidth="1"/>
    <col min="3047" max="3047" width="9.140625" style="16"/>
    <col min="3048" max="3048" width="12.5703125" style="16" customWidth="1"/>
    <col min="3049" max="3049" width="4" style="16" customWidth="1"/>
    <col min="3050" max="3050" width="8.42578125" style="16" customWidth="1"/>
    <col min="3051" max="3051" width="13" style="16" customWidth="1"/>
    <col min="3052" max="3052" width="4.42578125" style="16" customWidth="1"/>
    <col min="3053" max="3053" width="9.140625" style="16"/>
    <col min="3054" max="3054" width="12.85546875" style="16" customWidth="1"/>
    <col min="3055" max="3298" width="9.140625" style="16"/>
    <col min="3299" max="3299" width="2.7109375" style="16" customWidth="1"/>
    <col min="3300" max="3300" width="9.140625" style="16"/>
    <col min="3301" max="3301" width="12.5703125" style="16" customWidth="1"/>
    <col min="3302" max="3302" width="4.42578125" style="16" customWidth="1"/>
    <col min="3303" max="3303" width="9.140625" style="16"/>
    <col min="3304" max="3304" width="12.5703125" style="16" customWidth="1"/>
    <col min="3305" max="3305" width="4" style="16" customWidth="1"/>
    <col min="3306" max="3306" width="8.42578125" style="16" customWidth="1"/>
    <col min="3307" max="3307" width="13" style="16" customWidth="1"/>
    <col min="3308" max="3308" width="4.42578125" style="16" customWidth="1"/>
    <col min="3309" max="3309" width="9.140625" style="16"/>
    <col min="3310" max="3310" width="12.85546875" style="16" customWidth="1"/>
    <col min="3311" max="3554" width="9.140625" style="16"/>
    <col min="3555" max="3555" width="2.7109375" style="16" customWidth="1"/>
    <col min="3556" max="3556" width="9.140625" style="16"/>
    <col min="3557" max="3557" width="12.5703125" style="16" customWidth="1"/>
    <col min="3558" max="3558" width="4.42578125" style="16" customWidth="1"/>
    <col min="3559" max="3559" width="9.140625" style="16"/>
    <col min="3560" max="3560" width="12.5703125" style="16" customWidth="1"/>
    <col min="3561" max="3561" width="4" style="16" customWidth="1"/>
    <col min="3562" max="3562" width="8.42578125" style="16" customWidth="1"/>
    <col min="3563" max="3563" width="13" style="16" customWidth="1"/>
    <col min="3564" max="3564" width="4.42578125" style="16" customWidth="1"/>
    <col min="3565" max="3565" width="9.140625" style="16"/>
    <col min="3566" max="3566" width="12.85546875" style="16" customWidth="1"/>
    <col min="3567" max="3810" width="9.140625" style="16"/>
    <col min="3811" max="3811" width="2.7109375" style="16" customWidth="1"/>
    <col min="3812" max="3812" width="9.140625" style="16"/>
    <col min="3813" max="3813" width="12.5703125" style="16" customWidth="1"/>
    <col min="3814" max="3814" width="4.42578125" style="16" customWidth="1"/>
    <col min="3815" max="3815" width="9.140625" style="16"/>
    <col min="3816" max="3816" width="12.5703125" style="16" customWidth="1"/>
    <col min="3817" max="3817" width="4" style="16" customWidth="1"/>
    <col min="3818" max="3818" width="8.42578125" style="16" customWidth="1"/>
    <col min="3819" max="3819" width="13" style="16" customWidth="1"/>
    <col min="3820" max="3820" width="4.42578125" style="16" customWidth="1"/>
    <col min="3821" max="3821" width="9.140625" style="16"/>
    <col min="3822" max="3822" width="12.85546875" style="16" customWidth="1"/>
    <col min="3823" max="4066" width="9.140625" style="16"/>
    <col min="4067" max="4067" width="2.7109375" style="16" customWidth="1"/>
    <col min="4068" max="4068" width="9.140625" style="16"/>
    <col min="4069" max="4069" width="12.5703125" style="16" customWidth="1"/>
    <col min="4070" max="4070" width="4.42578125" style="16" customWidth="1"/>
    <col min="4071" max="4071" width="9.140625" style="16"/>
    <col min="4072" max="4072" width="12.5703125" style="16" customWidth="1"/>
    <col min="4073" max="4073" width="4" style="16" customWidth="1"/>
    <col min="4074" max="4074" width="8.42578125" style="16" customWidth="1"/>
    <col min="4075" max="4075" width="13" style="16" customWidth="1"/>
    <col min="4076" max="4076" width="4.42578125" style="16" customWidth="1"/>
    <col min="4077" max="4077" width="9.140625" style="16"/>
    <col min="4078" max="4078" width="12.85546875" style="16" customWidth="1"/>
    <col min="4079" max="4322" width="9.140625" style="16"/>
    <col min="4323" max="4323" width="2.7109375" style="16" customWidth="1"/>
    <col min="4324" max="4324" width="9.140625" style="16"/>
    <col min="4325" max="4325" width="12.5703125" style="16" customWidth="1"/>
    <col min="4326" max="4326" width="4.42578125" style="16" customWidth="1"/>
    <col min="4327" max="4327" width="9.140625" style="16"/>
    <col min="4328" max="4328" width="12.5703125" style="16" customWidth="1"/>
    <col min="4329" max="4329" width="4" style="16" customWidth="1"/>
    <col min="4330" max="4330" width="8.42578125" style="16" customWidth="1"/>
    <col min="4331" max="4331" width="13" style="16" customWidth="1"/>
    <col min="4332" max="4332" width="4.42578125" style="16" customWidth="1"/>
    <col min="4333" max="4333" width="9.140625" style="16"/>
    <col min="4334" max="4334" width="12.85546875" style="16" customWidth="1"/>
    <col min="4335" max="4578" width="9.140625" style="16"/>
    <col min="4579" max="4579" width="2.7109375" style="16" customWidth="1"/>
    <col min="4580" max="4580" width="9.140625" style="16"/>
    <col min="4581" max="4581" width="12.5703125" style="16" customWidth="1"/>
    <col min="4582" max="4582" width="4.42578125" style="16" customWidth="1"/>
    <col min="4583" max="4583" width="9.140625" style="16"/>
    <col min="4584" max="4584" width="12.5703125" style="16" customWidth="1"/>
    <col min="4585" max="4585" width="4" style="16" customWidth="1"/>
    <col min="4586" max="4586" width="8.42578125" style="16" customWidth="1"/>
    <col min="4587" max="4587" width="13" style="16" customWidth="1"/>
    <col min="4588" max="4588" width="4.42578125" style="16" customWidth="1"/>
    <col min="4589" max="4589" width="9.140625" style="16"/>
    <col min="4590" max="4590" width="12.85546875" style="16" customWidth="1"/>
    <col min="4591" max="4834" width="9.140625" style="16"/>
    <col min="4835" max="4835" width="2.7109375" style="16" customWidth="1"/>
    <col min="4836" max="4836" width="9.140625" style="16"/>
    <col min="4837" max="4837" width="12.5703125" style="16" customWidth="1"/>
    <col min="4838" max="4838" width="4.42578125" style="16" customWidth="1"/>
    <col min="4839" max="4839" width="9.140625" style="16"/>
    <col min="4840" max="4840" width="12.5703125" style="16" customWidth="1"/>
    <col min="4841" max="4841" width="4" style="16" customWidth="1"/>
    <col min="4842" max="4842" width="8.42578125" style="16" customWidth="1"/>
    <col min="4843" max="4843" width="13" style="16" customWidth="1"/>
    <col min="4844" max="4844" width="4.42578125" style="16" customWidth="1"/>
    <col min="4845" max="4845" width="9.140625" style="16"/>
    <col min="4846" max="4846" width="12.85546875" style="16" customWidth="1"/>
    <col min="4847" max="5090" width="9.140625" style="16"/>
    <col min="5091" max="5091" width="2.7109375" style="16" customWidth="1"/>
    <col min="5092" max="5092" width="9.140625" style="16"/>
    <col min="5093" max="5093" width="12.5703125" style="16" customWidth="1"/>
    <col min="5094" max="5094" width="4.42578125" style="16" customWidth="1"/>
    <col min="5095" max="5095" width="9.140625" style="16"/>
    <col min="5096" max="5096" width="12.5703125" style="16" customWidth="1"/>
    <col min="5097" max="5097" width="4" style="16" customWidth="1"/>
    <col min="5098" max="5098" width="8.42578125" style="16" customWidth="1"/>
    <col min="5099" max="5099" width="13" style="16" customWidth="1"/>
    <col min="5100" max="5100" width="4.42578125" style="16" customWidth="1"/>
    <col min="5101" max="5101" width="9.140625" style="16"/>
    <col min="5102" max="5102" width="12.85546875" style="16" customWidth="1"/>
    <col min="5103" max="5346" width="9.140625" style="16"/>
    <col min="5347" max="5347" width="2.7109375" style="16" customWidth="1"/>
    <col min="5348" max="5348" width="9.140625" style="16"/>
    <col min="5349" max="5349" width="12.5703125" style="16" customWidth="1"/>
    <col min="5350" max="5350" width="4.42578125" style="16" customWidth="1"/>
    <col min="5351" max="5351" width="9.140625" style="16"/>
    <col min="5352" max="5352" width="12.5703125" style="16" customWidth="1"/>
    <col min="5353" max="5353" width="4" style="16" customWidth="1"/>
    <col min="5354" max="5354" width="8.42578125" style="16" customWidth="1"/>
    <col min="5355" max="5355" width="13" style="16" customWidth="1"/>
    <col min="5356" max="5356" width="4.42578125" style="16" customWidth="1"/>
    <col min="5357" max="5357" width="9.140625" style="16"/>
    <col min="5358" max="5358" width="12.85546875" style="16" customWidth="1"/>
    <col min="5359" max="5602" width="9.140625" style="16"/>
    <col min="5603" max="5603" width="2.7109375" style="16" customWidth="1"/>
    <col min="5604" max="5604" width="9.140625" style="16"/>
    <col min="5605" max="5605" width="12.5703125" style="16" customWidth="1"/>
    <col min="5606" max="5606" width="4.42578125" style="16" customWidth="1"/>
    <col min="5607" max="5607" width="9.140625" style="16"/>
    <col min="5608" max="5608" width="12.5703125" style="16" customWidth="1"/>
    <col min="5609" max="5609" width="4" style="16" customWidth="1"/>
    <col min="5610" max="5610" width="8.42578125" style="16" customWidth="1"/>
    <col min="5611" max="5611" width="13" style="16" customWidth="1"/>
    <col min="5612" max="5612" width="4.42578125" style="16" customWidth="1"/>
    <col min="5613" max="5613" width="9.140625" style="16"/>
    <col min="5614" max="5614" width="12.85546875" style="16" customWidth="1"/>
    <col min="5615" max="5858" width="9.140625" style="16"/>
    <col min="5859" max="5859" width="2.7109375" style="16" customWidth="1"/>
    <col min="5860" max="5860" width="9.140625" style="16"/>
    <col min="5861" max="5861" width="12.5703125" style="16" customWidth="1"/>
    <col min="5862" max="5862" width="4.42578125" style="16" customWidth="1"/>
    <col min="5863" max="5863" width="9.140625" style="16"/>
    <col min="5864" max="5864" width="12.5703125" style="16" customWidth="1"/>
    <col min="5865" max="5865" width="4" style="16" customWidth="1"/>
    <col min="5866" max="5866" width="8.42578125" style="16" customWidth="1"/>
    <col min="5867" max="5867" width="13" style="16" customWidth="1"/>
    <col min="5868" max="5868" width="4.42578125" style="16" customWidth="1"/>
    <col min="5869" max="5869" width="9.140625" style="16"/>
    <col min="5870" max="5870" width="12.85546875" style="16" customWidth="1"/>
    <col min="5871" max="6114" width="9.140625" style="16"/>
    <col min="6115" max="6115" width="2.7109375" style="16" customWidth="1"/>
    <col min="6116" max="6116" width="9.140625" style="16"/>
    <col min="6117" max="6117" width="12.5703125" style="16" customWidth="1"/>
    <col min="6118" max="6118" width="4.42578125" style="16" customWidth="1"/>
    <col min="6119" max="6119" width="9.140625" style="16"/>
    <col min="6120" max="6120" width="12.5703125" style="16" customWidth="1"/>
    <col min="6121" max="6121" width="4" style="16" customWidth="1"/>
    <col min="6122" max="6122" width="8.42578125" style="16" customWidth="1"/>
    <col min="6123" max="6123" width="13" style="16" customWidth="1"/>
    <col min="6124" max="6124" width="4.42578125" style="16" customWidth="1"/>
    <col min="6125" max="6125" width="9.140625" style="16"/>
    <col min="6126" max="6126" width="12.85546875" style="16" customWidth="1"/>
    <col min="6127" max="6370" width="9.140625" style="16"/>
    <col min="6371" max="6371" width="2.7109375" style="16" customWidth="1"/>
    <col min="6372" max="6372" width="9.140625" style="16"/>
    <col min="6373" max="6373" width="12.5703125" style="16" customWidth="1"/>
    <col min="6374" max="6374" width="4.42578125" style="16" customWidth="1"/>
    <col min="6375" max="6375" width="9.140625" style="16"/>
    <col min="6376" max="6376" width="12.5703125" style="16" customWidth="1"/>
    <col min="6377" max="6377" width="4" style="16" customWidth="1"/>
    <col min="6378" max="6378" width="8.42578125" style="16" customWidth="1"/>
    <col min="6379" max="6379" width="13" style="16" customWidth="1"/>
    <col min="6380" max="6380" width="4.42578125" style="16" customWidth="1"/>
    <col min="6381" max="6381" width="9.140625" style="16"/>
    <col min="6382" max="6382" width="12.85546875" style="16" customWidth="1"/>
    <col min="6383" max="6626" width="9.140625" style="16"/>
    <col min="6627" max="6627" width="2.7109375" style="16" customWidth="1"/>
    <col min="6628" max="6628" width="9.140625" style="16"/>
    <col min="6629" max="6629" width="12.5703125" style="16" customWidth="1"/>
    <col min="6630" max="6630" width="4.42578125" style="16" customWidth="1"/>
    <col min="6631" max="6631" width="9.140625" style="16"/>
    <col min="6632" max="6632" width="12.5703125" style="16" customWidth="1"/>
    <col min="6633" max="6633" width="4" style="16" customWidth="1"/>
    <col min="6634" max="6634" width="8.42578125" style="16" customWidth="1"/>
    <col min="6635" max="6635" width="13" style="16" customWidth="1"/>
    <col min="6636" max="6636" width="4.42578125" style="16" customWidth="1"/>
    <col min="6637" max="6637" width="9.140625" style="16"/>
    <col min="6638" max="6638" width="12.85546875" style="16" customWidth="1"/>
    <col min="6639" max="6882" width="9.140625" style="16"/>
    <col min="6883" max="6883" width="2.7109375" style="16" customWidth="1"/>
    <col min="6884" max="6884" width="9.140625" style="16"/>
    <col min="6885" max="6885" width="12.5703125" style="16" customWidth="1"/>
    <col min="6886" max="6886" width="4.42578125" style="16" customWidth="1"/>
    <col min="6887" max="6887" width="9.140625" style="16"/>
    <col min="6888" max="6888" width="12.5703125" style="16" customWidth="1"/>
    <col min="6889" max="6889" width="4" style="16" customWidth="1"/>
    <col min="6890" max="6890" width="8.42578125" style="16" customWidth="1"/>
    <col min="6891" max="6891" width="13" style="16" customWidth="1"/>
    <col min="6892" max="6892" width="4.42578125" style="16" customWidth="1"/>
    <col min="6893" max="6893" width="9.140625" style="16"/>
    <col min="6894" max="6894" width="12.85546875" style="16" customWidth="1"/>
    <col min="6895" max="7138" width="9.140625" style="16"/>
    <col min="7139" max="7139" width="2.7109375" style="16" customWidth="1"/>
    <col min="7140" max="7140" width="9.140625" style="16"/>
    <col min="7141" max="7141" width="12.5703125" style="16" customWidth="1"/>
    <col min="7142" max="7142" width="4.42578125" style="16" customWidth="1"/>
    <col min="7143" max="7143" width="9.140625" style="16"/>
    <col min="7144" max="7144" width="12.5703125" style="16" customWidth="1"/>
    <col min="7145" max="7145" width="4" style="16" customWidth="1"/>
    <col min="7146" max="7146" width="8.42578125" style="16" customWidth="1"/>
    <col min="7147" max="7147" width="13" style="16" customWidth="1"/>
    <col min="7148" max="7148" width="4.42578125" style="16" customWidth="1"/>
    <col min="7149" max="7149" width="9.140625" style="16"/>
    <col min="7150" max="7150" width="12.85546875" style="16" customWidth="1"/>
    <col min="7151" max="7394" width="9.140625" style="16"/>
    <col min="7395" max="7395" width="2.7109375" style="16" customWidth="1"/>
    <col min="7396" max="7396" width="9.140625" style="16"/>
    <col min="7397" max="7397" width="12.5703125" style="16" customWidth="1"/>
    <col min="7398" max="7398" width="4.42578125" style="16" customWidth="1"/>
    <col min="7399" max="7399" width="9.140625" style="16"/>
    <col min="7400" max="7400" width="12.5703125" style="16" customWidth="1"/>
    <col min="7401" max="7401" width="4" style="16" customWidth="1"/>
    <col min="7402" max="7402" width="8.42578125" style="16" customWidth="1"/>
    <col min="7403" max="7403" width="13" style="16" customWidth="1"/>
    <col min="7404" max="7404" width="4.42578125" style="16" customWidth="1"/>
    <col min="7405" max="7405" width="9.140625" style="16"/>
    <col min="7406" max="7406" width="12.85546875" style="16" customWidth="1"/>
    <col min="7407" max="7650" width="9.140625" style="16"/>
    <col min="7651" max="7651" width="2.7109375" style="16" customWidth="1"/>
    <col min="7652" max="7652" width="9.140625" style="16"/>
    <col min="7653" max="7653" width="12.5703125" style="16" customWidth="1"/>
    <col min="7654" max="7654" width="4.42578125" style="16" customWidth="1"/>
    <col min="7655" max="7655" width="9.140625" style="16"/>
    <col min="7656" max="7656" width="12.5703125" style="16" customWidth="1"/>
    <col min="7657" max="7657" width="4" style="16" customWidth="1"/>
    <col min="7658" max="7658" width="8.42578125" style="16" customWidth="1"/>
    <col min="7659" max="7659" width="13" style="16" customWidth="1"/>
    <col min="7660" max="7660" width="4.42578125" style="16" customWidth="1"/>
    <col min="7661" max="7661" width="9.140625" style="16"/>
    <col min="7662" max="7662" width="12.85546875" style="16" customWidth="1"/>
    <col min="7663" max="7906" width="9.140625" style="16"/>
    <col min="7907" max="7907" width="2.7109375" style="16" customWidth="1"/>
    <col min="7908" max="7908" width="9.140625" style="16"/>
    <col min="7909" max="7909" width="12.5703125" style="16" customWidth="1"/>
    <col min="7910" max="7910" width="4.42578125" style="16" customWidth="1"/>
    <col min="7911" max="7911" width="9.140625" style="16"/>
    <col min="7912" max="7912" width="12.5703125" style="16" customWidth="1"/>
    <col min="7913" max="7913" width="4" style="16" customWidth="1"/>
    <col min="7914" max="7914" width="8.42578125" style="16" customWidth="1"/>
    <col min="7915" max="7915" width="13" style="16" customWidth="1"/>
    <col min="7916" max="7916" width="4.42578125" style="16" customWidth="1"/>
    <col min="7917" max="7917" width="9.140625" style="16"/>
    <col min="7918" max="7918" width="12.85546875" style="16" customWidth="1"/>
    <col min="7919" max="8162" width="9.140625" style="16"/>
    <col min="8163" max="8163" width="2.7109375" style="16" customWidth="1"/>
    <col min="8164" max="8164" width="9.140625" style="16"/>
    <col min="8165" max="8165" width="12.5703125" style="16" customWidth="1"/>
    <col min="8166" max="8166" width="4.42578125" style="16" customWidth="1"/>
    <col min="8167" max="8167" width="9.140625" style="16"/>
    <col min="8168" max="8168" width="12.5703125" style="16" customWidth="1"/>
    <col min="8169" max="8169" width="4" style="16" customWidth="1"/>
    <col min="8170" max="8170" width="8.42578125" style="16" customWidth="1"/>
    <col min="8171" max="8171" width="13" style="16" customWidth="1"/>
    <col min="8172" max="8172" width="4.42578125" style="16" customWidth="1"/>
    <col min="8173" max="8173" width="9.140625" style="16"/>
    <col min="8174" max="8174" width="12.85546875" style="16" customWidth="1"/>
    <col min="8175" max="8418" width="9.140625" style="16"/>
    <col min="8419" max="8419" width="2.7109375" style="16" customWidth="1"/>
    <col min="8420" max="8420" width="9.140625" style="16"/>
    <col min="8421" max="8421" width="12.5703125" style="16" customWidth="1"/>
    <col min="8422" max="8422" width="4.42578125" style="16" customWidth="1"/>
    <col min="8423" max="8423" width="9.140625" style="16"/>
    <col min="8424" max="8424" width="12.5703125" style="16" customWidth="1"/>
    <col min="8425" max="8425" width="4" style="16" customWidth="1"/>
    <col min="8426" max="8426" width="8.42578125" style="16" customWidth="1"/>
    <col min="8427" max="8427" width="13" style="16" customWidth="1"/>
    <col min="8428" max="8428" width="4.42578125" style="16" customWidth="1"/>
    <col min="8429" max="8429" width="9.140625" style="16"/>
    <col min="8430" max="8430" width="12.85546875" style="16" customWidth="1"/>
    <col min="8431" max="8674" width="9.140625" style="16"/>
    <col min="8675" max="8675" width="2.7109375" style="16" customWidth="1"/>
    <col min="8676" max="8676" width="9.140625" style="16"/>
    <col min="8677" max="8677" width="12.5703125" style="16" customWidth="1"/>
    <col min="8678" max="8678" width="4.42578125" style="16" customWidth="1"/>
    <col min="8679" max="8679" width="9.140625" style="16"/>
    <col min="8680" max="8680" width="12.5703125" style="16" customWidth="1"/>
    <col min="8681" max="8681" width="4" style="16" customWidth="1"/>
    <col min="8682" max="8682" width="8.42578125" style="16" customWidth="1"/>
    <col min="8683" max="8683" width="13" style="16" customWidth="1"/>
    <col min="8684" max="8684" width="4.42578125" style="16" customWidth="1"/>
    <col min="8685" max="8685" width="9.140625" style="16"/>
    <col min="8686" max="8686" width="12.85546875" style="16" customWidth="1"/>
    <col min="8687" max="8930" width="9.140625" style="16"/>
    <col min="8931" max="8931" width="2.7109375" style="16" customWidth="1"/>
    <col min="8932" max="8932" width="9.140625" style="16"/>
    <col min="8933" max="8933" width="12.5703125" style="16" customWidth="1"/>
    <col min="8934" max="8934" width="4.42578125" style="16" customWidth="1"/>
    <col min="8935" max="8935" width="9.140625" style="16"/>
    <col min="8936" max="8936" width="12.5703125" style="16" customWidth="1"/>
    <col min="8937" max="8937" width="4" style="16" customWidth="1"/>
    <col min="8938" max="8938" width="8.42578125" style="16" customWidth="1"/>
    <col min="8939" max="8939" width="13" style="16" customWidth="1"/>
    <col min="8940" max="8940" width="4.42578125" style="16" customWidth="1"/>
    <col min="8941" max="8941" width="9.140625" style="16"/>
    <col min="8942" max="8942" width="12.85546875" style="16" customWidth="1"/>
    <col min="8943" max="9186" width="9.140625" style="16"/>
    <col min="9187" max="9187" width="2.7109375" style="16" customWidth="1"/>
    <col min="9188" max="9188" width="9.140625" style="16"/>
    <col min="9189" max="9189" width="12.5703125" style="16" customWidth="1"/>
    <col min="9190" max="9190" width="4.42578125" style="16" customWidth="1"/>
    <col min="9191" max="9191" width="9.140625" style="16"/>
    <col min="9192" max="9192" width="12.5703125" style="16" customWidth="1"/>
    <col min="9193" max="9193" width="4" style="16" customWidth="1"/>
    <col min="9194" max="9194" width="8.42578125" style="16" customWidth="1"/>
    <col min="9195" max="9195" width="13" style="16" customWidth="1"/>
    <col min="9196" max="9196" width="4.42578125" style="16" customWidth="1"/>
    <col min="9197" max="9197" width="9.140625" style="16"/>
    <col min="9198" max="9198" width="12.85546875" style="16" customWidth="1"/>
    <col min="9199" max="9442" width="9.140625" style="16"/>
    <col min="9443" max="9443" width="2.7109375" style="16" customWidth="1"/>
    <col min="9444" max="9444" width="9.140625" style="16"/>
    <col min="9445" max="9445" width="12.5703125" style="16" customWidth="1"/>
    <col min="9446" max="9446" width="4.42578125" style="16" customWidth="1"/>
    <col min="9447" max="9447" width="9.140625" style="16"/>
    <col min="9448" max="9448" width="12.5703125" style="16" customWidth="1"/>
    <col min="9449" max="9449" width="4" style="16" customWidth="1"/>
    <col min="9450" max="9450" width="8.42578125" style="16" customWidth="1"/>
    <col min="9451" max="9451" width="13" style="16" customWidth="1"/>
    <col min="9452" max="9452" width="4.42578125" style="16" customWidth="1"/>
    <col min="9453" max="9453" width="9.140625" style="16"/>
    <col min="9454" max="9454" width="12.85546875" style="16" customWidth="1"/>
    <col min="9455" max="9698" width="9.140625" style="16"/>
    <col min="9699" max="9699" width="2.7109375" style="16" customWidth="1"/>
    <col min="9700" max="9700" width="9.140625" style="16"/>
    <col min="9701" max="9701" width="12.5703125" style="16" customWidth="1"/>
    <col min="9702" max="9702" width="4.42578125" style="16" customWidth="1"/>
    <col min="9703" max="9703" width="9.140625" style="16"/>
    <col min="9704" max="9704" width="12.5703125" style="16" customWidth="1"/>
    <col min="9705" max="9705" width="4" style="16" customWidth="1"/>
    <col min="9706" max="9706" width="8.42578125" style="16" customWidth="1"/>
    <col min="9707" max="9707" width="13" style="16" customWidth="1"/>
    <col min="9708" max="9708" width="4.42578125" style="16" customWidth="1"/>
    <col min="9709" max="9709" width="9.140625" style="16"/>
    <col min="9710" max="9710" width="12.85546875" style="16" customWidth="1"/>
    <col min="9711" max="9954" width="9.140625" style="16"/>
    <col min="9955" max="9955" width="2.7109375" style="16" customWidth="1"/>
    <col min="9956" max="9956" width="9.140625" style="16"/>
    <col min="9957" max="9957" width="12.5703125" style="16" customWidth="1"/>
    <col min="9958" max="9958" width="4.42578125" style="16" customWidth="1"/>
    <col min="9959" max="9959" width="9.140625" style="16"/>
    <col min="9960" max="9960" width="12.5703125" style="16" customWidth="1"/>
    <col min="9961" max="9961" width="4" style="16" customWidth="1"/>
    <col min="9962" max="9962" width="8.42578125" style="16" customWidth="1"/>
    <col min="9963" max="9963" width="13" style="16" customWidth="1"/>
    <col min="9964" max="9964" width="4.42578125" style="16" customWidth="1"/>
    <col min="9965" max="9965" width="9.140625" style="16"/>
    <col min="9966" max="9966" width="12.85546875" style="16" customWidth="1"/>
    <col min="9967" max="10210" width="9.140625" style="16"/>
    <col min="10211" max="10211" width="2.7109375" style="16" customWidth="1"/>
    <col min="10212" max="10212" width="9.140625" style="16"/>
    <col min="10213" max="10213" width="12.5703125" style="16" customWidth="1"/>
    <col min="10214" max="10214" width="4.42578125" style="16" customWidth="1"/>
    <col min="10215" max="10215" width="9.140625" style="16"/>
    <col min="10216" max="10216" width="12.5703125" style="16" customWidth="1"/>
    <col min="10217" max="10217" width="4" style="16" customWidth="1"/>
    <col min="10218" max="10218" width="8.42578125" style="16" customWidth="1"/>
    <col min="10219" max="10219" width="13" style="16" customWidth="1"/>
    <col min="10220" max="10220" width="4.42578125" style="16" customWidth="1"/>
    <col min="10221" max="10221" width="9.140625" style="16"/>
    <col min="10222" max="10222" width="12.85546875" style="16" customWidth="1"/>
    <col min="10223" max="10466" width="9.140625" style="16"/>
    <col min="10467" max="10467" width="2.7109375" style="16" customWidth="1"/>
    <col min="10468" max="10468" width="9.140625" style="16"/>
    <col min="10469" max="10469" width="12.5703125" style="16" customWidth="1"/>
    <col min="10470" max="10470" width="4.42578125" style="16" customWidth="1"/>
    <col min="10471" max="10471" width="9.140625" style="16"/>
    <col min="10472" max="10472" width="12.5703125" style="16" customWidth="1"/>
    <col min="10473" max="10473" width="4" style="16" customWidth="1"/>
    <col min="10474" max="10474" width="8.42578125" style="16" customWidth="1"/>
    <col min="10475" max="10475" width="13" style="16" customWidth="1"/>
    <col min="10476" max="10476" width="4.42578125" style="16" customWidth="1"/>
    <col min="10477" max="10477" width="9.140625" style="16"/>
    <col min="10478" max="10478" width="12.85546875" style="16" customWidth="1"/>
    <col min="10479" max="10722" width="9.140625" style="16"/>
    <col min="10723" max="10723" width="2.7109375" style="16" customWidth="1"/>
    <col min="10724" max="10724" width="9.140625" style="16"/>
    <col min="10725" max="10725" width="12.5703125" style="16" customWidth="1"/>
    <col min="10726" max="10726" width="4.42578125" style="16" customWidth="1"/>
    <col min="10727" max="10727" width="9.140625" style="16"/>
    <col min="10728" max="10728" width="12.5703125" style="16" customWidth="1"/>
    <col min="10729" max="10729" width="4" style="16" customWidth="1"/>
    <col min="10730" max="10730" width="8.42578125" style="16" customWidth="1"/>
    <col min="10731" max="10731" width="13" style="16" customWidth="1"/>
    <col min="10732" max="10732" width="4.42578125" style="16" customWidth="1"/>
    <col min="10733" max="10733" width="9.140625" style="16"/>
    <col min="10734" max="10734" width="12.85546875" style="16" customWidth="1"/>
    <col min="10735" max="10978" width="9.140625" style="16"/>
    <col min="10979" max="10979" width="2.7109375" style="16" customWidth="1"/>
    <col min="10980" max="10980" width="9.140625" style="16"/>
    <col min="10981" max="10981" width="12.5703125" style="16" customWidth="1"/>
    <col min="10982" max="10982" width="4.42578125" style="16" customWidth="1"/>
    <col min="10983" max="10983" width="9.140625" style="16"/>
    <col min="10984" max="10984" width="12.5703125" style="16" customWidth="1"/>
    <col min="10985" max="10985" width="4" style="16" customWidth="1"/>
    <col min="10986" max="10986" width="8.42578125" style="16" customWidth="1"/>
    <col min="10987" max="10987" width="13" style="16" customWidth="1"/>
    <col min="10988" max="10988" width="4.42578125" style="16" customWidth="1"/>
    <col min="10989" max="10989" width="9.140625" style="16"/>
    <col min="10990" max="10990" width="12.85546875" style="16" customWidth="1"/>
    <col min="10991" max="11234" width="9.140625" style="16"/>
    <col min="11235" max="11235" width="2.7109375" style="16" customWidth="1"/>
    <col min="11236" max="11236" width="9.140625" style="16"/>
    <col min="11237" max="11237" width="12.5703125" style="16" customWidth="1"/>
    <col min="11238" max="11238" width="4.42578125" style="16" customWidth="1"/>
    <col min="11239" max="11239" width="9.140625" style="16"/>
    <col min="11240" max="11240" width="12.5703125" style="16" customWidth="1"/>
    <col min="11241" max="11241" width="4" style="16" customWidth="1"/>
    <col min="11242" max="11242" width="8.42578125" style="16" customWidth="1"/>
    <col min="11243" max="11243" width="13" style="16" customWidth="1"/>
    <col min="11244" max="11244" width="4.42578125" style="16" customWidth="1"/>
    <col min="11245" max="11245" width="9.140625" style="16"/>
    <col min="11246" max="11246" width="12.85546875" style="16" customWidth="1"/>
    <col min="11247" max="11490" width="9.140625" style="16"/>
    <col min="11491" max="11491" width="2.7109375" style="16" customWidth="1"/>
    <col min="11492" max="11492" width="9.140625" style="16"/>
    <col min="11493" max="11493" width="12.5703125" style="16" customWidth="1"/>
    <col min="11494" max="11494" width="4.42578125" style="16" customWidth="1"/>
    <col min="11495" max="11495" width="9.140625" style="16"/>
    <col min="11496" max="11496" width="12.5703125" style="16" customWidth="1"/>
    <col min="11497" max="11497" width="4" style="16" customWidth="1"/>
    <col min="11498" max="11498" width="8.42578125" style="16" customWidth="1"/>
    <col min="11499" max="11499" width="13" style="16" customWidth="1"/>
    <col min="11500" max="11500" width="4.42578125" style="16" customWidth="1"/>
    <col min="11501" max="11501" width="9.140625" style="16"/>
    <col min="11502" max="11502" width="12.85546875" style="16" customWidth="1"/>
    <col min="11503" max="11746" width="9.140625" style="16"/>
    <col min="11747" max="11747" width="2.7109375" style="16" customWidth="1"/>
    <col min="11748" max="11748" width="9.140625" style="16"/>
    <col min="11749" max="11749" width="12.5703125" style="16" customWidth="1"/>
    <col min="11750" max="11750" width="4.42578125" style="16" customWidth="1"/>
    <col min="11751" max="11751" width="9.140625" style="16"/>
    <col min="11752" max="11752" width="12.5703125" style="16" customWidth="1"/>
    <col min="11753" max="11753" width="4" style="16" customWidth="1"/>
    <col min="11754" max="11754" width="8.42578125" style="16" customWidth="1"/>
    <col min="11755" max="11755" width="13" style="16" customWidth="1"/>
    <col min="11756" max="11756" width="4.42578125" style="16" customWidth="1"/>
    <col min="11757" max="11757" width="9.140625" style="16"/>
    <col min="11758" max="11758" width="12.85546875" style="16" customWidth="1"/>
    <col min="11759" max="12002" width="9.140625" style="16"/>
    <col min="12003" max="12003" width="2.7109375" style="16" customWidth="1"/>
    <col min="12004" max="12004" width="9.140625" style="16"/>
    <col min="12005" max="12005" width="12.5703125" style="16" customWidth="1"/>
    <col min="12006" max="12006" width="4.42578125" style="16" customWidth="1"/>
    <col min="12007" max="12007" width="9.140625" style="16"/>
    <col min="12008" max="12008" width="12.5703125" style="16" customWidth="1"/>
    <col min="12009" max="12009" width="4" style="16" customWidth="1"/>
    <col min="12010" max="12010" width="8.42578125" style="16" customWidth="1"/>
    <col min="12011" max="12011" width="13" style="16" customWidth="1"/>
    <col min="12012" max="12012" width="4.42578125" style="16" customWidth="1"/>
    <col min="12013" max="12013" width="9.140625" style="16"/>
    <col min="12014" max="12014" width="12.85546875" style="16" customWidth="1"/>
    <col min="12015" max="12258" width="9.140625" style="16"/>
    <col min="12259" max="12259" width="2.7109375" style="16" customWidth="1"/>
    <col min="12260" max="12260" width="9.140625" style="16"/>
    <col min="12261" max="12261" width="12.5703125" style="16" customWidth="1"/>
    <col min="12262" max="12262" width="4.42578125" style="16" customWidth="1"/>
    <col min="12263" max="12263" width="9.140625" style="16"/>
    <col min="12264" max="12264" width="12.5703125" style="16" customWidth="1"/>
    <col min="12265" max="12265" width="4" style="16" customWidth="1"/>
    <col min="12266" max="12266" width="8.42578125" style="16" customWidth="1"/>
    <col min="12267" max="12267" width="13" style="16" customWidth="1"/>
    <col min="12268" max="12268" width="4.42578125" style="16" customWidth="1"/>
    <col min="12269" max="12269" width="9.140625" style="16"/>
    <col min="12270" max="12270" width="12.85546875" style="16" customWidth="1"/>
    <col min="12271" max="12514" width="9.140625" style="16"/>
    <col min="12515" max="12515" width="2.7109375" style="16" customWidth="1"/>
    <col min="12516" max="12516" width="9.140625" style="16"/>
    <col min="12517" max="12517" width="12.5703125" style="16" customWidth="1"/>
    <col min="12518" max="12518" width="4.42578125" style="16" customWidth="1"/>
    <col min="12519" max="12519" width="9.140625" style="16"/>
    <col min="12520" max="12520" width="12.5703125" style="16" customWidth="1"/>
    <col min="12521" max="12521" width="4" style="16" customWidth="1"/>
    <col min="12522" max="12522" width="8.42578125" style="16" customWidth="1"/>
    <col min="12523" max="12523" width="13" style="16" customWidth="1"/>
    <col min="12524" max="12524" width="4.42578125" style="16" customWidth="1"/>
    <col min="12525" max="12525" width="9.140625" style="16"/>
    <col min="12526" max="12526" width="12.85546875" style="16" customWidth="1"/>
    <col min="12527" max="12770" width="9.140625" style="16"/>
    <col min="12771" max="12771" width="2.7109375" style="16" customWidth="1"/>
    <col min="12772" max="12772" width="9.140625" style="16"/>
    <col min="12773" max="12773" width="12.5703125" style="16" customWidth="1"/>
    <col min="12774" max="12774" width="4.42578125" style="16" customWidth="1"/>
    <col min="12775" max="12775" width="9.140625" style="16"/>
    <col min="12776" max="12776" width="12.5703125" style="16" customWidth="1"/>
    <col min="12777" max="12777" width="4" style="16" customWidth="1"/>
    <col min="12778" max="12778" width="8.42578125" style="16" customWidth="1"/>
    <col min="12779" max="12779" width="13" style="16" customWidth="1"/>
    <col min="12780" max="12780" width="4.42578125" style="16" customWidth="1"/>
    <col min="12781" max="12781" width="9.140625" style="16"/>
    <col min="12782" max="12782" width="12.85546875" style="16" customWidth="1"/>
    <col min="12783" max="13026" width="9.140625" style="16"/>
    <col min="13027" max="13027" width="2.7109375" style="16" customWidth="1"/>
    <col min="13028" max="13028" width="9.140625" style="16"/>
    <col min="13029" max="13029" width="12.5703125" style="16" customWidth="1"/>
    <col min="13030" max="13030" width="4.42578125" style="16" customWidth="1"/>
    <col min="13031" max="13031" width="9.140625" style="16"/>
    <col min="13032" max="13032" width="12.5703125" style="16" customWidth="1"/>
    <col min="13033" max="13033" width="4" style="16" customWidth="1"/>
    <col min="13034" max="13034" width="8.42578125" style="16" customWidth="1"/>
    <col min="13035" max="13035" width="13" style="16" customWidth="1"/>
    <col min="13036" max="13036" width="4.42578125" style="16" customWidth="1"/>
    <col min="13037" max="13037" width="9.140625" style="16"/>
    <col min="13038" max="13038" width="12.85546875" style="16" customWidth="1"/>
    <col min="13039" max="13282" width="9.140625" style="16"/>
    <col min="13283" max="13283" width="2.7109375" style="16" customWidth="1"/>
    <col min="13284" max="13284" width="9.140625" style="16"/>
    <col min="13285" max="13285" width="12.5703125" style="16" customWidth="1"/>
    <col min="13286" max="13286" width="4.42578125" style="16" customWidth="1"/>
    <col min="13287" max="13287" width="9.140625" style="16"/>
    <col min="13288" max="13288" width="12.5703125" style="16" customWidth="1"/>
    <col min="13289" max="13289" width="4" style="16" customWidth="1"/>
    <col min="13290" max="13290" width="8.42578125" style="16" customWidth="1"/>
    <col min="13291" max="13291" width="13" style="16" customWidth="1"/>
    <col min="13292" max="13292" width="4.42578125" style="16" customWidth="1"/>
    <col min="13293" max="13293" width="9.140625" style="16"/>
    <col min="13294" max="13294" width="12.85546875" style="16" customWidth="1"/>
    <col min="13295" max="13538" width="9.140625" style="16"/>
    <col min="13539" max="13539" width="2.7109375" style="16" customWidth="1"/>
    <col min="13540" max="13540" width="9.140625" style="16"/>
    <col min="13541" max="13541" width="12.5703125" style="16" customWidth="1"/>
    <col min="13542" max="13542" width="4.42578125" style="16" customWidth="1"/>
    <col min="13543" max="13543" width="9.140625" style="16"/>
    <col min="13544" max="13544" width="12.5703125" style="16" customWidth="1"/>
    <col min="13545" max="13545" width="4" style="16" customWidth="1"/>
    <col min="13546" max="13546" width="8.42578125" style="16" customWidth="1"/>
    <col min="13547" max="13547" width="13" style="16" customWidth="1"/>
    <col min="13548" max="13548" width="4.42578125" style="16" customWidth="1"/>
    <col min="13549" max="13549" width="9.140625" style="16"/>
    <col min="13550" max="13550" width="12.85546875" style="16" customWidth="1"/>
    <col min="13551" max="13794" width="9.140625" style="16"/>
    <col min="13795" max="13795" width="2.7109375" style="16" customWidth="1"/>
    <col min="13796" max="13796" width="9.140625" style="16"/>
    <col min="13797" max="13797" width="12.5703125" style="16" customWidth="1"/>
    <col min="13798" max="13798" width="4.42578125" style="16" customWidth="1"/>
    <col min="13799" max="13799" width="9.140625" style="16"/>
    <col min="13800" max="13800" width="12.5703125" style="16" customWidth="1"/>
    <col min="13801" max="13801" width="4" style="16" customWidth="1"/>
    <col min="13802" max="13802" width="8.42578125" style="16" customWidth="1"/>
    <col min="13803" max="13803" width="13" style="16" customWidth="1"/>
    <col min="13804" max="13804" width="4.42578125" style="16" customWidth="1"/>
    <col min="13805" max="13805" width="9.140625" style="16"/>
    <col min="13806" max="13806" width="12.85546875" style="16" customWidth="1"/>
    <col min="13807" max="14050" width="9.140625" style="16"/>
    <col min="14051" max="14051" width="2.7109375" style="16" customWidth="1"/>
    <col min="14052" max="14052" width="9.140625" style="16"/>
    <col min="14053" max="14053" width="12.5703125" style="16" customWidth="1"/>
    <col min="14054" max="14054" width="4.42578125" style="16" customWidth="1"/>
    <col min="14055" max="14055" width="9.140625" style="16"/>
    <col min="14056" max="14056" width="12.5703125" style="16" customWidth="1"/>
    <col min="14057" max="14057" width="4" style="16" customWidth="1"/>
    <col min="14058" max="14058" width="8.42578125" style="16" customWidth="1"/>
    <col min="14059" max="14059" width="13" style="16" customWidth="1"/>
    <col min="14060" max="14060" width="4.42578125" style="16" customWidth="1"/>
    <col min="14061" max="14061" width="9.140625" style="16"/>
    <col min="14062" max="14062" width="12.85546875" style="16" customWidth="1"/>
    <col min="14063" max="14306" width="9.140625" style="16"/>
    <col min="14307" max="14307" width="2.7109375" style="16" customWidth="1"/>
    <col min="14308" max="14308" width="9.140625" style="16"/>
    <col min="14309" max="14309" width="12.5703125" style="16" customWidth="1"/>
    <col min="14310" max="14310" width="4.42578125" style="16" customWidth="1"/>
    <col min="14311" max="14311" width="9.140625" style="16"/>
    <col min="14312" max="14312" width="12.5703125" style="16" customWidth="1"/>
    <col min="14313" max="14313" width="4" style="16" customWidth="1"/>
    <col min="14314" max="14314" width="8.42578125" style="16" customWidth="1"/>
    <col min="14315" max="14315" width="13" style="16" customWidth="1"/>
    <col min="14316" max="14316" width="4.42578125" style="16" customWidth="1"/>
    <col min="14317" max="14317" width="9.140625" style="16"/>
    <col min="14318" max="14318" width="12.85546875" style="16" customWidth="1"/>
    <col min="14319" max="14562" width="9.140625" style="16"/>
    <col min="14563" max="14563" width="2.7109375" style="16" customWidth="1"/>
    <col min="14564" max="14564" width="9.140625" style="16"/>
    <col min="14565" max="14565" width="12.5703125" style="16" customWidth="1"/>
    <col min="14566" max="14566" width="4.42578125" style="16" customWidth="1"/>
    <col min="14567" max="14567" width="9.140625" style="16"/>
    <col min="14568" max="14568" width="12.5703125" style="16" customWidth="1"/>
    <col min="14569" max="14569" width="4" style="16" customWidth="1"/>
    <col min="14570" max="14570" width="8.42578125" style="16" customWidth="1"/>
    <col min="14571" max="14571" width="13" style="16" customWidth="1"/>
    <col min="14572" max="14572" width="4.42578125" style="16" customWidth="1"/>
    <col min="14573" max="14573" width="9.140625" style="16"/>
    <col min="14574" max="14574" width="12.85546875" style="16" customWidth="1"/>
    <col min="14575" max="14818" width="9.140625" style="16"/>
    <col min="14819" max="14819" width="2.7109375" style="16" customWidth="1"/>
    <col min="14820" max="14820" width="9.140625" style="16"/>
    <col min="14821" max="14821" width="12.5703125" style="16" customWidth="1"/>
    <col min="14822" max="14822" width="4.42578125" style="16" customWidth="1"/>
    <col min="14823" max="14823" width="9.140625" style="16"/>
    <col min="14824" max="14824" width="12.5703125" style="16" customWidth="1"/>
    <col min="14825" max="14825" width="4" style="16" customWidth="1"/>
    <col min="14826" max="14826" width="8.42578125" style="16" customWidth="1"/>
    <col min="14827" max="14827" width="13" style="16" customWidth="1"/>
    <col min="14828" max="14828" width="4.42578125" style="16" customWidth="1"/>
    <col min="14829" max="14829" width="9.140625" style="16"/>
    <col min="14830" max="14830" width="12.85546875" style="16" customWidth="1"/>
    <col min="14831" max="15074" width="9.140625" style="16"/>
    <col min="15075" max="15075" width="2.7109375" style="16" customWidth="1"/>
    <col min="15076" max="15076" width="9.140625" style="16"/>
    <col min="15077" max="15077" width="12.5703125" style="16" customWidth="1"/>
    <col min="15078" max="15078" width="4.42578125" style="16" customWidth="1"/>
    <col min="15079" max="15079" width="9.140625" style="16"/>
    <col min="15080" max="15080" width="12.5703125" style="16" customWidth="1"/>
    <col min="15081" max="15081" width="4" style="16" customWidth="1"/>
    <col min="15082" max="15082" width="8.42578125" style="16" customWidth="1"/>
    <col min="15083" max="15083" width="13" style="16" customWidth="1"/>
    <col min="15084" max="15084" width="4.42578125" style="16" customWidth="1"/>
    <col min="15085" max="15085" width="9.140625" style="16"/>
    <col min="15086" max="15086" width="12.85546875" style="16" customWidth="1"/>
    <col min="15087" max="15330" width="9.140625" style="16"/>
    <col min="15331" max="15331" width="2.7109375" style="16" customWidth="1"/>
    <col min="15332" max="15332" width="9.140625" style="16"/>
    <col min="15333" max="15333" width="12.5703125" style="16" customWidth="1"/>
    <col min="15334" max="15334" width="4.42578125" style="16" customWidth="1"/>
    <col min="15335" max="15335" width="9.140625" style="16"/>
    <col min="15336" max="15336" width="12.5703125" style="16" customWidth="1"/>
    <col min="15337" max="15337" width="4" style="16" customWidth="1"/>
    <col min="15338" max="15338" width="8.42578125" style="16" customWidth="1"/>
    <col min="15339" max="15339" width="13" style="16" customWidth="1"/>
    <col min="15340" max="15340" width="4.42578125" style="16" customWidth="1"/>
    <col min="15341" max="15341" width="9.140625" style="16"/>
    <col min="15342" max="15342" width="12.85546875" style="16" customWidth="1"/>
    <col min="15343" max="15586" width="9.140625" style="16"/>
    <col min="15587" max="15587" width="2.7109375" style="16" customWidth="1"/>
    <col min="15588" max="15588" width="9.140625" style="16"/>
    <col min="15589" max="15589" width="12.5703125" style="16" customWidth="1"/>
    <col min="15590" max="15590" width="4.42578125" style="16" customWidth="1"/>
    <col min="15591" max="15591" width="9.140625" style="16"/>
    <col min="15592" max="15592" width="12.5703125" style="16" customWidth="1"/>
    <col min="15593" max="15593" width="4" style="16" customWidth="1"/>
    <col min="15594" max="15594" width="8.42578125" style="16" customWidth="1"/>
    <col min="15595" max="15595" width="13" style="16" customWidth="1"/>
    <col min="15596" max="15596" width="4.42578125" style="16" customWidth="1"/>
    <col min="15597" max="15597" width="9.140625" style="16"/>
    <col min="15598" max="15598" width="12.85546875" style="16" customWidth="1"/>
    <col min="15599" max="15842" width="9.140625" style="16"/>
    <col min="15843" max="15843" width="2.7109375" style="16" customWidth="1"/>
    <col min="15844" max="15844" width="9.140625" style="16"/>
    <col min="15845" max="15845" width="12.5703125" style="16" customWidth="1"/>
    <col min="15846" max="15846" width="4.42578125" style="16" customWidth="1"/>
    <col min="15847" max="15847" width="9.140625" style="16"/>
    <col min="15848" max="15848" width="12.5703125" style="16" customWidth="1"/>
    <col min="15849" max="15849" width="4" style="16" customWidth="1"/>
    <col min="15850" max="15850" width="8.42578125" style="16" customWidth="1"/>
    <col min="15851" max="15851" width="13" style="16" customWidth="1"/>
    <col min="15852" max="15852" width="4.42578125" style="16" customWidth="1"/>
    <col min="15853" max="15853" width="9.140625" style="16"/>
    <col min="15854" max="15854" width="12.85546875" style="16" customWidth="1"/>
    <col min="15855" max="16098" width="9.140625" style="16"/>
    <col min="16099" max="16099" width="2.7109375" style="16" customWidth="1"/>
    <col min="16100" max="16100" width="9.140625" style="16"/>
    <col min="16101" max="16101" width="12.5703125" style="16" customWidth="1"/>
    <col min="16102" max="16102" width="4.42578125" style="16" customWidth="1"/>
    <col min="16103" max="16103" width="9.140625" style="16"/>
    <col min="16104" max="16104" width="12.5703125" style="16" customWidth="1"/>
    <col min="16105" max="16105" width="4" style="16" customWidth="1"/>
    <col min="16106" max="16106" width="8.42578125" style="16" customWidth="1"/>
    <col min="16107" max="16107" width="13" style="16" customWidth="1"/>
    <col min="16108" max="16108" width="4.42578125" style="16" customWidth="1"/>
    <col min="16109" max="16109" width="9.140625" style="16"/>
    <col min="16110" max="16110" width="12.85546875" style="16" customWidth="1"/>
    <col min="16111" max="16384" width="9.140625" style="16"/>
  </cols>
  <sheetData>
    <row r="1" spans="1:17" ht="15.75" x14ac:dyDescent="0.25">
      <c r="A1" s="154" t="s">
        <v>13</v>
      </c>
      <c r="B1" s="154"/>
      <c r="C1" s="154"/>
      <c r="D1" s="154"/>
      <c r="E1" s="154"/>
      <c r="F1" s="154"/>
      <c r="G1" s="154"/>
      <c r="H1" s="154"/>
      <c r="I1" s="154"/>
      <c r="J1" s="154"/>
      <c r="K1" s="154"/>
      <c r="L1" s="154"/>
    </row>
    <row r="2" spans="1:17" ht="6.75" customHeight="1" x14ac:dyDescent="0.2"/>
    <row r="3" spans="1:17" ht="18" customHeight="1" x14ac:dyDescent="0.3">
      <c r="A3" s="163" t="s">
        <v>35</v>
      </c>
      <c r="B3" s="163"/>
      <c r="C3" s="163"/>
      <c r="D3" s="163"/>
      <c r="E3" s="163"/>
      <c r="F3" s="163"/>
      <c r="G3" s="163"/>
      <c r="H3" s="163"/>
      <c r="I3" s="163"/>
      <c r="J3" s="163"/>
      <c r="K3" s="163"/>
      <c r="L3" s="163"/>
    </row>
    <row r="4" spans="1:17" x14ac:dyDescent="0.2">
      <c r="A4" s="164" t="s">
        <v>41</v>
      </c>
      <c r="B4" s="164"/>
      <c r="C4" s="164"/>
      <c r="D4" s="164"/>
      <c r="E4" s="164"/>
      <c r="F4" s="164"/>
      <c r="G4" s="164"/>
      <c r="H4" s="164"/>
      <c r="I4" s="164"/>
      <c r="J4" s="164"/>
      <c r="K4" s="164"/>
      <c r="L4" s="164"/>
    </row>
    <row r="5" spans="1:17" x14ac:dyDescent="0.2">
      <c r="B5" s="1"/>
      <c r="C5" s="2"/>
      <c r="D5" s="3"/>
      <c r="K5" s="72"/>
    </row>
    <row r="6" spans="1:17" s="26" customFormat="1" x14ac:dyDescent="0.2">
      <c r="B6" s="25" t="s">
        <v>14</v>
      </c>
      <c r="D6" s="149"/>
      <c r="E6" s="150"/>
      <c r="F6" s="150"/>
      <c r="G6" s="150"/>
      <c r="H6" s="150"/>
      <c r="I6" s="151"/>
      <c r="K6" s="92" t="s">
        <v>367</v>
      </c>
      <c r="L6" s="111"/>
      <c r="P6" s="16"/>
      <c r="Q6" s="84"/>
    </row>
    <row r="7" spans="1:17" s="26" customFormat="1" x14ac:dyDescent="0.2">
      <c r="B7" s="25"/>
      <c r="D7" s="3"/>
      <c r="E7" s="16"/>
      <c r="F7" s="16"/>
      <c r="G7" s="16"/>
      <c r="H7" s="16"/>
      <c r="I7" s="16"/>
      <c r="K7" s="72"/>
      <c r="L7" s="16"/>
      <c r="P7" s="16"/>
      <c r="Q7" s="84"/>
    </row>
    <row r="8" spans="1:17" s="26" customFormat="1" ht="14.25" customHeight="1" x14ac:dyDescent="0.2">
      <c r="B8" s="152" t="s">
        <v>195</v>
      </c>
      <c r="C8" s="152"/>
      <c r="D8" s="149"/>
      <c r="E8" s="150"/>
      <c r="F8" s="150"/>
      <c r="G8" s="150"/>
      <c r="H8" s="150"/>
      <c r="I8" s="151"/>
      <c r="J8" s="155" t="s">
        <v>364</v>
      </c>
      <c r="K8" s="155"/>
      <c r="L8" s="156"/>
      <c r="P8" s="16"/>
      <c r="Q8" s="84"/>
    </row>
    <row r="9" spans="1:17" s="26" customFormat="1" ht="14.25" customHeight="1" x14ac:dyDescent="0.2">
      <c r="B9" s="161" t="s">
        <v>318</v>
      </c>
      <c r="C9" s="162"/>
      <c r="D9" s="3"/>
      <c r="E9" s="16"/>
      <c r="F9" s="16"/>
      <c r="G9" s="16"/>
      <c r="H9" s="16"/>
      <c r="I9" s="16"/>
      <c r="J9" s="157"/>
      <c r="K9" s="157"/>
      <c r="L9" s="158"/>
      <c r="P9" s="16"/>
      <c r="Q9" s="84"/>
    </row>
    <row r="10" spans="1:17" s="26" customFormat="1" ht="14.25" customHeight="1" x14ac:dyDescent="0.2">
      <c r="B10" s="152" t="s">
        <v>196</v>
      </c>
      <c r="C10" s="152"/>
      <c r="D10" s="149"/>
      <c r="E10" s="150"/>
      <c r="F10" s="150"/>
      <c r="G10" s="150"/>
      <c r="H10" s="150"/>
      <c r="I10" s="151"/>
      <c r="J10" s="159"/>
      <c r="K10" s="159"/>
      <c r="L10" s="160"/>
      <c r="P10" s="16"/>
      <c r="Q10" s="84"/>
    </row>
    <row r="11" spans="1:17" s="26" customFormat="1" x14ac:dyDescent="0.2">
      <c r="B11" s="78"/>
      <c r="C11" s="78"/>
      <c r="D11" s="78"/>
      <c r="E11" s="78"/>
      <c r="F11" s="78"/>
      <c r="G11" s="78"/>
      <c r="H11" s="78"/>
      <c r="I11" s="78"/>
      <c r="J11" s="4"/>
      <c r="K11" s="50" t="s">
        <v>46</v>
      </c>
      <c r="L11" s="50" t="s">
        <v>47</v>
      </c>
      <c r="P11" s="16"/>
      <c r="Q11" s="84"/>
    </row>
    <row r="12" spans="1:17" s="26" customFormat="1" x14ac:dyDescent="0.2">
      <c r="B12" s="1" t="s">
        <v>40</v>
      </c>
      <c r="C12" s="1"/>
      <c r="D12" s="140"/>
      <c r="E12" s="141"/>
      <c r="F12" s="141"/>
      <c r="G12" s="141"/>
      <c r="H12" s="141"/>
      <c r="I12" s="141"/>
      <c r="J12" s="5"/>
      <c r="K12" s="112"/>
      <c r="L12" s="112"/>
      <c r="P12" s="16"/>
      <c r="Q12" s="84"/>
    </row>
    <row r="13" spans="1:17" s="26" customFormat="1" x14ac:dyDescent="0.2">
      <c r="B13" s="1"/>
      <c r="C13" s="1"/>
      <c r="D13" s="54"/>
      <c r="E13" s="55"/>
      <c r="F13" s="55"/>
      <c r="G13" s="55"/>
      <c r="H13" s="55"/>
      <c r="I13" s="55"/>
      <c r="J13" s="5"/>
      <c r="P13" s="16"/>
      <c r="Q13" s="84"/>
    </row>
    <row r="14" spans="1:17" s="26" customFormat="1" x14ac:dyDescent="0.2">
      <c r="B14" s="97" t="s">
        <v>371</v>
      </c>
      <c r="C14" s="1"/>
      <c r="D14" s="6"/>
      <c r="E14" s="143"/>
      <c r="F14" s="144"/>
      <c r="G14" s="144"/>
      <c r="H14" s="145"/>
      <c r="I14" s="57"/>
      <c r="J14" s="4" t="s">
        <v>26</v>
      </c>
      <c r="K14" s="146"/>
      <c r="L14" s="146"/>
      <c r="P14" s="16"/>
      <c r="Q14" s="84"/>
    </row>
    <row r="15" spans="1:17" s="26" customFormat="1" x14ac:dyDescent="0.2">
      <c r="B15" s="86" t="s">
        <v>549</v>
      </c>
      <c r="C15" s="53"/>
      <c r="D15" s="6"/>
      <c r="E15" s="96" t="str">
        <f>IF(L6&gt;0, VLOOKUP(E14,P382:Q441,2,FALSE),"")</f>
        <v/>
      </c>
      <c r="F15" s="94"/>
      <c r="G15" s="95" t="s">
        <v>370</v>
      </c>
      <c r="H15" s="96" t="str">
        <f>IF(L6&gt;0, VLOOKUP(L6,P91:Q93,2,FALSE),"")</f>
        <v/>
      </c>
      <c r="I15" s="4"/>
      <c r="J15" s="92" t="s">
        <v>27</v>
      </c>
      <c r="K15" s="153"/>
      <c r="L15" s="153"/>
      <c r="P15" s="16"/>
      <c r="Q15" s="84"/>
    </row>
    <row r="16" spans="1:17" s="26" customFormat="1" x14ac:dyDescent="0.2">
      <c r="B16" s="4"/>
      <c r="C16" s="51"/>
      <c r="D16" s="1"/>
      <c r="E16" s="1"/>
      <c r="F16" s="7"/>
      <c r="G16" s="1"/>
      <c r="H16" s="1"/>
      <c r="P16" s="16"/>
      <c r="Q16" s="84"/>
    </row>
    <row r="17" spans="2:17" s="26" customFormat="1" x14ac:dyDescent="0.2">
      <c r="B17" s="1" t="s">
        <v>182</v>
      </c>
      <c r="C17" s="1"/>
      <c r="D17" s="6"/>
      <c r="E17" s="1"/>
      <c r="F17" s="1"/>
      <c r="G17" s="1"/>
      <c r="H17" s="1"/>
      <c r="I17" s="52"/>
      <c r="J17" s="113"/>
      <c r="K17" s="132"/>
      <c r="L17" s="132"/>
      <c r="P17" s="16"/>
      <c r="Q17" s="84"/>
    </row>
    <row r="18" spans="2:17" s="26" customFormat="1" x14ac:dyDescent="0.2">
      <c r="B18" s="61"/>
      <c r="C18" s="52"/>
      <c r="D18" s="87"/>
      <c r="E18" s="52"/>
      <c r="G18" s="13"/>
      <c r="H18" s="1"/>
      <c r="I18" s="13"/>
      <c r="J18" s="13"/>
      <c r="K18" s="133" t="s">
        <v>366</v>
      </c>
      <c r="L18" s="133"/>
      <c r="P18" s="16"/>
      <c r="Q18" s="84"/>
    </row>
    <row r="19" spans="2:17" s="26" customFormat="1" x14ac:dyDescent="0.2">
      <c r="B19" s="1"/>
      <c r="C19" s="1"/>
      <c r="D19" s="6"/>
      <c r="E19" s="1"/>
      <c r="F19" s="7"/>
      <c r="G19" s="1"/>
      <c r="H19" s="1"/>
      <c r="I19" s="8"/>
      <c r="J19" s="8"/>
      <c r="K19" s="1"/>
      <c r="L19" s="1"/>
      <c r="P19" s="16"/>
      <c r="Q19" s="84"/>
    </row>
    <row r="20" spans="2:17" s="26" customFormat="1" x14ac:dyDescent="0.2">
      <c r="B20" s="1" t="s">
        <v>29</v>
      </c>
      <c r="C20" s="1"/>
      <c r="D20" s="6"/>
      <c r="E20" s="1"/>
      <c r="F20" s="147" t="s">
        <v>185</v>
      </c>
      <c r="G20" s="147"/>
      <c r="H20" s="148" t="s">
        <v>30</v>
      </c>
      <c r="I20" s="148"/>
      <c r="J20" s="147" t="s">
        <v>31</v>
      </c>
      <c r="K20" s="147"/>
      <c r="L20" s="147"/>
      <c r="P20" s="16"/>
      <c r="Q20" s="84"/>
    </row>
    <row r="21" spans="2:17" s="26" customFormat="1" x14ac:dyDescent="0.2">
      <c r="B21" s="58" t="s">
        <v>328</v>
      </c>
      <c r="C21" s="58"/>
      <c r="D21" s="32"/>
      <c r="E21" s="59"/>
      <c r="F21" s="147" t="s">
        <v>36</v>
      </c>
      <c r="G21" s="147"/>
      <c r="H21" s="147" t="s">
        <v>39</v>
      </c>
      <c r="I21" s="147"/>
      <c r="J21" s="147" t="s">
        <v>32</v>
      </c>
      <c r="K21" s="147"/>
      <c r="L21" s="52" t="s">
        <v>33</v>
      </c>
      <c r="P21" s="16"/>
      <c r="Q21" s="84"/>
    </row>
    <row r="22" spans="2:17" s="26" customFormat="1" x14ac:dyDescent="0.2">
      <c r="B22" s="1"/>
      <c r="C22" s="1"/>
      <c r="D22" s="6"/>
      <c r="E22" s="1"/>
      <c r="F22" s="1"/>
      <c r="G22" s="50"/>
      <c r="I22" s="50"/>
      <c r="J22" s="50"/>
      <c r="K22" s="50"/>
      <c r="L22" s="1"/>
      <c r="P22" s="16"/>
      <c r="Q22" s="84"/>
    </row>
    <row r="23" spans="2:17" s="26" customFormat="1" ht="15" customHeight="1" x14ac:dyDescent="0.2">
      <c r="B23" s="1" t="s">
        <v>28</v>
      </c>
      <c r="C23" s="1"/>
      <c r="D23" s="6"/>
      <c r="E23" s="1"/>
      <c r="F23" s="142"/>
      <c r="G23" s="142"/>
      <c r="H23" s="142"/>
      <c r="I23" s="142"/>
      <c r="J23" s="142"/>
      <c r="K23" s="142"/>
      <c r="L23" s="142"/>
      <c r="P23" s="16"/>
      <c r="Q23" s="84"/>
    </row>
    <row r="24" spans="2:17" s="26" customFormat="1" x14ac:dyDescent="0.2">
      <c r="B24" s="1"/>
      <c r="C24" s="1"/>
      <c r="D24" s="6"/>
      <c r="E24" s="1"/>
      <c r="F24" s="1"/>
      <c r="G24" s="1"/>
      <c r="H24" s="1"/>
      <c r="I24" s="1"/>
      <c r="J24" s="1"/>
      <c r="K24" s="1"/>
      <c r="L24" s="1"/>
      <c r="P24" s="16"/>
      <c r="Q24" s="84"/>
    </row>
    <row r="25" spans="2:17" s="26" customFormat="1" ht="15" thickBot="1" x14ac:dyDescent="0.25">
      <c r="B25" s="127"/>
      <c r="C25" s="128"/>
      <c r="D25" s="127"/>
      <c r="E25" s="129"/>
      <c r="F25" s="73"/>
      <c r="G25" s="73"/>
      <c r="H25" s="73"/>
      <c r="I25" s="76"/>
      <c r="J25" s="73"/>
      <c r="K25" s="73"/>
      <c r="L25" s="131"/>
      <c r="P25" s="16"/>
      <c r="Q25" s="84"/>
    </row>
    <row r="26" spans="2:17" s="26" customFormat="1" x14ac:dyDescent="0.2">
      <c r="B26" s="57" t="s">
        <v>42</v>
      </c>
      <c r="C26" s="32"/>
      <c r="D26" s="62"/>
      <c r="E26" s="32"/>
      <c r="F26" s="32"/>
      <c r="G26" s="52" t="s">
        <v>21</v>
      </c>
      <c r="I26" s="1"/>
      <c r="J26" s="1"/>
      <c r="K26" s="58"/>
      <c r="L26" s="58" t="s">
        <v>0</v>
      </c>
      <c r="P26" s="16"/>
      <c r="Q26" s="84"/>
    </row>
    <row r="27" spans="2:17" s="26" customFormat="1" x14ac:dyDescent="0.2">
      <c r="B27" s="1"/>
      <c r="C27" s="1"/>
      <c r="D27" s="6"/>
      <c r="E27" s="1"/>
      <c r="F27" s="7"/>
      <c r="G27" s="1"/>
      <c r="H27" s="1"/>
      <c r="I27" s="8"/>
      <c r="J27" s="8"/>
      <c r="K27" s="1"/>
      <c r="L27" s="1"/>
      <c r="P27" s="16"/>
      <c r="Q27" s="84"/>
    </row>
    <row r="28" spans="2:17" s="26" customFormat="1" ht="15" thickBot="1" x14ac:dyDescent="0.25">
      <c r="B28" s="127"/>
      <c r="C28" s="128"/>
      <c r="D28" s="127"/>
      <c r="E28" s="129"/>
      <c r="F28" s="73"/>
      <c r="G28" s="73"/>
      <c r="H28" s="73"/>
      <c r="I28" s="76"/>
      <c r="J28" s="73"/>
      <c r="K28" s="73"/>
      <c r="L28" s="131"/>
      <c r="P28" s="16"/>
      <c r="Q28" s="84"/>
    </row>
    <row r="29" spans="2:17" s="26" customFormat="1" x14ac:dyDescent="0.2">
      <c r="B29" s="57" t="s">
        <v>43</v>
      </c>
      <c r="C29" s="32"/>
      <c r="D29" s="62"/>
      <c r="E29" s="32"/>
      <c r="F29" s="32"/>
      <c r="G29" s="52" t="s">
        <v>37</v>
      </c>
      <c r="I29" s="1"/>
      <c r="J29" s="1"/>
      <c r="K29" s="58"/>
      <c r="L29" s="58" t="s">
        <v>0</v>
      </c>
      <c r="P29" s="16"/>
      <c r="Q29" s="84"/>
    </row>
    <row r="30" spans="2:17" s="26" customFormat="1" x14ac:dyDescent="0.2">
      <c r="B30" s="1"/>
      <c r="C30" s="1"/>
      <c r="D30" s="6"/>
      <c r="E30" s="1"/>
      <c r="F30" s="7"/>
      <c r="G30" s="1"/>
      <c r="H30" s="1"/>
      <c r="I30" s="8"/>
      <c r="J30" s="8"/>
      <c r="K30" s="1"/>
      <c r="L30" s="1"/>
      <c r="P30" s="16"/>
      <c r="Q30" s="84"/>
    </row>
    <row r="31" spans="2:17" s="26" customFormat="1" ht="15" thickBot="1" x14ac:dyDescent="0.25">
      <c r="B31" s="127"/>
      <c r="C31" s="128"/>
      <c r="D31" s="127"/>
      <c r="E31" s="129"/>
      <c r="F31" s="73"/>
      <c r="G31" s="73"/>
      <c r="H31" s="73"/>
      <c r="I31" s="76"/>
      <c r="J31" s="73"/>
      <c r="K31" s="73"/>
      <c r="L31" s="131"/>
      <c r="P31" s="16"/>
      <c r="Q31" s="84"/>
    </row>
    <row r="32" spans="2:17" s="26" customFormat="1" x14ac:dyDescent="0.2">
      <c r="B32" s="57" t="s">
        <v>399</v>
      </c>
      <c r="C32" s="32"/>
      <c r="D32" s="62"/>
      <c r="E32" s="32"/>
      <c r="F32" s="32"/>
      <c r="G32" s="52" t="s">
        <v>396</v>
      </c>
      <c r="I32" s="1"/>
      <c r="J32" s="1"/>
      <c r="K32" s="58"/>
      <c r="L32" s="58" t="s">
        <v>0</v>
      </c>
      <c r="P32" s="16"/>
      <c r="Q32" s="84"/>
    </row>
    <row r="33" spans="1:17" s="26" customFormat="1" x14ac:dyDescent="0.2">
      <c r="B33" s="1"/>
      <c r="C33" s="1"/>
      <c r="D33" s="6"/>
      <c r="E33" s="1"/>
      <c r="F33" s="7"/>
      <c r="G33" s="1"/>
      <c r="H33" s="1"/>
      <c r="I33" s="8"/>
      <c r="J33" s="8"/>
      <c r="K33" s="1"/>
      <c r="L33" s="1"/>
      <c r="P33" s="16"/>
      <c r="Q33" s="84"/>
    </row>
    <row r="34" spans="1:17" s="26" customFormat="1" ht="15" thickBot="1" x14ac:dyDescent="0.25">
      <c r="B34" s="127"/>
      <c r="C34" s="128"/>
      <c r="D34" s="127"/>
      <c r="E34" s="129"/>
      <c r="F34" s="73"/>
      <c r="G34" s="73"/>
      <c r="H34" s="73"/>
      <c r="I34" s="76"/>
      <c r="J34" s="73"/>
      <c r="K34" s="73"/>
      <c r="L34" s="131"/>
      <c r="P34" s="16"/>
      <c r="Q34" s="84"/>
    </row>
    <row r="35" spans="1:17" s="26" customFormat="1" x14ac:dyDescent="0.2">
      <c r="B35" s="57" t="s">
        <v>397</v>
      </c>
      <c r="C35" s="32"/>
      <c r="D35" s="62"/>
      <c r="E35" s="32"/>
      <c r="F35" s="32"/>
      <c r="G35" s="130" t="s">
        <v>398</v>
      </c>
      <c r="I35" s="1"/>
      <c r="J35" s="1"/>
      <c r="K35" s="58"/>
      <c r="L35" s="58" t="s">
        <v>0</v>
      </c>
      <c r="P35" s="16"/>
      <c r="Q35" s="84"/>
    </row>
    <row r="36" spans="1:17" s="26" customFormat="1" x14ac:dyDescent="0.2">
      <c r="B36" s="14"/>
      <c r="C36" s="32"/>
      <c r="D36" s="15"/>
      <c r="E36" s="32"/>
      <c r="F36" s="32"/>
      <c r="G36" s="32"/>
      <c r="I36" s="1"/>
      <c r="J36" s="1"/>
      <c r="K36" s="14"/>
      <c r="L36" s="14"/>
      <c r="P36" s="16"/>
      <c r="Q36" s="84"/>
    </row>
    <row r="37" spans="1:17" s="26" customFormat="1" ht="6" customHeight="1" x14ac:dyDescent="0.2">
      <c r="A37" s="42" t="s">
        <v>16</v>
      </c>
      <c r="B37" s="24"/>
      <c r="C37" s="32"/>
      <c r="D37" s="33"/>
      <c r="E37" s="32"/>
      <c r="F37" s="32"/>
      <c r="G37" s="32"/>
      <c r="H37" s="32"/>
      <c r="I37" s="32"/>
      <c r="J37" s="32"/>
      <c r="K37" s="32"/>
      <c r="L37" s="32"/>
      <c r="P37" s="16"/>
      <c r="Q37" s="84"/>
    </row>
    <row r="38" spans="1:17" s="26" customFormat="1" x14ac:dyDescent="0.2">
      <c r="B38" s="9"/>
      <c r="D38" s="27"/>
      <c r="P38" s="16"/>
      <c r="Q38" s="84"/>
    </row>
    <row r="39" spans="1:17" s="26" customFormat="1" x14ac:dyDescent="0.2">
      <c r="B39" s="1" t="s">
        <v>1</v>
      </c>
      <c r="D39" s="27"/>
      <c r="E39" s="2" t="s">
        <v>15</v>
      </c>
      <c r="F39" s="34"/>
      <c r="M39" s="13"/>
      <c r="P39" s="16"/>
      <c r="Q39" s="84"/>
    </row>
    <row r="40" spans="1:17" s="26" customFormat="1" ht="15" thickBot="1" x14ac:dyDescent="0.25">
      <c r="B40" s="31"/>
      <c r="C40" s="31"/>
      <c r="D40" s="35"/>
      <c r="E40" s="31"/>
      <c r="F40" s="31"/>
      <c r="G40" s="31"/>
      <c r="H40" s="31"/>
      <c r="I40" s="31"/>
      <c r="J40" s="31"/>
      <c r="K40" s="31"/>
      <c r="L40" s="31"/>
      <c r="P40" s="16"/>
      <c r="Q40" s="84"/>
    </row>
    <row r="41" spans="1:17" s="26" customFormat="1" ht="15" thickBot="1" x14ac:dyDescent="0.25">
      <c r="A41" s="28"/>
      <c r="B41" s="63" t="s">
        <v>2</v>
      </c>
      <c r="C41" s="64" t="s">
        <v>3</v>
      </c>
      <c r="D41" s="65"/>
      <c r="E41" s="66" t="s">
        <v>2</v>
      </c>
      <c r="F41" s="64" t="s">
        <v>3</v>
      </c>
      <c r="G41" s="66"/>
      <c r="H41" s="66" t="s">
        <v>2</v>
      </c>
      <c r="I41" s="64" t="s">
        <v>3</v>
      </c>
      <c r="J41" s="67"/>
      <c r="K41" s="64" t="s">
        <v>2</v>
      </c>
      <c r="L41" s="64" t="s">
        <v>3</v>
      </c>
      <c r="P41" s="16"/>
      <c r="Q41" s="84"/>
    </row>
    <row r="42" spans="1:17" s="26" customFormat="1" x14ac:dyDescent="0.2">
      <c r="A42" s="36">
        <v>1</v>
      </c>
      <c r="B42" s="114"/>
      <c r="C42" s="115"/>
      <c r="D42" s="10">
        <v>6</v>
      </c>
      <c r="E42" s="114"/>
      <c r="F42" s="118"/>
      <c r="G42" s="11">
        <v>11</v>
      </c>
      <c r="H42" s="114"/>
      <c r="I42" s="118"/>
      <c r="J42" s="12">
        <v>16</v>
      </c>
      <c r="K42" s="114"/>
      <c r="L42" s="115"/>
      <c r="P42" s="16"/>
      <c r="Q42" s="84"/>
    </row>
    <row r="43" spans="1:17" s="26" customFormat="1" x14ac:dyDescent="0.2">
      <c r="A43" s="37">
        <v>2</v>
      </c>
      <c r="B43" s="116"/>
      <c r="C43" s="117"/>
      <c r="D43" s="38">
        <v>7</v>
      </c>
      <c r="E43" s="116"/>
      <c r="F43" s="117"/>
      <c r="G43" s="37">
        <v>12</v>
      </c>
      <c r="H43" s="116"/>
      <c r="I43" s="117"/>
      <c r="J43" s="39">
        <v>17</v>
      </c>
      <c r="K43" s="116"/>
      <c r="L43" s="117"/>
      <c r="P43" s="16"/>
      <c r="Q43" s="84"/>
    </row>
    <row r="44" spans="1:17" x14ac:dyDescent="0.2">
      <c r="A44" s="37">
        <v>3</v>
      </c>
      <c r="B44" s="116"/>
      <c r="C44" s="117"/>
      <c r="D44" s="38">
        <v>8</v>
      </c>
      <c r="E44" s="116"/>
      <c r="F44" s="117"/>
      <c r="G44" s="37">
        <v>13</v>
      </c>
      <c r="H44" s="116"/>
      <c r="I44" s="117"/>
      <c r="J44" s="39">
        <v>18</v>
      </c>
      <c r="K44" s="116"/>
      <c r="L44" s="117"/>
      <c r="M44" s="18"/>
    </row>
    <row r="45" spans="1:17" x14ac:dyDescent="0.2">
      <c r="A45" s="37">
        <v>4</v>
      </c>
      <c r="B45" s="116"/>
      <c r="C45" s="117"/>
      <c r="D45" s="38">
        <v>9</v>
      </c>
      <c r="E45" s="116"/>
      <c r="F45" s="117"/>
      <c r="G45" s="40">
        <v>14</v>
      </c>
      <c r="H45" s="116"/>
      <c r="I45" s="117"/>
      <c r="J45" s="39">
        <v>19</v>
      </c>
      <c r="K45" s="116"/>
      <c r="L45" s="117"/>
    </row>
    <row r="46" spans="1:17" s="26" customFormat="1" x14ac:dyDescent="0.2">
      <c r="A46" s="37">
        <v>5</v>
      </c>
      <c r="B46" s="116"/>
      <c r="C46" s="117"/>
      <c r="D46" s="38">
        <v>10</v>
      </c>
      <c r="E46" s="116"/>
      <c r="F46" s="117"/>
      <c r="G46" s="40">
        <v>15</v>
      </c>
      <c r="H46" s="116"/>
      <c r="I46" s="117"/>
      <c r="J46" s="39">
        <v>20</v>
      </c>
      <c r="K46" s="116" t="s">
        <v>34</v>
      </c>
      <c r="L46" s="117"/>
      <c r="P46" s="16"/>
      <c r="Q46" s="84"/>
    </row>
    <row r="47" spans="1:17" s="26" customFormat="1" ht="15" thickBot="1" x14ac:dyDescent="0.25">
      <c r="A47" s="16"/>
      <c r="B47" s="18"/>
      <c r="C47" s="18"/>
      <c r="D47" s="20"/>
      <c r="E47" s="18"/>
      <c r="F47" s="18"/>
      <c r="G47" s="18"/>
      <c r="H47" s="18"/>
      <c r="I47" s="18"/>
      <c r="J47" s="18"/>
      <c r="K47" s="18"/>
      <c r="L47" s="18"/>
      <c r="P47" s="16"/>
      <c r="Q47" s="84"/>
    </row>
    <row r="48" spans="1:17" s="26" customFormat="1" ht="21" thickBot="1" x14ac:dyDescent="0.35">
      <c r="A48" s="16"/>
      <c r="B48" s="18"/>
      <c r="C48" s="18"/>
      <c r="D48" s="20"/>
      <c r="E48" s="18"/>
      <c r="F48" s="18"/>
      <c r="G48" s="16"/>
      <c r="H48" s="16"/>
      <c r="I48" s="41" t="s">
        <v>17</v>
      </c>
      <c r="J48" s="21"/>
      <c r="K48" s="22"/>
      <c r="L48" s="23">
        <f>SUM(C42:C46)+SUM(F42:F46)+SUM(I42:I46)+SUM(L42:L46)</f>
        <v>0</v>
      </c>
      <c r="P48" s="16"/>
      <c r="Q48" s="84"/>
    </row>
    <row r="49" spans="1:17" s="26" customFormat="1" x14ac:dyDescent="0.2">
      <c r="B49" s="45" t="s">
        <v>189</v>
      </c>
      <c r="C49" s="31"/>
      <c r="D49" s="78" t="s">
        <v>23</v>
      </c>
      <c r="E49" s="46" t="s">
        <v>2</v>
      </c>
      <c r="F49" s="46" t="s">
        <v>3</v>
      </c>
      <c r="G49" s="44"/>
      <c r="H49" s="46" t="s">
        <v>2</v>
      </c>
      <c r="I49" s="47" t="s">
        <v>3</v>
      </c>
      <c r="J49" s="1"/>
      <c r="K49" s="9"/>
      <c r="L49" s="43"/>
      <c r="P49" s="16"/>
      <c r="Q49" s="84"/>
    </row>
    <row r="50" spans="1:17" s="26" customFormat="1" x14ac:dyDescent="0.2">
      <c r="B50" s="31" t="s">
        <v>187</v>
      </c>
      <c r="C50" s="31"/>
      <c r="D50" s="35"/>
      <c r="E50" s="116"/>
      <c r="F50" s="117"/>
      <c r="G50" s="49"/>
      <c r="H50" s="116"/>
      <c r="I50" s="117"/>
      <c r="J50" s="4" t="s">
        <v>23</v>
      </c>
      <c r="K50" s="9" t="s">
        <v>22</v>
      </c>
      <c r="L50" s="30">
        <f>F50+F51+I50+I51</f>
        <v>0</v>
      </c>
      <c r="P50" s="16"/>
      <c r="Q50" s="84"/>
    </row>
    <row r="51" spans="1:17" s="26" customFormat="1" ht="15" thickBot="1" x14ac:dyDescent="0.25">
      <c r="B51" s="31" t="s">
        <v>188</v>
      </c>
      <c r="C51" s="31"/>
      <c r="D51" s="35"/>
      <c r="E51" s="116"/>
      <c r="F51" s="117"/>
      <c r="G51" s="49"/>
      <c r="H51" s="116" t="s">
        <v>34</v>
      </c>
      <c r="I51" s="117"/>
      <c r="J51" s="1"/>
      <c r="K51" s="48" t="s">
        <v>24</v>
      </c>
      <c r="L51" s="104">
        <f>L48-L50</f>
        <v>0</v>
      </c>
      <c r="P51" s="16"/>
      <c r="Q51" s="84"/>
    </row>
    <row r="52" spans="1:17" ht="15" thickTop="1" x14ac:dyDescent="0.2">
      <c r="A52" s="26"/>
      <c r="B52" s="14"/>
      <c r="C52" s="32"/>
      <c r="D52" s="15"/>
      <c r="E52" s="32"/>
      <c r="F52" s="32"/>
      <c r="G52" s="32"/>
      <c r="H52" s="26"/>
      <c r="I52" s="1"/>
      <c r="J52" s="1"/>
      <c r="K52" s="14"/>
      <c r="L52" s="14"/>
    </row>
    <row r="53" spans="1:17" ht="6" customHeight="1" x14ac:dyDescent="0.2">
      <c r="A53" s="42" t="s">
        <v>16</v>
      </c>
      <c r="B53" s="24"/>
      <c r="C53" s="32"/>
      <c r="D53" s="33"/>
      <c r="E53" s="32"/>
      <c r="F53" s="32"/>
      <c r="G53" s="32"/>
      <c r="H53" s="32"/>
      <c r="I53" s="32"/>
      <c r="J53" s="32"/>
      <c r="K53" s="32"/>
      <c r="L53" s="32"/>
    </row>
    <row r="54" spans="1:17" s="26" customFormat="1" x14ac:dyDescent="0.2">
      <c r="B54" s="9"/>
      <c r="D54" s="27"/>
      <c r="P54" s="16"/>
      <c r="Q54" s="84"/>
    </row>
    <row r="55" spans="1:17" s="26" customFormat="1" x14ac:dyDescent="0.2">
      <c r="A55" s="16"/>
      <c r="B55" s="1" t="s">
        <v>38</v>
      </c>
      <c r="C55" s="16"/>
      <c r="D55" s="17"/>
      <c r="E55" s="16"/>
      <c r="F55" s="16"/>
      <c r="G55" s="16"/>
      <c r="H55" s="16"/>
      <c r="I55" s="16"/>
      <c r="J55" s="16"/>
      <c r="K55" s="19"/>
      <c r="L55" s="16"/>
      <c r="P55" s="16"/>
      <c r="Q55" s="84"/>
    </row>
    <row r="56" spans="1:17" s="26" customFormat="1" x14ac:dyDescent="0.2">
      <c r="A56" s="16"/>
      <c r="B56" s="16"/>
      <c r="C56" s="16"/>
      <c r="D56" s="17"/>
      <c r="E56" s="16"/>
      <c r="F56" s="16"/>
      <c r="G56" s="16"/>
      <c r="H56" s="16"/>
      <c r="I56" s="16"/>
      <c r="J56" s="16"/>
      <c r="K56" s="16"/>
      <c r="L56" s="16"/>
      <c r="P56" s="16"/>
      <c r="Q56" s="84"/>
    </row>
    <row r="57" spans="1:17" s="26" customFormat="1" ht="15" thickBot="1" x14ac:dyDescent="0.25">
      <c r="C57" s="56" t="s">
        <v>4</v>
      </c>
      <c r="D57" s="6"/>
      <c r="P57" s="16"/>
      <c r="Q57" s="84"/>
    </row>
    <row r="58" spans="1:17" s="26" customFormat="1" ht="15" thickBot="1" x14ac:dyDescent="0.25">
      <c r="C58" s="26" t="s">
        <v>5</v>
      </c>
      <c r="D58" s="27"/>
      <c r="L58" s="119"/>
      <c r="P58" s="16"/>
      <c r="Q58" s="84"/>
    </row>
    <row r="59" spans="1:17" s="26" customFormat="1" x14ac:dyDescent="0.2">
      <c r="C59" s="26" t="s">
        <v>18</v>
      </c>
      <c r="D59" s="27"/>
      <c r="L59" s="29">
        <f>+L48</f>
        <v>0</v>
      </c>
      <c r="P59" s="16"/>
      <c r="Q59" s="84"/>
    </row>
    <row r="60" spans="1:17" s="26" customFormat="1" x14ac:dyDescent="0.2">
      <c r="C60" s="25" t="s">
        <v>6</v>
      </c>
      <c r="D60" s="88"/>
      <c r="E60" s="25"/>
      <c r="F60" s="25"/>
      <c r="G60" s="25"/>
      <c r="H60" s="25"/>
      <c r="I60" s="25"/>
      <c r="J60" s="25"/>
      <c r="K60" s="25"/>
      <c r="L60" s="89">
        <f>SUM(L58-L59)</f>
        <v>0</v>
      </c>
      <c r="P60" s="16"/>
      <c r="Q60" s="84"/>
    </row>
    <row r="61" spans="1:17" s="26" customFormat="1" x14ac:dyDescent="0.2">
      <c r="D61" s="27"/>
      <c r="P61" s="16"/>
      <c r="Q61" s="84"/>
    </row>
    <row r="62" spans="1:17" s="26" customFormat="1" ht="15" thickBot="1" x14ac:dyDescent="0.25">
      <c r="C62" s="56" t="s">
        <v>7</v>
      </c>
      <c r="D62" s="6"/>
      <c r="P62" s="16"/>
      <c r="Q62" s="84"/>
    </row>
    <row r="63" spans="1:17" s="26" customFormat="1" ht="15" thickBot="1" x14ac:dyDescent="0.25">
      <c r="C63" s="26" t="s">
        <v>8</v>
      </c>
      <c r="D63" s="27"/>
      <c r="L63" s="120"/>
      <c r="P63" s="16"/>
      <c r="Q63" s="84"/>
    </row>
    <row r="64" spans="1:17" s="26" customFormat="1" ht="15" thickBot="1" x14ac:dyDescent="0.25">
      <c r="C64" s="26" t="s">
        <v>9</v>
      </c>
      <c r="D64" s="27"/>
      <c r="L64" s="120"/>
      <c r="P64" s="16"/>
      <c r="Q64" s="84"/>
    </row>
    <row r="65" spans="1:17" s="26" customFormat="1" ht="15" thickBot="1" x14ac:dyDescent="0.25">
      <c r="C65" s="26" t="s">
        <v>10</v>
      </c>
      <c r="D65" s="27"/>
      <c r="L65" s="77">
        <f>L63-L64</f>
        <v>0</v>
      </c>
      <c r="P65" s="16"/>
      <c r="Q65" s="84"/>
    </row>
    <row r="66" spans="1:17" s="26" customFormat="1" ht="15" thickBot="1" x14ac:dyDescent="0.25">
      <c r="C66" s="26" t="s">
        <v>19</v>
      </c>
      <c r="D66" s="27"/>
      <c r="L66" s="119"/>
      <c r="P66" s="16"/>
      <c r="Q66" s="84"/>
    </row>
    <row r="67" spans="1:17" x14ac:dyDescent="0.2">
      <c r="A67" s="26"/>
      <c r="B67" s="26"/>
      <c r="C67" s="26" t="s">
        <v>11</v>
      </c>
      <c r="D67" s="27"/>
      <c r="E67" s="26"/>
      <c r="F67" s="26"/>
      <c r="G67" s="26"/>
      <c r="H67" s="26"/>
      <c r="I67" s="26"/>
      <c r="J67" s="26"/>
      <c r="K67" s="26"/>
      <c r="L67" s="29">
        <f>L65*L66</f>
        <v>0</v>
      </c>
    </row>
    <row r="68" spans="1:17" x14ac:dyDescent="0.2">
      <c r="A68" s="26"/>
      <c r="B68" s="26"/>
      <c r="C68" s="26" t="s">
        <v>20</v>
      </c>
      <c r="D68" s="27"/>
      <c r="E68" s="26"/>
      <c r="F68" s="26"/>
      <c r="G68" s="26"/>
      <c r="H68" s="26"/>
      <c r="I68" s="26"/>
      <c r="J68" s="26"/>
      <c r="K68" s="26"/>
      <c r="L68" s="30">
        <f>L48</f>
        <v>0</v>
      </c>
    </row>
    <row r="69" spans="1:17" ht="14.25" customHeight="1" x14ac:dyDescent="0.2">
      <c r="A69" s="26"/>
      <c r="B69" s="26"/>
      <c r="C69" s="25" t="s">
        <v>12</v>
      </c>
      <c r="D69" s="88"/>
      <c r="E69" s="25"/>
      <c r="F69" s="25"/>
      <c r="G69" s="25"/>
      <c r="H69" s="25"/>
      <c r="I69" s="25"/>
      <c r="J69" s="25"/>
      <c r="K69" s="25"/>
      <c r="L69" s="90">
        <f>L67-L68</f>
        <v>0</v>
      </c>
    </row>
    <row r="70" spans="1:17" ht="14.25" customHeight="1" x14ac:dyDescent="0.2">
      <c r="L70" s="18"/>
    </row>
    <row r="71" spans="1:17" ht="15" customHeight="1" x14ac:dyDescent="0.2">
      <c r="B71" s="1" t="s">
        <v>186</v>
      </c>
    </row>
    <row r="72" spans="1:17" ht="15" thickBot="1" x14ac:dyDescent="0.25"/>
    <row r="73" spans="1:17" s="26" customFormat="1" x14ac:dyDescent="0.2">
      <c r="A73" s="16"/>
      <c r="B73" s="134"/>
      <c r="C73" s="135"/>
      <c r="D73" s="135"/>
      <c r="E73" s="135"/>
      <c r="F73" s="135"/>
      <c r="G73" s="135"/>
      <c r="H73" s="135"/>
      <c r="I73" s="135"/>
      <c r="J73" s="135"/>
      <c r="K73" s="135"/>
      <c r="L73" s="136"/>
      <c r="P73" s="16"/>
      <c r="Q73" s="84"/>
    </row>
    <row r="74" spans="1:17" s="26" customFormat="1" ht="15" thickBot="1" x14ac:dyDescent="0.25">
      <c r="A74" s="16"/>
      <c r="B74" s="137"/>
      <c r="C74" s="138"/>
      <c r="D74" s="138"/>
      <c r="E74" s="138"/>
      <c r="F74" s="138"/>
      <c r="G74" s="138"/>
      <c r="H74" s="138"/>
      <c r="I74" s="138"/>
      <c r="J74" s="138"/>
      <c r="K74" s="138"/>
      <c r="L74" s="139"/>
      <c r="P74" s="16"/>
      <c r="Q74" s="84"/>
    </row>
    <row r="76" spans="1:17" s="26" customFormat="1" ht="15" thickBot="1" x14ac:dyDescent="0.25">
      <c r="B76" s="73"/>
      <c r="C76" s="74"/>
      <c r="D76" s="73"/>
      <c r="E76" s="75"/>
      <c r="F76" s="73"/>
      <c r="G76" s="73"/>
      <c r="H76" s="73"/>
      <c r="I76" s="76"/>
      <c r="J76" s="73"/>
      <c r="K76" s="73"/>
      <c r="L76" s="73"/>
      <c r="P76" s="16"/>
      <c r="Q76" s="84"/>
    </row>
    <row r="77" spans="1:17" s="26" customFormat="1" x14ac:dyDescent="0.2">
      <c r="B77" s="57" t="s">
        <v>42</v>
      </c>
      <c r="C77" s="32"/>
      <c r="D77" s="62"/>
      <c r="E77" s="32"/>
      <c r="F77" s="32"/>
      <c r="G77" s="52" t="s">
        <v>21</v>
      </c>
      <c r="I77" s="1"/>
      <c r="J77" s="1"/>
      <c r="K77" s="58"/>
      <c r="L77" s="58" t="s">
        <v>0</v>
      </c>
      <c r="P77" s="16"/>
      <c r="Q77" s="84"/>
    </row>
    <row r="79" spans="1:17" ht="15" thickBot="1" x14ac:dyDescent="0.25">
      <c r="A79" s="26"/>
      <c r="B79" s="73"/>
      <c r="C79" s="74"/>
      <c r="D79" s="73"/>
      <c r="E79" s="75"/>
      <c r="F79" s="73"/>
      <c r="G79" s="73"/>
      <c r="H79" s="73"/>
      <c r="I79" s="76"/>
      <c r="J79" s="73"/>
      <c r="K79" s="73"/>
      <c r="L79" s="73"/>
    </row>
    <row r="80" spans="1:17" x14ac:dyDescent="0.2">
      <c r="A80" s="26"/>
      <c r="B80" s="57" t="s">
        <v>43</v>
      </c>
      <c r="C80" s="32"/>
      <c r="D80" s="62"/>
      <c r="E80" s="32"/>
      <c r="F80" s="32"/>
      <c r="G80" s="52" t="s">
        <v>37</v>
      </c>
      <c r="H80" s="26"/>
      <c r="I80" s="1"/>
      <c r="J80" s="1"/>
      <c r="K80" s="58"/>
      <c r="L80" s="58" t="s">
        <v>0</v>
      </c>
    </row>
    <row r="90" spans="16:17" x14ac:dyDescent="0.2">
      <c r="P90" s="91" t="s">
        <v>368</v>
      </c>
      <c r="Q90" s="93" t="s">
        <v>372</v>
      </c>
    </row>
    <row r="91" spans="16:17" x14ac:dyDescent="0.2">
      <c r="P91" s="16" t="s">
        <v>190</v>
      </c>
      <c r="Q91" s="84">
        <v>461</v>
      </c>
    </row>
    <row r="92" spans="16:17" x14ac:dyDescent="0.2">
      <c r="P92" s="16" t="s">
        <v>369</v>
      </c>
      <c r="Q92" s="84">
        <v>877</v>
      </c>
    </row>
    <row r="93" spans="16:17" x14ac:dyDescent="0.2">
      <c r="P93" s="16" t="s">
        <v>191</v>
      </c>
      <c r="Q93" s="84">
        <v>865</v>
      </c>
    </row>
    <row r="96" spans="16:17" x14ac:dyDescent="0.2">
      <c r="P96" s="80" t="s">
        <v>48</v>
      </c>
      <c r="Q96" s="93" t="s">
        <v>49</v>
      </c>
    </row>
    <row r="97" spans="16:17" x14ac:dyDescent="0.2">
      <c r="P97" s="81" t="s">
        <v>50</v>
      </c>
      <c r="Q97" s="84">
        <v>1</v>
      </c>
    </row>
    <row r="98" spans="16:17" x14ac:dyDescent="0.2">
      <c r="P98" s="81" t="s">
        <v>51</v>
      </c>
      <c r="Q98" s="84">
        <v>3</v>
      </c>
    </row>
    <row r="99" spans="16:17" x14ac:dyDescent="0.2">
      <c r="P99" s="81" t="s">
        <v>52</v>
      </c>
      <c r="Q99" s="84">
        <v>4</v>
      </c>
    </row>
    <row r="100" spans="16:17" x14ac:dyDescent="0.2">
      <c r="P100" s="81" t="s">
        <v>53</v>
      </c>
      <c r="Q100" s="84">
        <v>5</v>
      </c>
    </row>
    <row r="101" spans="16:17" x14ac:dyDescent="0.2">
      <c r="P101" s="81" t="s">
        <v>54</v>
      </c>
      <c r="Q101" s="84">
        <v>6</v>
      </c>
    </row>
    <row r="102" spans="16:17" x14ac:dyDescent="0.2">
      <c r="P102" s="82" t="s">
        <v>55</v>
      </c>
      <c r="Q102" s="84">
        <v>7</v>
      </c>
    </row>
    <row r="103" spans="16:17" x14ac:dyDescent="0.2">
      <c r="P103" s="82" t="s">
        <v>56</v>
      </c>
      <c r="Q103" s="84">
        <v>41</v>
      </c>
    </row>
    <row r="104" spans="16:17" x14ac:dyDescent="0.2">
      <c r="P104" s="82" t="s">
        <v>57</v>
      </c>
      <c r="Q104" s="84">
        <v>42</v>
      </c>
    </row>
    <row r="105" spans="16:17" x14ac:dyDescent="0.2">
      <c r="P105" s="82" t="s">
        <v>58</v>
      </c>
      <c r="Q105" s="84">
        <v>43</v>
      </c>
    </row>
    <row r="106" spans="16:17" x14ac:dyDescent="0.2">
      <c r="P106" s="82" t="s">
        <v>59</v>
      </c>
      <c r="Q106" s="84">
        <v>45</v>
      </c>
    </row>
    <row r="107" spans="16:17" x14ac:dyDescent="0.2">
      <c r="P107" s="82" t="s">
        <v>60</v>
      </c>
      <c r="Q107" s="84">
        <v>46</v>
      </c>
    </row>
    <row r="108" spans="16:17" x14ac:dyDescent="0.2">
      <c r="P108" s="83" t="s">
        <v>61</v>
      </c>
      <c r="Q108" s="84">
        <v>48</v>
      </c>
    </row>
    <row r="109" spans="16:17" x14ac:dyDescent="0.2">
      <c r="P109" s="83" t="s">
        <v>546</v>
      </c>
      <c r="Q109" s="84">
        <v>49</v>
      </c>
    </row>
    <row r="110" spans="16:17" x14ac:dyDescent="0.2">
      <c r="P110" s="82" t="s">
        <v>62</v>
      </c>
      <c r="Q110" s="84">
        <v>101</v>
      </c>
    </row>
    <row r="111" spans="16:17" x14ac:dyDescent="0.2">
      <c r="P111" s="82" t="s">
        <v>63</v>
      </c>
      <c r="Q111" s="84">
        <v>102</v>
      </c>
    </row>
    <row r="112" spans="16:17" x14ac:dyDescent="0.2">
      <c r="P112" s="82" t="s">
        <v>64</v>
      </c>
      <c r="Q112" s="84">
        <v>103</v>
      </c>
    </row>
    <row r="113" spans="16:17" x14ac:dyDescent="0.2">
      <c r="P113" s="82" t="s">
        <v>65</v>
      </c>
      <c r="Q113" s="84">
        <v>104</v>
      </c>
    </row>
    <row r="114" spans="16:17" x14ac:dyDescent="0.2">
      <c r="P114" s="82" t="s">
        <v>66</v>
      </c>
      <c r="Q114" s="84">
        <v>105</v>
      </c>
    </row>
    <row r="115" spans="16:17" x14ac:dyDescent="0.2">
      <c r="P115" s="82" t="s">
        <v>67</v>
      </c>
      <c r="Q115" s="84">
        <v>106</v>
      </c>
    </row>
    <row r="116" spans="16:17" x14ac:dyDescent="0.2">
      <c r="P116" s="82" t="s">
        <v>68</v>
      </c>
      <c r="Q116" s="84">
        <v>107</v>
      </c>
    </row>
    <row r="117" spans="16:17" x14ac:dyDescent="0.2">
      <c r="P117" s="82" t="s">
        <v>69</v>
      </c>
      <c r="Q117" s="84">
        <v>108</v>
      </c>
    </row>
    <row r="118" spans="16:17" x14ac:dyDescent="0.2">
      <c r="P118" s="82" t="s">
        <v>70</v>
      </c>
      <c r="Q118" s="84">
        <v>109</v>
      </c>
    </row>
    <row r="119" spans="16:17" x14ac:dyDescent="0.2">
      <c r="P119" s="82" t="s">
        <v>71</v>
      </c>
      <c r="Q119" s="84">
        <v>110</v>
      </c>
    </row>
    <row r="120" spans="16:17" x14ac:dyDescent="0.2">
      <c r="P120" s="82" t="s">
        <v>72</v>
      </c>
      <c r="Q120" s="84">
        <v>111</v>
      </c>
    </row>
    <row r="121" spans="16:17" x14ac:dyDescent="0.2">
      <c r="P121" s="82" t="s">
        <v>73</v>
      </c>
      <c r="Q121" s="84">
        <v>112</v>
      </c>
    </row>
    <row r="122" spans="16:17" x14ac:dyDescent="0.2">
      <c r="P122" s="82" t="s">
        <v>74</v>
      </c>
      <c r="Q122" s="84">
        <v>113</v>
      </c>
    </row>
    <row r="123" spans="16:17" x14ac:dyDescent="0.2">
      <c r="P123" s="82" t="s">
        <v>75</v>
      </c>
      <c r="Q123" s="84">
        <v>114</v>
      </c>
    </row>
    <row r="124" spans="16:17" x14ac:dyDescent="0.2">
      <c r="P124" s="82" t="s">
        <v>76</v>
      </c>
      <c r="Q124" s="84">
        <v>115</v>
      </c>
    </row>
    <row r="125" spans="16:17" x14ac:dyDescent="0.2">
      <c r="P125" s="82" t="s">
        <v>77</v>
      </c>
      <c r="Q125" s="84">
        <v>116</v>
      </c>
    </row>
    <row r="126" spans="16:17" x14ac:dyDescent="0.2">
      <c r="P126" s="82" t="s">
        <v>78</v>
      </c>
      <c r="Q126" s="84">
        <v>117</v>
      </c>
    </row>
    <row r="127" spans="16:17" x14ac:dyDescent="0.2">
      <c r="P127" s="82" t="s">
        <v>79</v>
      </c>
      <c r="Q127" s="84">
        <v>118</v>
      </c>
    </row>
    <row r="128" spans="16:17" x14ac:dyDescent="0.2">
      <c r="P128" s="83" t="s">
        <v>80</v>
      </c>
      <c r="Q128" s="84">
        <v>119</v>
      </c>
    </row>
    <row r="129" spans="16:17" x14ac:dyDescent="0.2">
      <c r="P129" s="83" t="s">
        <v>81</v>
      </c>
      <c r="Q129" s="84">
        <v>120</v>
      </c>
    </row>
    <row r="130" spans="16:17" x14ac:dyDescent="0.2">
      <c r="P130" s="83" t="s">
        <v>82</v>
      </c>
      <c r="Q130" s="84">
        <v>121</v>
      </c>
    </row>
    <row r="131" spans="16:17" x14ac:dyDescent="0.2">
      <c r="P131" s="83" t="s">
        <v>547</v>
      </c>
      <c r="Q131" s="84">
        <v>122</v>
      </c>
    </row>
    <row r="132" spans="16:17" x14ac:dyDescent="0.2">
      <c r="P132" s="82" t="s">
        <v>83</v>
      </c>
      <c r="Q132" s="84">
        <v>600</v>
      </c>
    </row>
    <row r="133" spans="16:17" x14ac:dyDescent="0.2">
      <c r="P133" s="82" t="s">
        <v>84</v>
      </c>
      <c r="Q133" s="84">
        <v>750</v>
      </c>
    </row>
    <row r="134" spans="16:17" x14ac:dyDescent="0.2">
      <c r="P134" s="82" t="s">
        <v>85</v>
      </c>
      <c r="Q134" s="84">
        <v>901</v>
      </c>
    </row>
    <row r="135" spans="16:17" x14ac:dyDescent="0.2">
      <c r="P135" s="83" t="s">
        <v>86</v>
      </c>
      <c r="Q135" s="84">
        <v>905</v>
      </c>
    </row>
    <row r="136" spans="16:17" x14ac:dyDescent="0.2">
      <c r="P136" s="83" t="s">
        <v>87</v>
      </c>
      <c r="Q136" s="84">
        <v>906</v>
      </c>
    </row>
    <row r="137" spans="16:17" x14ac:dyDescent="0.2">
      <c r="P137" s="83" t="s">
        <v>88</v>
      </c>
      <c r="Q137" s="84">
        <v>907</v>
      </c>
    </row>
    <row r="138" spans="16:17" x14ac:dyDescent="0.2">
      <c r="P138" s="83" t="s">
        <v>89</v>
      </c>
      <c r="Q138" s="84">
        <v>908</v>
      </c>
    </row>
    <row r="139" spans="16:17" x14ac:dyDescent="0.2">
      <c r="P139" s="83" t="s">
        <v>90</v>
      </c>
      <c r="Q139" s="84">
        <v>911</v>
      </c>
    </row>
    <row r="140" spans="16:17" x14ac:dyDescent="0.2">
      <c r="P140" s="83" t="s">
        <v>91</v>
      </c>
      <c r="Q140" s="84">
        <v>912</v>
      </c>
    </row>
    <row r="141" spans="16:17" x14ac:dyDescent="0.2">
      <c r="P141" s="83" t="s">
        <v>92</v>
      </c>
      <c r="Q141" s="84">
        <v>913</v>
      </c>
    </row>
    <row r="142" spans="16:17" x14ac:dyDescent="0.2">
      <c r="P142" s="83" t="s">
        <v>93</v>
      </c>
      <c r="Q142" s="84">
        <v>914</v>
      </c>
    </row>
    <row r="143" spans="16:17" x14ac:dyDescent="0.2">
      <c r="P143" s="83" t="s">
        <v>94</v>
      </c>
      <c r="Q143" s="84">
        <v>915</v>
      </c>
    </row>
    <row r="144" spans="16:17" x14ac:dyDescent="0.2">
      <c r="P144" s="83" t="s">
        <v>548</v>
      </c>
      <c r="Q144" s="84">
        <v>916</v>
      </c>
    </row>
    <row r="145" spans="16:17" x14ac:dyDescent="0.2">
      <c r="P145" s="82" t="s">
        <v>95</v>
      </c>
      <c r="Q145" s="84">
        <v>928</v>
      </c>
    </row>
    <row r="146" spans="16:17" x14ac:dyDescent="0.2">
      <c r="P146" s="83" t="s">
        <v>96</v>
      </c>
      <c r="Q146" s="84">
        <v>929</v>
      </c>
    </row>
    <row r="147" spans="16:17" x14ac:dyDescent="0.2">
      <c r="P147" s="82" t="s">
        <v>97</v>
      </c>
      <c r="Q147" s="84">
        <v>930</v>
      </c>
    </row>
    <row r="148" spans="16:17" x14ac:dyDescent="0.2">
      <c r="P148" s="83" t="s">
        <v>192</v>
      </c>
      <c r="Q148" s="84">
        <v>932</v>
      </c>
    </row>
    <row r="149" spans="16:17" x14ac:dyDescent="0.2">
      <c r="P149" s="83" t="s">
        <v>98</v>
      </c>
      <c r="Q149" s="84">
        <v>933</v>
      </c>
    </row>
    <row r="150" spans="16:17" x14ac:dyDescent="0.2">
      <c r="P150" s="83" t="s">
        <v>99</v>
      </c>
      <c r="Q150" s="84">
        <v>934</v>
      </c>
    </row>
    <row r="151" spans="16:17" x14ac:dyDescent="0.2">
      <c r="P151" s="83" t="s">
        <v>193</v>
      </c>
      <c r="Q151" s="84">
        <v>935</v>
      </c>
    </row>
    <row r="152" spans="16:17" x14ac:dyDescent="0.2">
      <c r="P152" s="83" t="s">
        <v>100</v>
      </c>
      <c r="Q152" s="84">
        <v>939</v>
      </c>
    </row>
    <row r="153" spans="16:17" x14ac:dyDescent="0.2">
      <c r="P153" s="83" t="s">
        <v>101</v>
      </c>
      <c r="Q153" s="84">
        <v>940</v>
      </c>
    </row>
    <row r="154" spans="16:17" x14ac:dyDescent="0.2">
      <c r="P154" s="83" t="s">
        <v>102</v>
      </c>
      <c r="Q154" s="84">
        <v>946</v>
      </c>
    </row>
    <row r="155" spans="16:17" x14ac:dyDescent="0.2">
      <c r="P155" s="83" t="s">
        <v>103</v>
      </c>
      <c r="Q155" s="84">
        <v>947</v>
      </c>
    </row>
    <row r="156" spans="16:17" x14ac:dyDescent="0.2">
      <c r="P156" s="82" t="s">
        <v>104</v>
      </c>
      <c r="Q156" s="84">
        <v>957</v>
      </c>
    </row>
    <row r="159" spans="16:17" x14ac:dyDescent="0.2">
      <c r="P159" s="80" t="s">
        <v>194</v>
      </c>
      <c r="Q159" s="93" t="s">
        <v>105</v>
      </c>
    </row>
    <row r="160" spans="16:17" x14ac:dyDescent="0.2">
      <c r="P160" s="81" t="s">
        <v>115</v>
      </c>
      <c r="Q160" s="84">
        <v>100</v>
      </c>
    </row>
    <row r="161" spans="16:17" x14ac:dyDescent="0.2">
      <c r="P161" s="81" t="s">
        <v>116</v>
      </c>
      <c r="Q161" s="84">
        <v>104</v>
      </c>
    </row>
    <row r="162" spans="16:17" x14ac:dyDescent="0.2">
      <c r="P162" s="81" t="s">
        <v>565</v>
      </c>
      <c r="Q162" s="84">
        <v>105</v>
      </c>
    </row>
    <row r="163" spans="16:17" x14ac:dyDescent="0.2">
      <c r="P163" s="81" t="s">
        <v>569</v>
      </c>
      <c r="Q163" s="84">
        <v>106</v>
      </c>
    </row>
    <row r="164" spans="16:17" x14ac:dyDescent="0.2">
      <c r="P164" s="81" t="s">
        <v>566</v>
      </c>
      <c r="Q164" s="84">
        <v>107</v>
      </c>
    </row>
    <row r="165" spans="16:17" x14ac:dyDescent="0.2">
      <c r="P165" s="81" t="s">
        <v>567</v>
      </c>
      <c r="Q165" s="84">
        <v>108</v>
      </c>
    </row>
    <row r="166" spans="16:17" x14ac:dyDescent="0.2">
      <c r="P166" s="81" t="s">
        <v>568</v>
      </c>
      <c r="Q166" s="84">
        <v>110</v>
      </c>
    </row>
    <row r="167" spans="16:17" x14ac:dyDescent="0.2">
      <c r="P167" s="81" t="s">
        <v>118</v>
      </c>
      <c r="Q167" s="84">
        <v>121</v>
      </c>
    </row>
    <row r="168" spans="16:17" x14ac:dyDescent="0.2">
      <c r="P168" s="79" t="s">
        <v>119</v>
      </c>
      <c r="Q168" s="84">
        <v>132</v>
      </c>
    </row>
    <row r="169" spans="16:17" x14ac:dyDescent="0.2">
      <c r="P169" s="81" t="s">
        <v>559</v>
      </c>
      <c r="Q169" s="84">
        <v>161</v>
      </c>
    </row>
    <row r="170" spans="16:17" x14ac:dyDescent="0.2">
      <c r="P170" s="81" t="s">
        <v>121</v>
      </c>
      <c r="Q170" s="84">
        <v>200</v>
      </c>
    </row>
    <row r="171" spans="16:17" x14ac:dyDescent="0.2">
      <c r="P171" s="81" t="s">
        <v>122</v>
      </c>
      <c r="Q171" s="84">
        <v>201</v>
      </c>
    </row>
    <row r="172" spans="16:17" x14ac:dyDescent="0.2">
      <c r="P172" s="81" t="s">
        <v>123</v>
      </c>
      <c r="Q172" s="84">
        <v>202</v>
      </c>
    </row>
    <row r="173" spans="16:17" x14ac:dyDescent="0.2">
      <c r="P173" s="81" t="s">
        <v>124</v>
      </c>
      <c r="Q173" s="84">
        <v>203</v>
      </c>
    </row>
    <row r="174" spans="16:17" x14ac:dyDescent="0.2">
      <c r="P174" s="81" t="s">
        <v>125</v>
      </c>
      <c r="Q174" s="84">
        <v>204</v>
      </c>
    </row>
    <row r="175" spans="16:17" x14ac:dyDescent="0.2">
      <c r="P175" s="81" t="s">
        <v>126</v>
      </c>
      <c r="Q175" s="84">
        <v>205</v>
      </c>
    </row>
    <row r="176" spans="16:17" x14ac:dyDescent="0.2">
      <c r="P176" s="81" t="s">
        <v>127</v>
      </c>
      <c r="Q176" s="84">
        <v>206</v>
      </c>
    </row>
    <row r="177" spans="16:17" x14ac:dyDescent="0.2">
      <c r="P177" s="81" t="s">
        <v>128</v>
      </c>
      <c r="Q177" s="84">
        <v>207</v>
      </c>
    </row>
    <row r="178" spans="16:17" x14ac:dyDescent="0.2">
      <c r="P178" s="81" t="s">
        <v>129</v>
      </c>
      <c r="Q178" s="84">
        <v>208</v>
      </c>
    </row>
    <row r="179" spans="16:17" x14ac:dyDescent="0.2">
      <c r="P179" s="81" t="s">
        <v>130</v>
      </c>
      <c r="Q179" s="84">
        <v>209</v>
      </c>
    </row>
    <row r="180" spans="16:17" x14ac:dyDescent="0.2">
      <c r="P180" s="81" t="s">
        <v>131</v>
      </c>
      <c r="Q180" s="84">
        <v>210</v>
      </c>
    </row>
    <row r="181" spans="16:17" x14ac:dyDescent="0.2">
      <c r="P181" s="81" t="s">
        <v>132</v>
      </c>
      <c r="Q181" s="84">
        <v>211</v>
      </c>
    </row>
    <row r="182" spans="16:17" x14ac:dyDescent="0.2">
      <c r="P182" s="81" t="s">
        <v>133</v>
      </c>
      <c r="Q182" s="84">
        <v>212</v>
      </c>
    </row>
    <row r="183" spans="16:17" x14ac:dyDescent="0.2">
      <c r="P183" s="81" t="s">
        <v>134</v>
      </c>
      <c r="Q183" s="84">
        <v>213</v>
      </c>
    </row>
    <row r="184" spans="16:17" x14ac:dyDescent="0.2">
      <c r="P184" s="81" t="s">
        <v>135</v>
      </c>
      <c r="Q184" s="84">
        <v>214</v>
      </c>
    </row>
    <row r="185" spans="16:17" x14ac:dyDescent="0.2">
      <c r="P185" s="81" t="s">
        <v>136</v>
      </c>
      <c r="Q185" s="84">
        <v>215</v>
      </c>
    </row>
    <row r="186" spans="16:17" x14ac:dyDescent="0.2">
      <c r="P186" s="81" t="s">
        <v>137</v>
      </c>
      <c r="Q186" s="84">
        <v>216</v>
      </c>
    </row>
    <row r="187" spans="16:17" x14ac:dyDescent="0.2">
      <c r="P187" s="81" t="s">
        <v>138</v>
      </c>
      <c r="Q187" s="84">
        <v>217</v>
      </c>
    </row>
    <row r="188" spans="16:17" x14ac:dyDescent="0.2">
      <c r="P188" s="81" t="s">
        <v>139</v>
      </c>
      <c r="Q188" s="84">
        <v>218</v>
      </c>
    </row>
    <row r="189" spans="16:17" x14ac:dyDescent="0.2">
      <c r="P189" s="81" t="s">
        <v>564</v>
      </c>
      <c r="Q189" s="84">
        <v>220</v>
      </c>
    </row>
    <row r="190" spans="16:17" x14ac:dyDescent="0.2">
      <c r="P190" s="79" t="s">
        <v>140</v>
      </c>
      <c r="Q190" s="84">
        <v>222</v>
      </c>
    </row>
    <row r="191" spans="16:17" x14ac:dyDescent="0.2">
      <c r="P191" s="79" t="s">
        <v>141</v>
      </c>
      <c r="Q191" s="84">
        <v>226</v>
      </c>
    </row>
    <row r="192" spans="16:17" x14ac:dyDescent="0.2">
      <c r="P192" s="79" t="s">
        <v>142</v>
      </c>
      <c r="Q192" s="84">
        <v>227</v>
      </c>
    </row>
    <row r="193" spans="16:17" x14ac:dyDescent="0.2">
      <c r="P193" s="79" t="s">
        <v>393</v>
      </c>
      <c r="Q193" s="84">
        <v>228</v>
      </c>
    </row>
    <row r="194" spans="16:17" x14ac:dyDescent="0.2">
      <c r="P194" s="81" t="s">
        <v>143</v>
      </c>
      <c r="Q194" s="84">
        <v>229</v>
      </c>
    </row>
    <row r="195" spans="16:17" x14ac:dyDescent="0.2">
      <c r="P195" s="81" t="s">
        <v>394</v>
      </c>
      <c r="Q195" s="84">
        <v>230</v>
      </c>
    </row>
    <row r="196" spans="16:17" x14ac:dyDescent="0.2">
      <c r="P196" s="81" t="s">
        <v>144</v>
      </c>
      <c r="Q196" s="84">
        <v>231</v>
      </c>
    </row>
    <row r="197" spans="16:17" x14ac:dyDescent="0.2">
      <c r="P197" s="79" t="s">
        <v>145</v>
      </c>
      <c r="Q197" s="84">
        <v>232</v>
      </c>
    </row>
    <row r="198" spans="16:17" x14ac:dyDescent="0.2">
      <c r="P198" s="79" t="s">
        <v>146</v>
      </c>
      <c r="Q198" s="84">
        <v>233</v>
      </c>
    </row>
    <row r="199" spans="16:17" x14ac:dyDescent="0.2">
      <c r="P199" s="79" t="s">
        <v>147</v>
      </c>
      <c r="Q199" s="84">
        <v>238</v>
      </c>
    </row>
    <row r="200" spans="16:17" x14ac:dyDescent="0.2">
      <c r="P200" s="79" t="s">
        <v>148</v>
      </c>
      <c r="Q200" s="84">
        <v>239</v>
      </c>
    </row>
    <row r="201" spans="16:17" x14ac:dyDescent="0.2">
      <c r="P201" s="79" t="s">
        <v>541</v>
      </c>
      <c r="Q201" s="84">
        <v>243</v>
      </c>
    </row>
    <row r="202" spans="16:17" x14ac:dyDescent="0.2">
      <c r="P202" s="79" t="s">
        <v>149</v>
      </c>
      <c r="Q202" s="84">
        <v>247</v>
      </c>
    </row>
    <row r="203" spans="16:17" x14ac:dyDescent="0.2">
      <c r="P203" s="79" t="s">
        <v>553</v>
      </c>
      <c r="Q203" s="84">
        <v>248</v>
      </c>
    </row>
    <row r="204" spans="16:17" x14ac:dyDescent="0.2">
      <c r="P204" s="79" t="s">
        <v>554</v>
      </c>
      <c r="Q204" s="84">
        <v>249</v>
      </c>
    </row>
    <row r="205" spans="16:17" x14ac:dyDescent="0.2">
      <c r="P205" s="79" t="s">
        <v>150</v>
      </c>
      <c r="Q205" s="84">
        <v>251</v>
      </c>
    </row>
    <row r="206" spans="16:17" x14ac:dyDescent="0.2">
      <c r="P206" s="79" t="s">
        <v>151</v>
      </c>
      <c r="Q206" s="84">
        <v>300</v>
      </c>
    </row>
    <row r="207" spans="16:17" x14ac:dyDescent="0.2">
      <c r="P207" s="79" t="s">
        <v>212</v>
      </c>
      <c r="Q207" s="84">
        <v>301</v>
      </c>
    </row>
    <row r="208" spans="16:17" x14ac:dyDescent="0.2">
      <c r="P208" s="79" t="s">
        <v>227</v>
      </c>
      <c r="Q208" s="84">
        <v>318</v>
      </c>
    </row>
    <row r="209" spans="16:17" x14ac:dyDescent="0.2">
      <c r="P209" s="79" t="s">
        <v>152</v>
      </c>
      <c r="Q209" s="84">
        <v>320</v>
      </c>
    </row>
    <row r="210" spans="16:17" x14ac:dyDescent="0.2">
      <c r="P210" s="79" t="s">
        <v>153</v>
      </c>
      <c r="Q210" s="84">
        <v>334</v>
      </c>
    </row>
    <row r="211" spans="16:17" x14ac:dyDescent="0.2">
      <c r="P211" s="79" t="s">
        <v>154</v>
      </c>
      <c r="Q211" s="84">
        <v>407</v>
      </c>
    </row>
    <row r="212" spans="16:17" x14ac:dyDescent="0.2">
      <c r="P212" s="79" t="s">
        <v>155</v>
      </c>
      <c r="Q212" s="84">
        <v>500</v>
      </c>
    </row>
    <row r="213" spans="16:17" x14ac:dyDescent="0.2">
      <c r="P213" s="79" t="s">
        <v>156</v>
      </c>
      <c r="Q213" s="84">
        <v>506</v>
      </c>
    </row>
    <row r="214" spans="16:17" x14ac:dyDescent="0.2">
      <c r="P214" s="79" t="s">
        <v>542</v>
      </c>
      <c r="Q214" s="84">
        <v>618</v>
      </c>
    </row>
    <row r="215" spans="16:17" x14ac:dyDescent="0.2">
      <c r="P215" s="79" t="s">
        <v>157</v>
      </c>
      <c r="Q215" s="84">
        <v>655</v>
      </c>
    </row>
    <row r="216" spans="16:17" x14ac:dyDescent="0.2">
      <c r="P216" s="79" t="s">
        <v>158</v>
      </c>
      <c r="Q216" s="84">
        <v>657</v>
      </c>
    </row>
    <row r="217" spans="16:17" x14ac:dyDescent="0.2">
      <c r="P217" s="79" t="s">
        <v>84</v>
      </c>
      <c r="Q217" s="84">
        <v>750</v>
      </c>
    </row>
    <row r="218" spans="16:17" x14ac:dyDescent="0.2">
      <c r="P218" s="79" t="s">
        <v>159</v>
      </c>
      <c r="Q218" s="84">
        <v>840</v>
      </c>
    </row>
    <row r="219" spans="16:17" x14ac:dyDescent="0.2">
      <c r="P219" s="79" t="s">
        <v>575</v>
      </c>
      <c r="Q219" s="84">
        <v>920</v>
      </c>
    </row>
    <row r="220" spans="16:17" x14ac:dyDescent="0.2">
      <c r="P220" s="79" t="s">
        <v>160</v>
      </c>
      <c r="Q220" s="84">
        <v>921</v>
      </c>
    </row>
    <row r="221" spans="16:17" x14ac:dyDescent="0.2">
      <c r="P221" s="79" t="s">
        <v>161</v>
      </c>
      <c r="Q221" s="84">
        <v>925</v>
      </c>
    </row>
    <row r="222" spans="16:17" x14ac:dyDescent="0.2">
      <c r="P222" s="79" t="s">
        <v>162</v>
      </c>
      <c r="Q222" s="84">
        <v>935</v>
      </c>
    </row>
    <row r="223" spans="16:17" x14ac:dyDescent="0.2">
      <c r="P223" s="79" t="s">
        <v>163</v>
      </c>
      <c r="Q223" s="84">
        <v>941</v>
      </c>
    </row>
    <row r="224" spans="16:17" x14ac:dyDescent="0.2">
      <c r="P224" s="79" t="s">
        <v>106</v>
      </c>
      <c r="Q224" s="84">
        <v>1</v>
      </c>
    </row>
    <row r="225" spans="16:17" x14ac:dyDescent="0.2">
      <c r="P225" s="79" t="s">
        <v>107</v>
      </c>
      <c r="Q225" s="84">
        <v>3</v>
      </c>
    </row>
    <row r="226" spans="16:17" x14ac:dyDescent="0.2">
      <c r="P226" s="79" t="s">
        <v>108</v>
      </c>
      <c r="Q226" s="84">
        <v>4</v>
      </c>
    </row>
    <row r="227" spans="16:17" x14ac:dyDescent="0.2">
      <c r="P227" s="79" t="s">
        <v>539</v>
      </c>
      <c r="Q227" s="84">
        <v>5</v>
      </c>
    </row>
    <row r="228" spans="16:17" x14ac:dyDescent="0.2">
      <c r="P228" s="79" t="s">
        <v>109</v>
      </c>
      <c r="Q228" s="84">
        <v>41</v>
      </c>
    </row>
    <row r="229" spans="16:17" x14ac:dyDescent="0.2">
      <c r="P229" s="79" t="s">
        <v>110</v>
      </c>
      <c r="Q229" s="84">
        <v>42</v>
      </c>
    </row>
    <row r="230" spans="16:17" x14ac:dyDescent="0.2">
      <c r="P230" s="79" t="s">
        <v>111</v>
      </c>
      <c r="Q230" s="84">
        <v>43</v>
      </c>
    </row>
    <row r="231" spans="16:17" x14ac:dyDescent="0.2">
      <c r="P231" s="79" t="s">
        <v>112</v>
      </c>
      <c r="Q231" s="84">
        <v>45</v>
      </c>
    </row>
    <row r="232" spans="16:17" x14ac:dyDescent="0.2">
      <c r="P232" s="79" t="s">
        <v>113</v>
      </c>
      <c r="Q232" s="84">
        <v>46</v>
      </c>
    </row>
    <row r="233" spans="16:17" x14ac:dyDescent="0.2">
      <c r="P233" s="79" t="s">
        <v>114</v>
      </c>
      <c r="Q233" s="84">
        <v>48</v>
      </c>
    </row>
    <row r="236" spans="16:17" x14ac:dyDescent="0.2">
      <c r="P236" s="80" t="s">
        <v>317</v>
      </c>
      <c r="Q236" s="93" t="s">
        <v>105</v>
      </c>
    </row>
    <row r="237" spans="16:17" x14ac:dyDescent="0.2">
      <c r="P237" s="79" t="s">
        <v>197</v>
      </c>
      <c r="Q237" s="84" t="s">
        <v>408</v>
      </c>
    </row>
    <row r="238" spans="16:17" x14ac:dyDescent="0.2">
      <c r="P238" s="79" t="s">
        <v>198</v>
      </c>
      <c r="Q238" s="84" t="s">
        <v>409</v>
      </c>
    </row>
    <row r="239" spans="16:17" x14ac:dyDescent="0.2">
      <c r="P239" s="79" t="s">
        <v>199</v>
      </c>
      <c r="Q239" s="84" t="s">
        <v>410</v>
      </c>
    </row>
    <row r="240" spans="16:17" x14ac:dyDescent="0.2">
      <c r="P240" s="79" t="s">
        <v>203</v>
      </c>
      <c r="Q240" s="84" t="s">
        <v>411</v>
      </c>
    </row>
    <row r="241" spans="16:17" x14ac:dyDescent="0.2">
      <c r="P241" s="79" t="s">
        <v>204</v>
      </c>
      <c r="Q241" s="84" t="s">
        <v>412</v>
      </c>
    </row>
    <row r="242" spans="16:17" x14ac:dyDescent="0.2">
      <c r="P242" s="79" t="s">
        <v>205</v>
      </c>
      <c r="Q242" s="84" t="s">
        <v>413</v>
      </c>
    </row>
    <row r="243" spans="16:17" x14ac:dyDescent="0.2">
      <c r="P243" s="79" t="s">
        <v>533</v>
      </c>
      <c r="Q243" s="84">
        <v>122</v>
      </c>
    </row>
    <row r="244" spans="16:17" x14ac:dyDescent="0.2">
      <c r="P244" s="79" t="s">
        <v>543</v>
      </c>
      <c r="Q244" s="84">
        <v>123</v>
      </c>
    </row>
    <row r="245" spans="16:17" x14ac:dyDescent="0.2">
      <c r="P245" s="79" t="s">
        <v>544</v>
      </c>
      <c r="Q245" s="84">
        <v>124</v>
      </c>
    </row>
    <row r="246" spans="16:17" x14ac:dyDescent="0.2">
      <c r="P246" s="79" t="s">
        <v>572</v>
      </c>
      <c r="Q246" s="84">
        <v>125</v>
      </c>
    </row>
    <row r="247" spans="16:17" x14ac:dyDescent="0.2">
      <c r="P247" s="79" t="s">
        <v>206</v>
      </c>
      <c r="Q247" s="84" t="s">
        <v>414</v>
      </c>
    </row>
    <row r="248" spans="16:17" x14ac:dyDescent="0.2">
      <c r="P248" s="79" t="s">
        <v>207</v>
      </c>
      <c r="Q248" s="84" t="s">
        <v>415</v>
      </c>
    </row>
    <row r="249" spans="16:17" x14ac:dyDescent="0.2">
      <c r="P249" s="79" t="s">
        <v>208</v>
      </c>
      <c r="Q249" s="84" t="s">
        <v>416</v>
      </c>
    </row>
    <row r="250" spans="16:17" x14ac:dyDescent="0.2">
      <c r="P250" s="79" t="s">
        <v>209</v>
      </c>
      <c r="Q250" s="84" t="s">
        <v>417</v>
      </c>
    </row>
    <row r="251" spans="16:17" x14ac:dyDescent="0.2">
      <c r="P251" s="79" t="s">
        <v>210</v>
      </c>
      <c r="Q251" s="84" t="s">
        <v>418</v>
      </c>
    </row>
    <row r="252" spans="16:17" x14ac:dyDescent="0.2">
      <c r="P252" s="79" t="s">
        <v>534</v>
      </c>
      <c r="Q252" s="84">
        <v>209</v>
      </c>
    </row>
    <row r="253" spans="16:17" x14ac:dyDescent="0.2">
      <c r="P253" s="79" t="s">
        <v>211</v>
      </c>
      <c r="Q253" s="84" t="s">
        <v>419</v>
      </c>
    </row>
    <row r="254" spans="16:17" x14ac:dyDescent="0.2">
      <c r="P254" s="79" t="s">
        <v>212</v>
      </c>
      <c r="Q254" s="84" t="s">
        <v>420</v>
      </c>
    </row>
    <row r="255" spans="16:17" x14ac:dyDescent="0.2">
      <c r="P255" s="79" t="s">
        <v>213</v>
      </c>
      <c r="Q255" s="84" t="s">
        <v>421</v>
      </c>
    </row>
    <row r="256" spans="16:17" x14ac:dyDescent="0.2">
      <c r="P256" s="79" t="s">
        <v>214</v>
      </c>
      <c r="Q256" s="84" t="s">
        <v>422</v>
      </c>
    </row>
    <row r="257" spans="16:17" x14ac:dyDescent="0.2">
      <c r="P257" s="79" t="s">
        <v>215</v>
      </c>
      <c r="Q257" s="84" t="s">
        <v>423</v>
      </c>
    </row>
    <row r="258" spans="16:17" x14ac:dyDescent="0.2">
      <c r="P258" s="79" t="s">
        <v>216</v>
      </c>
      <c r="Q258" s="84" t="s">
        <v>424</v>
      </c>
    </row>
    <row r="259" spans="16:17" x14ac:dyDescent="0.2">
      <c r="P259" s="79" t="s">
        <v>217</v>
      </c>
      <c r="Q259" s="84" t="s">
        <v>425</v>
      </c>
    </row>
    <row r="260" spans="16:17" x14ac:dyDescent="0.2">
      <c r="P260" s="79" t="s">
        <v>218</v>
      </c>
      <c r="Q260" s="84" t="s">
        <v>426</v>
      </c>
    </row>
    <row r="261" spans="16:17" x14ac:dyDescent="0.2">
      <c r="P261" s="79" t="s">
        <v>219</v>
      </c>
      <c r="Q261" s="84" t="s">
        <v>427</v>
      </c>
    </row>
    <row r="262" spans="16:17" x14ac:dyDescent="0.2">
      <c r="P262" s="79" t="s">
        <v>220</v>
      </c>
      <c r="Q262" s="84" t="s">
        <v>428</v>
      </c>
    </row>
    <row r="263" spans="16:17" x14ac:dyDescent="0.2">
      <c r="P263" s="79" t="s">
        <v>221</v>
      </c>
      <c r="Q263" s="84" t="s">
        <v>429</v>
      </c>
    </row>
    <row r="264" spans="16:17" x14ac:dyDescent="0.2">
      <c r="P264" s="79" t="s">
        <v>222</v>
      </c>
      <c r="Q264" s="84" t="s">
        <v>430</v>
      </c>
    </row>
    <row r="265" spans="16:17" x14ac:dyDescent="0.2">
      <c r="P265" s="79" t="s">
        <v>223</v>
      </c>
      <c r="Q265" s="84" t="s">
        <v>431</v>
      </c>
    </row>
    <row r="266" spans="16:17" x14ac:dyDescent="0.2">
      <c r="P266" s="79" t="s">
        <v>224</v>
      </c>
      <c r="Q266" s="84" t="s">
        <v>432</v>
      </c>
    </row>
    <row r="267" spans="16:17" x14ac:dyDescent="0.2">
      <c r="P267" s="79" t="s">
        <v>225</v>
      </c>
      <c r="Q267" s="84" t="s">
        <v>433</v>
      </c>
    </row>
    <row r="268" spans="16:17" x14ac:dyDescent="0.2">
      <c r="P268" s="79" t="s">
        <v>227</v>
      </c>
      <c r="Q268" s="84" t="s">
        <v>434</v>
      </c>
    </row>
    <row r="269" spans="16:17" x14ac:dyDescent="0.2">
      <c r="P269" s="79" t="s">
        <v>228</v>
      </c>
      <c r="Q269" s="84" t="s">
        <v>435</v>
      </c>
    </row>
    <row r="270" spans="16:17" x14ac:dyDescent="0.2">
      <c r="P270" s="79" t="s">
        <v>229</v>
      </c>
      <c r="Q270" s="84" t="s">
        <v>436</v>
      </c>
    </row>
    <row r="271" spans="16:17" x14ac:dyDescent="0.2">
      <c r="P271" s="79" t="s">
        <v>230</v>
      </c>
      <c r="Q271" s="84" t="s">
        <v>437</v>
      </c>
    </row>
    <row r="272" spans="16:17" x14ac:dyDescent="0.2">
      <c r="P272" s="79" t="s">
        <v>231</v>
      </c>
      <c r="Q272" s="84" t="s">
        <v>438</v>
      </c>
    </row>
    <row r="273" spans="16:17" x14ac:dyDescent="0.2">
      <c r="P273" s="79" t="s">
        <v>232</v>
      </c>
      <c r="Q273" s="84" t="s">
        <v>439</v>
      </c>
    </row>
    <row r="274" spans="16:17" x14ac:dyDescent="0.2">
      <c r="P274" s="79" t="s">
        <v>233</v>
      </c>
      <c r="Q274" s="84" t="s">
        <v>440</v>
      </c>
    </row>
    <row r="275" spans="16:17" x14ac:dyDescent="0.2">
      <c r="P275" s="79" t="s">
        <v>570</v>
      </c>
      <c r="Q275" s="84" t="s">
        <v>441</v>
      </c>
    </row>
    <row r="276" spans="16:17" x14ac:dyDescent="0.2">
      <c r="P276" s="79" t="s">
        <v>235</v>
      </c>
      <c r="Q276" s="84" t="s">
        <v>442</v>
      </c>
    </row>
    <row r="277" spans="16:17" x14ac:dyDescent="0.2">
      <c r="P277" s="79" t="s">
        <v>236</v>
      </c>
      <c r="Q277" s="84" t="s">
        <v>443</v>
      </c>
    </row>
    <row r="278" spans="16:17" x14ac:dyDescent="0.2">
      <c r="P278" s="79" t="s">
        <v>237</v>
      </c>
      <c r="Q278" s="84" t="s">
        <v>444</v>
      </c>
    </row>
    <row r="279" spans="16:17" x14ac:dyDescent="0.2">
      <c r="P279" s="79" t="s">
        <v>400</v>
      </c>
      <c r="Q279" s="84" t="s">
        <v>445</v>
      </c>
    </row>
    <row r="280" spans="16:17" x14ac:dyDescent="0.2">
      <c r="P280" s="79" t="s">
        <v>527</v>
      </c>
      <c r="Q280" s="84">
        <v>332</v>
      </c>
    </row>
    <row r="281" spans="16:17" x14ac:dyDescent="0.2">
      <c r="P281" s="79" t="s">
        <v>571</v>
      </c>
      <c r="Q281" s="84">
        <v>333</v>
      </c>
    </row>
    <row r="282" spans="16:17" x14ac:dyDescent="0.2">
      <c r="P282" s="79" t="s">
        <v>528</v>
      </c>
      <c r="Q282" s="84">
        <v>334</v>
      </c>
    </row>
    <row r="283" spans="16:17" x14ac:dyDescent="0.2">
      <c r="P283" s="79" t="s">
        <v>545</v>
      </c>
      <c r="Q283" s="84">
        <v>337</v>
      </c>
    </row>
    <row r="284" spans="16:17" x14ac:dyDescent="0.2">
      <c r="P284" s="79" t="s">
        <v>238</v>
      </c>
      <c r="Q284" s="84" t="s">
        <v>446</v>
      </c>
    </row>
    <row r="285" spans="16:17" x14ac:dyDescent="0.2">
      <c r="P285" s="79" t="s">
        <v>239</v>
      </c>
      <c r="Q285" s="84" t="s">
        <v>447</v>
      </c>
    </row>
    <row r="286" spans="16:17" x14ac:dyDescent="0.2">
      <c r="P286" s="79" t="s">
        <v>240</v>
      </c>
      <c r="Q286" s="84" t="s">
        <v>448</v>
      </c>
    </row>
    <row r="287" spans="16:17" x14ac:dyDescent="0.2">
      <c r="P287" s="79" t="s">
        <v>241</v>
      </c>
      <c r="Q287" s="84" t="s">
        <v>449</v>
      </c>
    </row>
    <row r="288" spans="16:17" x14ac:dyDescent="0.2">
      <c r="P288" s="79" t="s">
        <v>242</v>
      </c>
      <c r="Q288" s="84" t="s">
        <v>450</v>
      </c>
    </row>
    <row r="289" spans="16:17" x14ac:dyDescent="0.2">
      <c r="P289" s="79" t="s">
        <v>154</v>
      </c>
      <c r="Q289" s="84" t="s">
        <v>451</v>
      </c>
    </row>
    <row r="290" spans="16:17" x14ac:dyDescent="0.2">
      <c r="P290" s="79" t="s">
        <v>535</v>
      </c>
      <c r="Q290" s="84">
        <v>409</v>
      </c>
    </row>
    <row r="291" spans="16:17" x14ac:dyDescent="0.2">
      <c r="P291" s="79" t="s">
        <v>243</v>
      </c>
      <c r="Q291" s="84" t="s">
        <v>452</v>
      </c>
    </row>
    <row r="292" spans="16:17" x14ac:dyDescent="0.2">
      <c r="P292" s="79" t="s">
        <v>244</v>
      </c>
      <c r="Q292" s="84" t="s">
        <v>453</v>
      </c>
    </row>
    <row r="293" spans="16:17" x14ac:dyDescent="0.2">
      <c r="P293" s="79" t="s">
        <v>245</v>
      </c>
      <c r="Q293" s="84" t="s">
        <v>454</v>
      </c>
    </row>
    <row r="294" spans="16:17" x14ac:dyDescent="0.2">
      <c r="P294" s="79" t="s">
        <v>246</v>
      </c>
      <c r="Q294" s="84" t="s">
        <v>455</v>
      </c>
    </row>
    <row r="295" spans="16:17" x14ac:dyDescent="0.2">
      <c r="P295" s="79" t="s">
        <v>247</v>
      </c>
      <c r="Q295" s="84" t="s">
        <v>456</v>
      </c>
    </row>
    <row r="296" spans="16:17" x14ac:dyDescent="0.2">
      <c r="P296" s="79" t="s">
        <v>248</v>
      </c>
      <c r="Q296" s="84" t="s">
        <v>457</v>
      </c>
    </row>
    <row r="297" spans="16:17" x14ac:dyDescent="0.2">
      <c r="P297" s="79" t="s">
        <v>561</v>
      </c>
      <c r="Q297" s="84">
        <v>507</v>
      </c>
    </row>
    <row r="298" spans="16:17" x14ac:dyDescent="0.2">
      <c r="P298" s="79" t="s">
        <v>249</v>
      </c>
      <c r="Q298" s="84" t="s">
        <v>458</v>
      </c>
    </row>
    <row r="299" spans="16:17" x14ac:dyDescent="0.2">
      <c r="P299" s="79" t="s">
        <v>250</v>
      </c>
      <c r="Q299" s="84" t="s">
        <v>459</v>
      </c>
    </row>
    <row r="300" spans="16:17" x14ac:dyDescent="0.2">
      <c r="P300" s="79" t="s">
        <v>251</v>
      </c>
      <c r="Q300" s="84" t="s">
        <v>460</v>
      </c>
    </row>
    <row r="301" spans="16:17" x14ac:dyDescent="0.2">
      <c r="P301" s="79" t="s">
        <v>252</v>
      </c>
      <c r="Q301" s="84" t="s">
        <v>461</v>
      </c>
    </row>
    <row r="302" spans="16:17" x14ac:dyDescent="0.2">
      <c r="P302" s="79" t="s">
        <v>253</v>
      </c>
      <c r="Q302" s="84" t="s">
        <v>462</v>
      </c>
    </row>
    <row r="303" spans="16:17" x14ac:dyDescent="0.2">
      <c r="P303" s="79" t="s">
        <v>254</v>
      </c>
      <c r="Q303" s="84" t="s">
        <v>463</v>
      </c>
    </row>
    <row r="304" spans="16:17" x14ac:dyDescent="0.2">
      <c r="P304" s="79" t="s">
        <v>255</v>
      </c>
      <c r="Q304" s="84" t="s">
        <v>464</v>
      </c>
    </row>
    <row r="305" spans="16:17" x14ac:dyDescent="0.2">
      <c r="P305" s="79" t="s">
        <v>256</v>
      </c>
      <c r="Q305" s="84" t="s">
        <v>465</v>
      </c>
    </row>
    <row r="306" spans="16:17" x14ac:dyDescent="0.2">
      <c r="P306" s="79" t="s">
        <v>257</v>
      </c>
      <c r="Q306" s="84" t="s">
        <v>466</v>
      </c>
    </row>
    <row r="307" spans="16:17" x14ac:dyDescent="0.2">
      <c r="P307" s="79" t="s">
        <v>258</v>
      </c>
      <c r="Q307" s="84" t="s">
        <v>467</v>
      </c>
    </row>
    <row r="308" spans="16:17" x14ac:dyDescent="0.2">
      <c r="P308" s="79" t="s">
        <v>529</v>
      </c>
      <c r="Q308" s="84" t="s">
        <v>468</v>
      </c>
    </row>
    <row r="309" spans="16:17" x14ac:dyDescent="0.2">
      <c r="P309" s="79" t="s">
        <v>260</v>
      </c>
      <c r="Q309" s="84" t="s">
        <v>469</v>
      </c>
    </row>
    <row r="310" spans="16:17" x14ac:dyDescent="0.2">
      <c r="P310" s="79" t="s">
        <v>261</v>
      </c>
      <c r="Q310" s="84" t="s">
        <v>470</v>
      </c>
    </row>
    <row r="311" spans="16:17" x14ac:dyDescent="0.2">
      <c r="P311" s="79" t="s">
        <v>262</v>
      </c>
      <c r="Q311" s="84" t="s">
        <v>471</v>
      </c>
    </row>
    <row r="312" spans="16:17" x14ac:dyDescent="0.2">
      <c r="P312" s="79" t="s">
        <v>263</v>
      </c>
      <c r="Q312" s="84" t="s">
        <v>472</v>
      </c>
    </row>
    <row r="313" spans="16:17" x14ac:dyDescent="0.2">
      <c r="P313" s="79" t="s">
        <v>264</v>
      </c>
      <c r="Q313" s="84" t="s">
        <v>473</v>
      </c>
    </row>
    <row r="314" spans="16:17" x14ac:dyDescent="0.2">
      <c r="P314" s="79" t="s">
        <v>265</v>
      </c>
      <c r="Q314" s="84" t="s">
        <v>474</v>
      </c>
    </row>
    <row r="315" spans="16:17" x14ac:dyDescent="0.2">
      <c r="P315" s="79" t="s">
        <v>266</v>
      </c>
      <c r="Q315" s="84" t="s">
        <v>475</v>
      </c>
    </row>
    <row r="316" spans="16:17" x14ac:dyDescent="0.2">
      <c r="P316" s="79" t="s">
        <v>267</v>
      </c>
      <c r="Q316" s="84" t="s">
        <v>476</v>
      </c>
    </row>
    <row r="317" spans="16:17" x14ac:dyDescent="0.2">
      <c r="P317" s="79" t="s">
        <v>268</v>
      </c>
      <c r="Q317" s="84" t="s">
        <v>477</v>
      </c>
    </row>
    <row r="318" spans="16:17" x14ac:dyDescent="0.2">
      <c r="P318" s="79" t="s">
        <v>269</v>
      </c>
      <c r="Q318" s="84" t="s">
        <v>478</v>
      </c>
    </row>
    <row r="319" spans="16:17" x14ac:dyDescent="0.2">
      <c r="P319" s="79" t="s">
        <v>270</v>
      </c>
      <c r="Q319" s="84" t="s">
        <v>479</v>
      </c>
    </row>
    <row r="320" spans="16:17" x14ac:dyDescent="0.2">
      <c r="P320" s="79" t="s">
        <v>271</v>
      </c>
      <c r="Q320" s="84" t="s">
        <v>480</v>
      </c>
    </row>
    <row r="321" spans="16:17" x14ac:dyDescent="0.2">
      <c r="P321" s="79" t="s">
        <v>272</v>
      </c>
      <c r="Q321" s="84" t="s">
        <v>481</v>
      </c>
    </row>
    <row r="322" spans="16:17" x14ac:dyDescent="0.2">
      <c r="P322" s="79" t="s">
        <v>273</v>
      </c>
      <c r="Q322" s="84" t="s">
        <v>482</v>
      </c>
    </row>
    <row r="323" spans="16:17" x14ac:dyDescent="0.2">
      <c r="P323" s="79" t="s">
        <v>274</v>
      </c>
      <c r="Q323" s="84" t="s">
        <v>483</v>
      </c>
    </row>
    <row r="324" spans="16:17" x14ac:dyDescent="0.2">
      <c r="P324" s="79" t="s">
        <v>275</v>
      </c>
      <c r="Q324" s="84" t="s">
        <v>484</v>
      </c>
    </row>
    <row r="325" spans="16:17" x14ac:dyDescent="0.2">
      <c r="P325" s="79" t="s">
        <v>276</v>
      </c>
      <c r="Q325" s="84" t="s">
        <v>485</v>
      </c>
    </row>
    <row r="326" spans="16:17" x14ac:dyDescent="0.2">
      <c r="P326" s="79" t="s">
        <v>277</v>
      </c>
      <c r="Q326" s="84" t="s">
        <v>486</v>
      </c>
    </row>
    <row r="327" spans="16:17" x14ac:dyDescent="0.2">
      <c r="P327" s="79" t="s">
        <v>278</v>
      </c>
      <c r="Q327" s="84" t="s">
        <v>487</v>
      </c>
    </row>
    <row r="328" spans="16:17" x14ac:dyDescent="0.2">
      <c r="P328" s="79" t="s">
        <v>279</v>
      </c>
      <c r="Q328" s="84" t="s">
        <v>488</v>
      </c>
    </row>
    <row r="329" spans="16:17" x14ac:dyDescent="0.2">
      <c r="P329" s="79" t="s">
        <v>280</v>
      </c>
      <c r="Q329" s="84" t="s">
        <v>489</v>
      </c>
    </row>
    <row r="330" spans="16:17" x14ac:dyDescent="0.2">
      <c r="P330" s="79" t="s">
        <v>281</v>
      </c>
      <c r="Q330" s="84" t="s">
        <v>490</v>
      </c>
    </row>
    <row r="331" spans="16:17" x14ac:dyDescent="0.2">
      <c r="P331" s="79" t="s">
        <v>401</v>
      </c>
      <c r="Q331" s="84" t="s">
        <v>491</v>
      </c>
    </row>
    <row r="332" spans="16:17" x14ac:dyDescent="0.2">
      <c r="P332" s="79" t="s">
        <v>530</v>
      </c>
      <c r="Q332" s="84">
        <v>544</v>
      </c>
    </row>
    <row r="333" spans="16:17" x14ac:dyDescent="0.2">
      <c r="P333" s="79" t="s">
        <v>531</v>
      </c>
      <c r="Q333" s="84">
        <v>545</v>
      </c>
    </row>
    <row r="334" spans="16:17" x14ac:dyDescent="0.2">
      <c r="P334" s="79" t="s">
        <v>536</v>
      </c>
      <c r="Q334" s="84">
        <v>546</v>
      </c>
    </row>
    <row r="335" spans="16:17" x14ac:dyDescent="0.2">
      <c r="P335" s="79" t="s">
        <v>540</v>
      </c>
      <c r="Q335" s="84">
        <v>547</v>
      </c>
    </row>
    <row r="336" spans="16:17" x14ac:dyDescent="0.2">
      <c r="P336" s="79" t="s">
        <v>282</v>
      </c>
      <c r="Q336" s="84" t="s">
        <v>492</v>
      </c>
    </row>
    <row r="337" spans="16:17" x14ac:dyDescent="0.2">
      <c r="P337" s="79" t="s">
        <v>402</v>
      </c>
      <c r="Q337" s="84" t="s">
        <v>493</v>
      </c>
    </row>
    <row r="338" spans="16:17" x14ac:dyDescent="0.2">
      <c r="P338" s="79" t="s">
        <v>283</v>
      </c>
      <c r="Q338" s="84" t="s">
        <v>494</v>
      </c>
    </row>
    <row r="339" spans="16:17" x14ac:dyDescent="0.2">
      <c r="P339" s="79" t="s">
        <v>284</v>
      </c>
      <c r="Q339" s="84" t="s">
        <v>495</v>
      </c>
    </row>
    <row r="340" spans="16:17" x14ac:dyDescent="0.2">
      <c r="P340" s="79" t="s">
        <v>285</v>
      </c>
      <c r="Q340" s="84" t="s">
        <v>496</v>
      </c>
    </row>
    <row r="341" spans="16:17" x14ac:dyDescent="0.2">
      <c r="P341" s="79" t="s">
        <v>286</v>
      </c>
      <c r="Q341" s="84" t="s">
        <v>497</v>
      </c>
    </row>
    <row r="342" spans="16:17" x14ac:dyDescent="0.2">
      <c r="P342" s="79" t="s">
        <v>287</v>
      </c>
      <c r="Q342" s="84" t="s">
        <v>498</v>
      </c>
    </row>
    <row r="343" spans="16:17" x14ac:dyDescent="0.2">
      <c r="P343" s="79" t="s">
        <v>288</v>
      </c>
      <c r="Q343" s="84" t="s">
        <v>499</v>
      </c>
    </row>
    <row r="344" spans="16:17" x14ac:dyDescent="0.2">
      <c r="P344" s="79" t="s">
        <v>556</v>
      </c>
      <c r="Q344" s="84">
        <v>609</v>
      </c>
    </row>
    <row r="345" spans="16:17" x14ac:dyDescent="0.2">
      <c r="P345" s="79" t="s">
        <v>289</v>
      </c>
      <c r="Q345" s="84" t="s">
        <v>500</v>
      </c>
    </row>
    <row r="346" spans="16:17" x14ac:dyDescent="0.2">
      <c r="P346" s="79" t="s">
        <v>290</v>
      </c>
      <c r="Q346" s="84" t="s">
        <v>501</v>
      </c>
    </row>
    <row r="347" spans="16:17" x14ac:dyDescent="0.2">
      <c r="P347" s="79" t="s">
        <v>291</v>
      </c>
      <c r="Q347" s="84" t="s">
        <v>502</v>
      </c>
    </row>
    <row r="348" spans="16:17" x14ac:dyDescent="0.2">
      <c r="P348" s="79" t="s">
        <v>292</v>
      </c>
      <c r="Q348" s="84" t="s">
        <v>503</v>
      </c>
    </row>
    <row r="349" spans="16:17" x14ac:dyDescent="0.2">
      <c r="P349" s="79" t="s">
        <v>293</v>
      </c>
      <c r="Q349" s="84" t="s">
        <v>504</v>
      </c>
    </row>
    <row r="350" spans="16:17" x14ac:dyDescent="0.2">
      <c r="P350" s="79" t="s">
        <v>574</v>
      </c>
      <c r="Q350" s="84" t="s">
        <v>505</v>
      </c>
    </row>
    <row r="351" spans="16:17" x14ac:dyDescent="0.2">
      <c r="P351" s="79" t="s">
        <v>576</v>
      </c>
      <c r="Q351" s="84">
        <v>616</v>
      </c>
    </row>
    <row r="352" spans="16:17" x14ac:dyDescent="0.2">
      <c r="P352" s="79" t="s">
        <v>555</v>
      </c>
      <c r="Q352" s="84">
        <v>617</v>
      </c>
    </row>
    <row r="353" spans="16:17" x14ac:dyDescent="0.2">
      <c r="P353" s="79" t="s">
        <v>295</v>
      </c>
      <c r="Q353" s="84" t="s">
        <v>506</v>
      </c>
    </row>
    <row r="354" spans="16:17" x14ac:dyDescent="0.2">
      <c r="P354" s="79" t="s">
        <v>542</v>
      </c>
      <c r="Q354" s="84" t="s">
        <v>507</v>
      </c>
    </row>
    <row r="355" spans="16:17" x14ac:dyDescent="0.2">
      <c r="P355" s="79" t="s">
        <v>562</v>
      </c>
      <c r="Q355" s="84">
        <v>619</v>
      </c>
    </row>
    <row r="356" spans="16:17" x14ac:dyDescent="0.2">
      <c r="P356" s="79" t="s">
        <v>297</v>
      </c>
      <c r="Q356" s="84" t="s">
        <v>508</v>
      </c>
    </row>
    <row r="357" spans="16:17" x14ac:dyDescent="0.2">
      <c r="P357" s="79" t="s">
        <v>403</v>
      </c>
      <c r="Q357" s="84" t="s">
        <v>509</v>
      </c>
    </row>
    <row r="358" spans="16:17" x14ac:dyDescent="0.2">
      <c r="P358" s="79" t="s">
        <v>298</v>
      </c>
      <c r="Q358" s="84" t="s">
        <v>510</v>
      </c>
    </row>
    <row r="359" spans="16:17" x14ac:dyDescent="0.2">
      <c r="P359" s="79" t="s">
        <v>299</v>
      </c>
      <c r="Q359" s="84" t="s">
        <v>511</v>
      </c>
    </row>
    <row r="360" spans="16:17" x14ac:dyDescent="0.2">
      <c r="P360" s="79" t="s">
        <v>300</v>
      </c>
      <c r="Q360" s="84" t="s">
        <v>512</v>
      </c>
    </row>
    <row r="361" spans="16:17" x14ac:dyDescent="0.2">
      <c r="P361" s="79" t="s">
        <v>560</v>
      </c>
      <c r="Q361" s="84">
        <v>626</v>
      </c>
    </row>
    <row r="362" spans="16:17" x14ac:dyDescent="0.2">
      <c r="P362" s="79" t="s">
        <v>302</v>
      </c>
      <c r="Q362" s="84" t="s">
        <v>513</v>
      </c>
    </row>
    <row r="363" spans="16:17" x14ac:dyDescent="0.2">
      <c r="P363" s="79" t="s">
        <v>303</v>
      </c>
      <c r="Q363" s="84" t="s">
        <v>514</v>
      </c>
    </row>
    <row r="364" spans="16:17" x14ac:dyDescent="0.2">
      <c r="P364" s="79" t="s">
        <v>552</v>
      </c>
      <c r="Q364" s="84" t="s">
        <v>515</v>
      </c>
    </row>
    <row r="365" spans="16:17" x14ac:dyDescent="0.2">
      <c r="P365" s="79" t="s">
        <v>305</v>
      </c>
      <c r="Q365" s="84" t="s">
        <v>516</v>
      </c>
    </row>
    <row r="366" spans="16:17" x14ac:dyDescent="0.2">
      <c r="P366" s="79" t="s">
        <v>306</v>
      </c>
      <c r="Q366" s="84" t="s">
        <v>517</v>
      </c>
    </row>
    <row r="367" spans="16:17" x14ac:dyDescent="0.2">
      <c r="P367" s="79" t="s">
        <v>307</v>
      </c>
      <c r="Q367" s="84" t="s">
        <v>518</v>
      </c>
    </row>
    <row r="368" spans="16:17" x14ac:dyDescent="0.2">
      <c r="P368" s="79" t="s">
        <v>404</v>
      </c>
      <c r="Q368" s="84" t="s">
        <v>519</v>
      </c>
    </row>
    <row r="369" spans="16:17" x14ac:dyDescent="0.2">
      <c r="P369" s="79" t="s">
        <v>405</v>
      </c>
      <c r="Q369" s="84" t="s">
        <v>520</v>
      </c>
    </row>
    <row r="370" spans="16:17" x14ac:dyDescent="0.2">
      <c r="P370" s="79" t="s">
        <v>406</v>
      </c>
      <c r="Q370" s="84" t="s">
        <v>521</v>
      </c>
    </row>
    <row r="371" spans="16:17" x14ac:dyDescent="0.2">
      <c r="P371" s="79" t="s">
        <v>407</v>
      </c>
      <c r="Q371" s="84" t="s">
        <v>522</v>
      </c>
    </row>
    <row r="372" spans="16:17" x14ac:dyDescent="0.2">
      <c r="P372" s="79" t="s">
        <v>532</v>
      </c>
      <c r="Q372" s="84">
        <v>637</v>
      </c>
    </row>
    <row r="373" spans="16:17" x14ac:dyDescent="0.2">
      <c r="P373" s="79" t="s">
        <v>537</v>
      </c>
      <c r="Q373" s="84">
        <v>638</v>
      </c>
    </row>
    <row r="374" spans="16:17" x14ac:dyDescent="0.2">
      <c r="P374" s="79" t="s">
        <v>538</v>
      </c>
      <c r="Q374" s="84">
        <v>639</v>
      </c>
    </row>
    <row r="375" spans="16:17" x14ac:dyDescent="0.2">
      <c r="P375" s="79" t="s">
        <v>309</v>
      </c>
      <c r="Q375" s="84" t="s">
        <v>523</v>
      </c>
    </row>
    <row r="376" spans="16:17" x14ac:dyDescent="0.2">
      <c r="P376" s="79" t="s">
        <v>310</v>
      </c>
      <c r="Q376" s="84" t="s">
        <v>524</v>
      </c>
    </row>
    <row r="377" spans="16:17" x14ac:dyDescent="0.2">
      <c r="P377" s="79" t="s">
        <v>311</v>
      </c>
      <c r="Q377" s="84" t="s">
        <v>525</v>
      </c>
    </row>
    <row r="378" spans="16:17" x14ac:dyDescent="0.2">
      <c r="P378" s="79" t="s">
        <v>314</v>
      </c>
      <c r="Q378" s="84" t="s">
        <v>526</v>
      </c>
    </row>
    <row r="381" spans="16:17" x14ac:dyDescent="0.2">
      <c r="P381" s="91" t="s">
        <v>373</v>
      </c>
      <c r="Q381" s="93" t="s">
        <v>164</v>
      </c>
    </row>
    <row r="382" spans="16:17" x14ac:dyDescent="0.2">
      <c r="P382" s="81" t="s">
        <v>165</v>
      </c>
      <c r="Q382" s="85">
        <v>5752</v>
      </c>
    </row>
    <row r="383" spans="16:17" x14ac:dyDescent="0.2">
      <c r="P383" s="81" t="s">
        <v>166</v>
      </c>
      <c r="Q383" s="85">
        <v>5752</v>
      </c>
    </row>
    <row r="384" spans="16:17" x14ac:dyDescent="0.2">
      <c r="P384" s="81" t="s">
        <v>331</v>
      </c>
      <c r="Q384" s="85">
        <v>5752</v>
      </c>
    </row>
    <row r="385" spans="16:17" x14ac:dyDescent="0.2">
      <c r="P385" s="81" t="s">
        <v>167</v>
      </c>
      <c r="Q385" s="85">
        <v>5752</v>
      </c>
    </row>
    <row r="386" spans="16:17" x14ac:dyDescent="0.2">
      <c r="P386" s="81" t="s">
        <v>319</v>
      </c>
      <c r="Q386" s="85">
        <v>5759</v>
      </c>
    </row>
    <row r="387" spans="16:17" x14ac:dyDescent="0.2">
      <c r="P387" s="81" t="s">
        <v>335</v>
      </c>
      <c r="Q387" s="85">
        <v>5759</v>
      </c>
    </row>
    <row r="388" spans="16:17" x14ac:dyDescent="0.2">
      <c r="P388" s="81" t="s">
        <v>333</v>
      </c>
      <c r="Q388" s="85">
        <v>5751</v>
      </c>
    </row>
    <row r="389" spans="16:17" x14ac:dyDescent="0.2">
      <c r="P389" s="81" t="s">
        <v>332</v>
      </c>
      <c r="Q389" s="85">
        <v>5751</v>
      </c>
    </row>
    <row r="390" spans="16:17" x14ac:dyDescent="0.2">
      <c r="P390" s="81" t="s">
        <v>168</v>
      </c>
      <c r="Q390" s="85">
        <v>5759</v>
      </c>
    </row>
    <row r="391" spans="16:17" x14ac:dyDescent="0.2">
      <c r="P391" s="81" t="s">
        <v>320</v>
      </c>
      <c r="Q391" s="85">
        <v>5759</v>
      </c>
    </row>
    <row r="392" spans="16:17" x14ac:dyDescent="0.2">
      <c r="P392" s="81" t="s">
        <v>573</v>
      </c>
      <c r="Q392" s="85"/>
    </row>
    <row r="393" spans="16:17" x14ac:dyDescent="0.2">
      <c r="P393" s="81" t="s">
        <v>334</v>
      </c>
      <c r="Q393" s="85">
        <v>5755</v>
      </c>
    </row>
    <row r="394" spans="16:17" x14ac:dyDescent="0.2">
      <c r="P394" s="81" t="s">
        <v>321</v>
      </c>
      <c r="Q394" s="85">
        <v>5744</v>
      </c>
    </row>
    <row r="395" spans="16:17" x14ac:dyDescent="0.2">
      <c r="P395" s="81" t="s">
        <v>322</v>
      </c>
      <c r="Q395" s="85">
        <v>5744</v>
      </c>
    </row>
    <row r="396" spans="16:17" x14ac:dyDescent="0.2">
      <c r="P396" s="81" t="s">
        <v>169</v>
      </c>
      <c r="Q396" s="85">
        <v>5744</v>
      </c>
    </row>
    <row r="397" spans="16:17" x14ac:dyDescent="0.2">
      <c r="P397" s="81" t="s">
        <v>323</v>
      </c>
      <c r="Q397" s="85">
        <v>5753</v>
      </c>
    </row>
    <row r="398" spans="16:17" x14ac:dyDescent="0.2">
      <c r="P398" s="81" t="s">
        <v>324</v>
      </c>
      <c r="Q398" s="85">
        <v>5753</v>
      </c>
    </row>
    <row r="399" spans="16:17" x14ac:dyDescent="0.2">
      <c r="P399" s="81" t="s">
        <v>170</v>
      </c>
      <c r="Q399" s="85">
        <v>5749</v>
      </c>
    </row>
    <row r="400" spans="16:17" x14ac:dyDescent="0.2">
      <c r="P400" s="81" t="s">
        <v>171</v>
      </c>
      <c r="Q400" s="85">
        <v>5757</v>
      </c>
    </row>
    <row r="401" spans="16:17" x14ac:dyDescent="0.2">
      <c r="P401" s="81" t="s">
        <v>172</v>
      </c>
      <c r="Q401" s="85">
        <v>5749</v>
      </c>
    </row>
    <row r="402" spans="16:17" x14ac:dyDescent="0.2">
      <c r="P402" s="81" t="s">
        <v>173</v>
      </c>
      <c r="Q402" s="85">
        <v>5749</v>
      </c>
    </row>
    <row r="403" spans="16:17" x14ac:dyDescent="0.2">
      <c r="P403" s="81" t="s">
        <v>174</v>
      </c>
      <c r="Q403" s="85">
        <v>5749</v>
      </c>
    </row>
    <row r="404" spans="16:17" x14ac:dyDescent="0.2">
      <c r="P404" s="81" t="s">
        <v>175</v>
      </c>
      <c r="Q404" s="85">
        <v>5749</v>
      </c>
    </row>
    <row r="405" spans="16:17" x14ac:dyDescent="0.2">
      <c r="P405" s="81" t="s">
        <v>176</v>
      </c>
      <c r="Q405" s="85">
        <v>5749</v>
      </c>
    </row>
    <row r="406" spans="16:17" x14ac:dyDescent="0.2">
      <c r="P406" s="81" t="s">
        <v>395</v>
      </c>
      <c r="Q406" s="85">
        <v>5749</v>
      </c>
    </row>
    <row r="407" spans="16:17" x14ac:dyDescent="0.2">
      <c r="P407" s="81" t="s">
        <v>177</v>
      </c>
      <c r="Q407" s="85">
        <v>5749</v>
      </c>
    </row>
    <row r="408" spans="16:17" x14ac:dyDescent="0.2">
      <c r="P408" s="81" t="s">
        <v>178</v>
      </c>
      <c r="Q408" s="85">
        <v>5749</v>
      </c>
    </row>
    <row r="409" spans="16:17" x14ac:dyDescent="0.2">
      <c r="P409" s="81" t="s">
        <v>336</v>
      </c>
      <c r="Q409" s="85">
        <v>5755</v>
      </c>
    </row>
    <row r="410" spans="16:17" x14ac:dyDescent="0.2">
      <c r="P410" s="81" t="s">
        <v>337</v>
      </c>
      <c r="Q410" s="85">
        <v>5755</v>
      </c>
    </row>
    <row r="411" spans="16:17" x14ac:dyDescent="0.2">
      <c r="P411" s="81" t="s">
        <v>338</v>
      </c>
      <c r="Q411" s="85">
        <v>5755</v>
      </c>
    </row>
    <row r="412" spans="16:17" x14ac:dyDescent="0.2">
      <c r="P412" s="81" t="s">
        <v>339</v>
      </c>
      <c r="Q412" s="85">
        <v>5755</v>
      </c>
    </row>
    <row r="413" spans="16:17" x14ac:dyDescent="0.2">
      <c r="P413" s="81" t="s">
        <v>340</v>
      </c>
      <c r="Q413" s="85">
        <v>5755</v>
      </c>
    </row>
    <row r="414" spans="16:17" x14ac:dyDescent="0.2">
      <c r="P414" s="81" t="s">
        <v>563</v>
      </c>
      <c r="Q414" s="85">
        <v>5753</v>
      </c>
    </row>
    <row r="415" spans="16:17" x14ac:dyDescent="0.2">
      <c r="P415" s="81" t="s">
        <v>179</v>
      </c>
      <c r="Q415" s="85">
        <v>5749</v>
      </c>
    </row>
    <row r="416" spans="16:17" x14ac:dyDescent="0.2">
      <c r="P416" s="81" t="s">
        <v>180</v>
      </c>
      <c r="Q416" s="85">
        <v>5743</v>
      </c>
    </row>
    <row r="417" spans="16:17" x14ac:dyDescent="0.2">
      <c r="P417" s="81" t="s">
        <v>181</v>
      </c>
      <c r="Q417" s="85">
        <v>5743</v>
      </c>
    </row>
    <row r="418" spans="16:17" x14ac:dyDescent="0.2">
      <c r="P418" s="81" t="s">
        <v>558</v>
      </c>
      <c r="Q418" s="85">
        <v>5757</v>
      </c>
    </row>
    <row r="419" spans="16:17" x14ac:dyDescent="0.2">
      <c r="P419" s="81" t="s">
        <v>557</v>
      </c>
      <c r="Q419" s="85">
        <v>5758</v>
      </c>
    </row>
    <row r="420" spans="16:17" x14ac:dyDescent="0.2">
      <c r="P420" s="81" t="s">
        <v>342</v>
      </c>
      <c r="Q420" s="85">
        <v>5755</v>
      </c>
    </row>
    <row r="421" spans="16:17" x14ac:dyDescent="0.2">
      <c r="P421" s="81" t="s">
        <v>343</v>
      </c>
      <c r="Q421" s="85">
        <v>5755</v>
      </c>
    </row>
    <row r="422" spans="16:17" x14ac:dyDescent="0.2">
      <c r="P422" s="81" t="s">
        <v>344</v>
      </c>
      <c r="Q422" s="85">
        <v>5755</v>
      </c>
    </row>
    <row r="423" spans="16:17" x14ac:dyDescent="0.2">
      <c r="P423" s="81" t="s">
        <v>345</v>
      </c>
      <c r="Q423" s="85">
        <v>5755</v>
      </c>
    </row>
    <row r="424" spans="16:17" x14ac:dyDescent="0.2">
      <c r="P424" s="81" t="s">
        <v>346</v>
      </c>
      <c r="Q424" s="85">
        <v>5755</v>
      </c>
    </row>
    <row r="425" spans="16:17" x14ac:dyDescent="0.2">
      <c r="P425" s="81" t="s">
        <v>347</v>
      </c>
      <c r="Q425" s="85">
        <v>5755</v>
      </c>
    </row>
    <row r="426" spans="16:17" x14ac:dyDescent="0.2">
      <c r="P426" s="81" t="s">
        <v>348</v>
      </c>
      <c r="Q426" s="85">
        <v>5755</v>
      </c>
    </row>
    <row r="427" spans="16:17" x14ac:dyDescent="0.2">
      <c r="P427" s="81" t="s">
        <v>349</v>
      </c>
      <c r="Q427" s="85">
        <v>5755</v>
      </c>
    </row>
    <row r="428" spans="16:17" x14ac:dyDescent="0.2">
      <c r="P428" s="81" t="s">
        <v>350</v>
      </c>
      <c r="Q428" s="85">
        <v>5755</v>
      </c>
    </row>
    <row r="429" spans="16:17" x14ac:dyDescent="0.2">
      <c r="P429" s="81" t="s">
        <v>351</v>
      </c>
      <c r="Q429" s="85">
        <v>5755</v>
      </c>
    </row>
    <row r="430" spans="16:17" x14ac:dyDescent="0.2">
      <c r="P430" s="81" t="s">
        <v>352</v>
      </c>
      <c r="Q430" s="85">
        <v>5755</v>
      </c>
    </row>
    <row r="431" spans="16:17" x14ac:dyDescent="0.2">
      <c r="P431" s="81" t="s">
        <v>353</v>
      </c>
      <c r="Q431" s="85">
        <v>5755</v>
      </c>
    </row>
    <row r="432" spans="16:17" x14ac:dyDescent="0.2">
      <c r="P432" s="81" t="s">
        <v>354</v>
      </c>
      <c r="Q432" s="85">
        <v>5755</v>
      </c>
    </row>
    <row r="433" spans="16:17" x14ac:dyDescent="0.2">
      <c r="P433" s="81" t="s">
        <v>355</v>
      </c>
      <c r="Q433" s="85">
        <v>5755</v>
      </c>
    </row>
    <row r="434" spans="16:17" x14ac:dyDescent="0.2">
      <c r="P434" s="81" t="s">
        <v>356</v>
      </c>
      <c r="Q434" s="85">
        <v>5755</v>
      </c>
    </row>
    <row r="435" spans="16:17" x14ac:dyDescent="0.2">
      <c r="P435" s="81" t="s">
        <v>363</v>
      </c>
      <c r="Q435" s="85">
        <v>5755</v>
      </c>
    </row>
    <row r="436" spans="16:17" x14ac:dyDescent="0.2">
      <c r="P436" s="81" t="s">
        <v>357</v>
      </c>
      <c r="Q436" s="85">
        <v>5755</v>
      </c>
    </row>
    <row r="437" spans="16:17" x14ac:dyDescent="0.2">
      <c r="P437" s="81" t="s">
        <v>358</v>
      </c>
      <c r="Q437" s="85">
        <v>5755</v>
      </c>
    </row>
    <row r="438" spans="16:17" x14ac:dyDescent="0.2">
      <c r="P438" s="81" t="s">
        <v>359</v>
      </c>
      <c r="Q438" s="85">
        <v>5755</v>
      </c>
    </row>
    <row r="439" spans="16:17" x14ac:dyDescent="0.2">
      <c r="P439" s="81" t="s">
        <v>360</v>
      </c>
      <c r="Q439" s="85">
        <v>5755</v>
      </c>
    </row>
    <row r="440" spans="16:17" x14ac:dyDescent="0.2">
      <c r="P440" s="81" t="s">
        <v>361</v>
      </c>
      <c r="Q440" s="85">
        <v>5755</v>
      </c>
    </row>
    <row r="441" spans="16:17" x14ac:dyDescent="0.2">
      <c r="P441" s="81" t="s">
        <v>362</v>
      </c>
      <c r="Q441" s="85">
        <v>5755</v>
      </c>
    </row>
    <row r="444" spans="16:17" x14ac:dyDescent="0.2">
      <c r="P444" s="91" t="s">
        <v>365</v>
      </c>
    </row>
    <row r="445" spans="16:17" x14ac:dyDescent="0.2">
      <c r="P445" s="16" t="s">
        <v>183</v>
      </c>
    </row>
    <row r="446" spans="16:17" x14ac:dyDescent="0.2">
      <c r="P446" s="16" t="s">
        <v>25</v>
      </c>
    </row>
    <row r="447" spans="16:17" x14ac:dyDescent="0.2">
      <c r="P447" s="16" t="s">
        <v>184</v>
      </c>
    </row>
  </sheetData>
  <sheetProtection sheet="1" formatCells="0" selectLockedCells="1"/>
  <mergeCells count="24">
    <mergeCell ref="D10:I10"/>
    <mergeCell ref="B10:C10"/>
    <mergeCell ref="K15:L15"/>
    <mergeCell ref="A1:L1"/>
    <mergeCell ref="D6:I6"/>
    <mergeCell ref="D8:I8"/>
    <mergeCell ref="J8:L10"/>
    <mergeCell ref="B9:C9"/>
    <mergeCell ref="A3:L3"/>
    <mergeCell ref="A4:L4"/>
    <mergeCell ref="B8:C8"/>
    <mergeCell ref="K17:L17"/>
    <mergeCell ref="K18:L18"/>
    <mergeCell ref="B73:L74"/>
    <mergeCell ref="D12:I12"/>
    <mergeCell ref="F23:L23"/>
    <mergeCell ref="E14:H14"/>
    <mergeCell ref="K14:L14"/>
    <mergeCell ref="F20:G20"/>
    <mergeCell ref="F21:G21"/>
    <mergeCell ref="H20:I20"/>
    <mergeCell ref="H21:I21"/>
    <mergeCell ref="J20:L20"/>
    <mergeCell ref="J21:K21"/>
  </mergeCells>
  <dataValidations count="6">
    <dataValidation type="list" errorStyle="warning" allowBlank="1" showInputMessage="1" showErrorMessage="1" prompt="Select from drop-down list." sqref="D6:I6" xr:uid="{00000000-0002-0000-0000-000000000000}">
      <formula1>$P$97:$P$156</formula1>
    </dataValidation>
    <dataValidation type="list" errorStyle="warning" allowBlank="1" showInputMessage="1" showErrorMessage="1" prompt="Select from drop-down list." sqref="J17" xr:uid="{00000000-0002-0000-0000-000001000000}">
      <formula1>$P$445:$P$447</formula1>
    </dataValidation>
    <dataValidation type="list" errorStyle="warning" allowBlank="1" showInputMessage="1" showErrorMessage="1" prompt="Select from drop-down list." sqref="L6" xr:uid="{00000000-0002-0000-0000-000002000000}">
      <formula1>$P$91:$P$93</formula1>
    </dataValidation>
    <dataValidation type="list" errorStyle="warning" allowBlank="1" showInputMessage="1" showErrorMessage="1" prompt="Select from drop-down list." sqref="D10:I10" xr:uid="{00000000-0002-0000-0000-000005000000}">
      <formula1>$P$237:$P$378</formula1>
    </dataValidation>
    <dataValidation type="list" errorStyle="warning" allowBlank="1" showInputMessage="1" showErrorMessage="1" prompt="Select from drop-down list." sqref="E14" xr:uid="{00000000-0002-0000-0000-000003000000}">
      <formula1>$P$382:$P$441</formula1>
    </dataValidation>
    <dataValidation type="list" errorStyle="warning" allowBlank="1" showInputMessage="1" showErrorMessage="1" prompt="Select from drop-down list." sqref="D8:I8" xr:uid="{00000000-0002-0000-0000-000004000000}">
      <formula1>$P$160:$P$233</formula1>
    </dataValidation>
  </dataValidations>
  <printOptions horizontalCentered="1"/>
  <pageMargins left="0.7" right="0.7" top="0.25" bottom="0.5" header="0.3" footer="0.3"/>
  <pageSetup scale="66" orientation="portrait" r:id="rId1"/>
  <headerFooter>
    <oddFooter>&amp;L&amp;"Arial,Italic"&amp;8PfISD&amp;R&amp;"Arial,Italic"&amp;8Updated 10/25/21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9"/>
  <sheetViews>
    <sheetView workbookViewId="0"/>
  </sheetViews>
  <sheetFormatPr defaultRowHeight="15" x14ac:dyDescent="0.25"/>
  <cols>
    <col min="1" max="11" width="7.7109375" customWidth="1"/>
  </cols>
  <sheetData>
    <row r="1" spans="1:11" x14ac:dyDescent="0.25">
      <c r="A1" s="121" t="s">
        <v>35</v>
      </c>
    </row>
    <row r="2" spans="1:11" x14ac:dyDescent="0.25">
      <c r="A2" t="s">
        <v>379</v>
      </c>
    </row>
    <row r="4" spans="1:11" ht="30" customHeight="1" x14ac:dyDescent="0.25">
      <c r="A4" s="165" t="s">
        <v>550</v>
      </c>
      <c r="B4" s="165"/>
      <c r="C4" s="165"/>
      <c r="D4" s="165"/>
      <c r="E4" s="165"/>
      <c r="F4" s="165"/>
      <c r="G4" s="165"/>
      <c r="H4" s="165"/>
      <c r="I4" s="165"/>
      <c r="J4" s="165"/>
      <c r="K4" s="165"/>
    </row>
    <row r="6" spans="1:11" ht="30" customHeight="1" x14ac:dyDescent="0.25">
      <c r="A6" s="165" t="s">
        <v>384</v>
      </c>
      <c r="B6" s="165"/>
      <c r="C6" s="165"/>
      <c r="D6" s="165"/>
      <c r="E6" s="165"/>
      <c r="F6" s="165"/>
      <c r="G6" s="165"/>
      <c r="H6" s="165"/>
      <c r="I6" s="165"/>
      <c r="J6" s="165"/>
      <c r="K6" s="165"/>
    </row>
    <row r="7" spans="1:11" x14ac:dyDescent="0.25">
      <c r="A7" s="122"/>
    </row>
    <row r="8" spans="1:11" ht="30" customHeight="1" x14ac:dyDescent="0.25">
      <c r="A8" s="165" t="s">
        <v>385</v>
      </c>
      <c r="B8" s="165"/>
      <c r="C8" s="165"/>
      <c r="D8" s="165"/>
      <c r="E8" s="165"/>
      <c r="F8" s="165"/>
      <c r="G8" s="165"/>
      <c r="H8" s="165"/>
      <c r="I8" s="165"/>
      <c r="J8" s="165"/>
      <c r="K8" s="165"/>
    </row>
    <row r="9" spans="1:11" x14ac:dyDescent="0.25">
      <c r="A9" s="123" t="s">
        <v>380</v>
      </c>
    </row>
    <row r="10" spans="1:11" x14ac:dyDescent="0.25">
      <c r="A10" s="123" t="s">
        <v>381</v>
      </c>
    </row>
    <row r="11" spans="1:11" x14ac:dyDescent="0.25">
      <c r="A11" s="123" t="s">
        <v>382</v>
      </c>
    </row>
    <row r="12" spans="1:11" x14ac:dyDescent="0.25">
      <c r="A12" s="123" t="s">
        <v>383</v>
      </c>
    </row>
    <row r="13" spans="1:11" x14ac:dyDescent="0.25">
      <c r="A13" s="124"/>
    </row>
    <row r="14" spans="1:11" ht="39.950000000000003" customHeight="1" x14ac:dyDescent="0.25">
      <c r="A14" s="165" t="s">
        <v>551</v>
      </c>
      <c r="B14" s="165"/>
      <c r="C14" s="165"/>
      <c r="D14" s="165"/>
      <c r="E14" s="165"/>
      <c r="F14" s="165"/>
      <c r="G14" s="165"/>
      <c r="H14" s="165"/>
      <c r="I14" s="165"/>
      <c r="J14" s="165"/>
      <c r="K14" s="165"/>
    </row>
    <row r="15" spans="1:11" ht="24.95" customHeight="1" x14ac:dyDescent="0.25">
      <c r="A15" s="165" t="s">
        <v>386</v>
      </c>
      <c r="B15" s="165"/>
      <c r="C15" s="165"/>
      <c r="D15" s="165"/>
      <c r="E15" s="165"/>
      <c r="F15" s="165"/>
      <c r="G15" s="165"/>
      <c r="H15" s="165"/>
      <c r="I15" s="165"/>
      <c r="J15" s="165"/>
      <c r="K15" s="165"/>
    </row>
    <row r="16" spans="1:11" x14ac:dyDescent="0.25">
      <c r="A16" s="125"/>
    </row>
    <row r="17" spans="1:11" ht="30" customHeight="1" x14ac:dyDescent="0.25">
      <c r="A17" s="165" t="s">
        <v>387</v>
      </c>
      <c r="B17" s="165"/>
      <c r="C17" s="165"/>
      <c r="D17" s="165"/>
      <c r="E17" s="165"/>
      <c r="F17" s="165"/>
      <c r="G17" s="165"/>
      <c r="H17" s="165"/>
      <c r="I17" s="165"/>
      <c r="J17" s="165"/>
      <c r="K17" s="165"/>
    </row>
    <row r="18" spans="1:11" x14ac:dyDescent="0.25">
      <c r="A18" s="126"/>
    </row>
    <row r="19" spans="1:11" ht="30" customHeight="1" x14ac:dyDescent="0.25">
      <c r="A19" s="165" t="s">
        <v>388</v>
      </c>
      <c r="B19" s="165"/>
      <c r="C19" s="165"/>
      <c r="D19" s="165"/>
      <c r="E19" s="165"/>
      <c r="F19" s="165"/>
      <c r="G19" s="165"/>
      <c r="H19" s="165"/>
      <c r="I19" s="165"/>
      <c r="J19" s="165"/>
      <c r="K19" s="165"/>
    </row>
    <row r="20" spans="1:11" x14ac:dyDescent="0.25">
      <c r="A20" s="126"/>
    </row>
    <row r="21" spans="1:11" ht="24.95" customHeight="1" x14ac:dyDescent="0.25">
      <c r="A21" s="165" t="s">
        <v>389</v>
      </c>
      <c r="B21" s="165"/>
      <c r="C21" s="165"/>
      <c r="D21" s="165"/>
      <c r="E21" s="165"/>
      <c r="F21" s="165"/>
      <c r="G21" s="165"/>
      <c r="H21" s="165"/>
      <c r="I21" s="165"/>
      <c r="J21" s="165"/>
      <c r="K21" s="165"/>
    </row>
    <row r="22" spans="1:11" x14ac:dyDescent="0.25">
      <c r="A22" s="126"/>
    </row>
    <row r="23" spans="1:11" ht="45" customHeight="1" x14ac:dyDescent="0.25">
      <c r="A23" s="165" t="s">
        <v>390</v>
      </c>
      <c r="B23" s="165"/>
      <c r="C23" s="165"/>
      <c r="D23" s="165"/>
      <c r="E23" s="165"/>
      <c r="F23" s="165"/>
      <c r="G23" s="165"/>
      <c r="H23" s="165"/>
      <c r="I23" s="165"/>
      <c r="J23" s="165"/>
      <c r="K23" s="165"/>
    </row>
    <row r="24" spans="1:11" x14ac:dyDescent="0.25">
      <c r="A24" s="121"/>
    </row>
    <row r="25" spans="1:11" ht="45" customHeight="1" x14ac:dyDescent="0.25">
      <c r="A25" s="165" t="s">
        <v>391</v>
      </c>
      <c r="B25" s="165"/>
      <c r="C25" s="165"/>
      <c r="D25" s="165"/>
      <c r="E25" s="165"/>
      <c r="F25" s="165"/>
      <c r="G25" s="165"/>
      <c r="H25" s="165"/>
      <c r="I25" s="165"/>
      <c r="J25" s="165"/>
      <c r="K25" s="165"/>
    </row>
    <row r="26" spans="1:11" x14ac:dyDescent="0.25">
      <c r="A26" s="126"/>
    </row>
    <row r="27" spans="1:11" ht="30" customHeight="1" x14ac:dyDescent="0.25">
      <c r="A27" s="165" t="s">
        <v>392</v>
      </c>
      <c r="B27" s="165"/>
      <c r="C27" s="165"/>
      <c r="D27" s="165"/>
      <c r="E27" s="165"/>
      <c r="F27" s="165"/>
      <c r="G27" s="165"/>
      <c r="H27" s="165"/>
      <c r="I27" s="165"/>
      <c r="J27" s="165"/>
      <c r="K27" s="165"/>
    </row>
    <row r="29" spans="1:11" x14ac:dyDescent="0.25">
      <c r="A29" s="121"/>
    </row>
  </sheetData>
  <sheetProtection sheet="1" objects="1" scenarios="1"/>
  <mergeCells count="11">
    <mergeCell ref="A27:K27"/>
    <mergeCell ref="A4:K4"/>
    <mergeCell ref="A6:K6"/>
    <mergeCell ref="A8:K8"/>
    <mergeCell ref="A14:K14"/>
    <mergeCell ref="A15:K15"/>
    <mergeCell ref="A17:K17"/>
    <mergeCell ref="A19:K19"/>
    <mergeCell ref="A21:K21"/>
    <mergeCell ref="A23:K23"/>
    <mergeCell ref="A25:K25"/>
  </mergeCells>
  <printOptions horizontalCentered="1"/>
  <pageMargins left="0.75" right="0.75" top="0.75" bottom="0.5" header="0.3" footer="0.2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08"/>
  <sheetViews>
    <sheetView workbookViewId="0">
      <selection activeCell="B2" sqref="B2"/>
    </sheetView>
  </sheetViews>
  <sheetFormatPr defaultRowHeight="14.25" x14ac:dyDescent="0.2"/>
  <cols>
    <col min="1" max="1" width="2.7109375" style="16" customWidth="1"/>
    <col min="2" max="2" width="10.7109375" style="16" customWidth="1"/>
    <col min="3" max="3" width="12.5703125" style="16" customWidth="1"/>
    <col min="4" max="4" width="4.42578125" style="17" customWidth="1"/>
    <col min="5" max="5" width="10.7109375" style="16" customWidth="1"/>
    <col min="6" max="6" width="12.5703125" style="16" customWidth="1"/>
    <col min="7" max="7" width="4" style="16" customWidth="1"/>
    <col min="8" max="8" width="10.7109375" style="16" customWidth="1"/>
    <col min="9" max="9" width="13" style="16" customWidth="1"/>
    <col min="10" max="10" width="4.42578125" style="16" customWidth="1"/>
    <col min="11" max="11" width="10.7109375" style="16" customWidth="1"/>
    <col min="12" max="12" width="13.7109375" style="16" customWidth="1"/>
    <col min="13" max="26" width="9.140625" style="16"/>
    <col min="27" max="27" width="57.28515625" style="16" hidden="1" customWidth="1"/>
    <col min="28" max="28" width="9.140625" style="84" hidden="1" customWidth="1"/>
    <col min="29" max="237" width="9.140625" style="16"/>
    <col min="238" max="238" width="2.7109375" style="16" customWidth="1"/>
    <col min="239" max="239" width="9.140625" style="16"/>
    <col min="240" max="240" width="12.5703125" style="16" customWidth="1"/>
    <col min="241" max="241" width="4.42578125" style="16" customWidth="1"/>
    <col min="242" max="242" width="9.140625" style="16"/>
    <col min="243" max="243" width="12.5703125" style="16" customWidth="1"/>
    <col min="244" max="244" width="4" style="16" customWidth="1"/>
    <col min="245" max="245" width="8.42578125" style="16" customWidth="1"/>
    <col min="246" max="246" width="13" style="16" customWidth="1"/>
    <col min="247" max="247" width="4.42578125" style="16" customWidth="1"/>
    <col min="248" max="248" width="9.140625" style="16"/>
    <col min="249" max="249" width="12.85546875" style="16" customWidth="1"/>
    <col min="250" max="493" width="9.140625" style="16"/>
    <col min="494" max="494" width="2.7109375" style="16" customWidth="1"/>
    <col min="495" max="495" width="9.140625" style="16"/>
    <col min="496" max="496" width="12.5703125" style="16" customWidth="1"/>
    <col min="497" max="497" width="4.42578125" style="16" customWidth="1"/>
    <col min="498" max="498" width="9.140625" style="16"/>
    <col min="499" max="499" width="12.5703125" style="16" customWidth="1"/>
    <col min="500" max="500" width="4" style="16" customWidth="1"/>
    <col min="501" max="501" width="8.42578125" style="16" customWidth="1"/>
    <col min="502" max="502" width="13" style="16" customWidth="1"/>
    <col min="503" max="503" width="4.42578125" style="16" customWidth="1"/>
    <col min="504" max="504" width="9.140625" style="16"/>
    <col min="505" max="505" width="12.85546875" style="16" customWidth="1"/>
    <col min="506" max="749" width="9.140625" style="16"/>
    <col min="750" max="750" width="2.7109375" style="16" customWidth="1"/>
    <col min="751" max="751" width="9.140625" style="16"/>
    <col min="752" max="752" width="12.5703125" style="16" customWidth="1"/>
    <col min="753" max="753" width="4.42578125" style="16" customWidth="1"/>
    <col min="754" max="754" width="9.140625" style="16"/>
    <col min="755" max="755" width="12.5703125" style="16" customWidth="1"/>
    <col min="756" max="756" width="4" style="16" customWidth="1"/>
    <col min="757" max="757" width="8.42578125" style="16" customWidth="1"/>
    <col min="758" max="758" width="13" style="16" customWidth="1"/>
    <col min="759" max="759" width="4.42578125" style="16" customWidth="1"/>
    <col min="760" max="760" width="9.140625" style="16"/>
    <col min="761" max="761" width="12.85546875" style="16" customWidth="1"/>
    <col min="762" max="1005" width="9.140625" style="16"/>
    <col min="1006" max="1006" width="2.7109375" style="16" customWidth="1"/>
    <col min="1007" max="1007" width="9.140625" style="16"/>
    <col min="1008" max="1008" width="12.5703125" style="16" customWidth="1"/>
    <col min="1009" max="1009" width="4.42578125" style="16" customWidth="1"/>
    <col min="1010" max="1010" width="9.140625" style="16"/>
    <col min="1011" max="1011" width="12.5703125" style="16" customWidth="1"/>
    <col min="1012" max="1012" width="4" style="16" customWidth="1"/>
    <col min="1013" max="1013" width="8.42578125" style="16" customWidth="1"/>
    <col min="1014" max="1014" width="13" style="16" customWidth="1"/>
    <col min="1015" max="1015" width="4.42578125" style="16" customWidth="1"/>
    <col min="1016" max="1016" width="9.140625" style="16"/>
    <col min="1017" max="1017" width="12.85546875" style="16" customWidth="1"/>
    <col min="1018" max="1261" width="9.140625" style="16"/>
    <col min="1262" max="1262" width="2.7109375" style="16" customWidth="1"/>
    <col min="1263" max="1263" width="9.140625" style="16"/>
    <col min="1264" max="1264" width="12.5703125" style="16" customWidth="1"/>
    <col min="1265" max="1265" width="4.42578125" style="16" customWidth="1"/>
    <col min="1266" max="1266" width="9.140625" style="16"/>
    <col min="1267" max="1267" width="12.5703125" style="16" customWidth="1"/>
    <col min="1268" max="1268" width="4" style="16" customWidth="1"/>
    <col min="1269" max="1269" width="8.42578125" style="16" customWidth="1"/>
    <col min="1270" max="1270" width="13" style="16" customWidth="1"/>
    <col min="1271" max="1271" width="4.42578125" style="16" customWidth="1"/>
    <col min="1272" max="1272" width="9.140625" style="16"/>
    <col min="1273" max="1273" width="12.85546875" style="16" customWidth="1"/>
    <col min="1274" max="1517" width="9.140625" style="16"/>
    <col min="1518" max="1518" width="2.7109375" style="16" customWidth="1"/>
    <col min="1519" max="1519" width="9.140625" style="16"/>
    <col min="1520" max="1520" width="12.5703125" style="16" customWidth="1"/>
    <col min="1521" max="1521" width="4.42578125" style="16" customWidth="1"/>
    <col min="1522" max="1522" width="9.140625" style="16"/>
    <col min="1523" max="1523" width="12.5703125" style="16" customWidth="1"/>
    <col min="1524" max="1524" width="4" style="16" customWidth="1"/>
    <col min="1525" max="1525" width="8.42578125" style="16" customWidth="1"/>
    <col min="1526" max="1526" width="13" style="16" customWidth="1"/>
    <col min="1527" max="1527" width="4.42578125" style="16" customWidth="1"/>
    <col min="1528" max="1528" width="9.140625" style="16"/>
    <col min="1529" max="1529" width="12.85546875" style="16" customWidth="1"/>
    <col min="1530" max="1773" width="9.140625" style="16"/>
    <col min="1774" max="1774" width="2.7109375" style="16" customWidth="1"/>
    <col min="1775" max="1775" width="9.140625" style="16"/>
    <col min="1776" max="1776" width="12.5703125" style="16" customWidth="1"/>
    <col min="1777" max="1777" width="4.42578125" style="16" customWidth="1"/>
    <col min="1778" max="1778" width="9.140625" style="16"/>
    <col min="1779" max="1779" width="12.5703125" style="16" customWidth="1"/>
    <col min="1780" max="1780" width="4" style="16" customWidth="1"/>
    <col min="1781" max="1781" width="8.42578125" style="16" customWidth="1"/>
    <col min="1782" max="1782" width="13" style="16" customWidth="1"/>
    <col min="1783" max="1783" width="4.42578125" style="16" customWidth="1"/>
    <col min="1784" max="1784" width="9.140625" style="16"/>
    <col min="1785" max="1785" width="12.85546875" style="16" customWidth="1"/>
    <col min="1786" max="2029" width="9.140625" style="16"/>
    <col min="2030" max="2030" width="2.7109375" style="16" customWidth="1"/>
    <col min="2031" max="2031" width="9.140625" style="16"/>
    <col min="2032" max="2032" width="12.5703125" style="16" customWidth="1"/>
    <col min="2033" max="2033" width="4.42578125" style="16" customWidth="1"/>
    <col min="2034" max="2034" width="9.140625" style="16"/>
    <col min="2035" max="2035" width="12.5703125" style="16" customWidth="1"/>
    <col min="2036" max="2036" width="4" style="16" customWidth="1"/>
    <col min="2037" max="2037" width="8.42578125" style="16" customWidth="1"/>
    <col min="2038" max="2038" width="13" style="16" customWidth="1"/>
    <col min="2039" max="2039" width="4.42578125" style="16" customWidth="1"/>
    <col min="2040" max="2040" width="9.140625" style="16"/>
    <col min="2041" max="2041" width="12.85546875" style="16" customWidth="1"/>
    <col min="2042" max="2285" width="9.140625" style="16"/>
    <col min="2286" max="2286" width="2.7109375" style="16" customWidth="1"/>
    <col min="2287" max="2287" width="9.140625" style="16"/>
    <col min="2288" max="2288" width="12.5703125" style="16" customWidth="1"/>
    <col min="2289" max="2289" width="4.42578125" style="16" customWidth="1"/>
    <col min="2290" max="2290" width="9.140625" style="16"/>
    <col min="2291" max="2291" width="12.5703125" style="16" customWidth="1"/>
    <col min="2292" max="2292" width="4" style="16" customWidth="1"/>
    <col min="2293" max="2293" width="8.42578125" style="16" customWidth="1"/>
    <col min="2294" max="2294" width="13" style="16" customWidth="1"/>
    <col min="2295" max="2295" width="4.42578125" style="16" customWidth="1"/>
    <col min="2296" max="2296" width="9.140625" style="16"/>
    <col min="2297" max="2297" width="12.85546875" style="16" customWidth="1"/>
    <col min="2298" max="2541" width="9.140625" style="16"/>
    <col min="2542" max="2542" width="2.7109375" style="16" customWidth="1"/>
    <col min="2543" max="2543" width="9.140625" style="16"/>
    <col min="2544" max="2544" width="12.5703125" style="16" customWidth="1"/>
    <col min="2545" max="2545" width="4.42578125" style="16" customWidth="1"/>
    <col min="2546" max="2546" width="9.140625" style="16"/>
    <col min="2547" max="2547" width="12.5703125" style="16" customWidth="1"/>
    <col min="2548" max="2548" width="4" style="16" customWidth="1"/>
    <col min="2549" max="2549" width="8.42578125" style="16" customWidth="1"/>
    <col min="2550" max="2550" width="13" style="16" customWidth="1"/>
    <col min="2551" max="2551" width="4.42578125" style="16" customWidth="1"/>
    <col min="2552" max="2552" width="9.140625" style="16"/>
    <col min="2553" max="2553" width="12.85546875" style="16" customWidth="1"/>
    <col min="2554" max="2797" width="9.140625" style="16"/>
    <col min="2798" max="2798" width="2.7109375" style="16" customWidth="1"/>
    <col min="2799" max="2799" width="9.140625" style="16"/>
    <col min="2800" max="2800" width="12.5703125" style="16" customWidth="1"/>
    <col min="2801" max="2801" width="4.42578125" style="16" customWidth="1"/>
    <col min="2802" max="2802" width="9.140625" style="16"/>
    <col min="2803" max="2803" width="12.5703125" style="16" customWidth="1"/>
    <col min="2804" max="2804" width="4" style="16" customWidth="1"/>
    <col min="2805" max="2805" width="8.42578125" style="16" customWidth="1"/>
    <col min="2806" max="2806" width="13" style="16" customWidth="1"/>
    <col min="2807" max="2807" width="4.42578125" style="16" customWidth="1"/>
    <col min="2808" max="2808" width="9.140625" style="16"/>
    <col min="2809" max="2809" width="12.85546875" style="16" customWidth="1"/>
    <col min="2810" max="3053" width="9.140625" style="16"/>
    <col min="3054" max="3054" width="2.7109375" style="16" customWidth="1"/>
    <col min="3055" max="3055" width="9.140625" style="16"/>
    <col min="3056" max="3056" width="12.5703125" style="16" customWidth="1"/>
    <col min="3057" max="3057" width="4.42578125" style="16" customWidth="1"/>
    <col min="3058" max="3058" width="9.140625" style="16"/>
    <col min="3059" max="3059" width="12.5703125" style="16" customWidth="1"/>
    <col min="3060" max="3060" width="4" style="16" customWidth="1"/>
    <col min="3061" max="3061" width="8.42578125" style="16" customWidth="1"/>
    <col min="3062" max="3062" width="13" style="16" customWidth="1"/>
    <col min="3063" max="3063" width="4.42578125" style="16" customWidth="1"/>
    <col min="3064" max="3064" width="9.140625" style="16"/>
    <col min="3065" max="3065" width="12.85546875" style="16" customWidth="1"/>
    <col min="3066" max="3309" width="9.140625" style="16"/>
    <col min="3310" max="3310" width="2.7109375" style="16" customWidth="1"/>
    <col min="3311" max="3311" width="9.140625" style="16"/>
    <col min="3312" max="3312" width="12.5703125" style="16" customWidth="1"/>
    <col min="3313" max="3313" width="4.42578125" style="16" customWidth="1"/>
    <col min="3314" max="3314" width="9.140625" style="16"/>
    <col min="3315" max="3315" width="12.5703125" style="16" customWidth="1"/>
    <col min="3316" max="3316" width="4" style="16" customWidth="1"/>
    <col min="3317" max="3317" width="8.42578125" style="16" customWidth="1"/>
    <col min="3318" max="3318" width="13" style="16" customWidth="1"/>
    <col min="3319" max="3319" width="4.42578125" style="16" customWidth="1"/>
    <col min="3320" max="3320" width="9.140625" style="16"/>
    <col min="3321" max="3321" width="12.85546875" style="16" customWidth="1"/>
    <col min="3322" max="3565" width="9.140625" style="16"/>
    <col min="3566" max="3566" width="2.7109375" style="16" customWidth="1"/>
    <col min="3567" max="3567" width="9.140625" style="16"/>
    <col min="3568" max="3568" width="12.5703125" style="16" customWidth="1"/>
    <col min="3569" max="3569" width="4.42578125" style="16" customWidth="1"/>
    <col min="3570" max="3570" width="9.140625" style="16"/>
    <col min="3571" max="3571" width="12.5703125" style="16" customWidth="1"/>
    <col min="3572" max="3572" width="4" style="16" customWidth="1"/>
    <col min="3573" max="3573" width="8.42578125" style="16" customWidth="1"/>
    <col min="3574" max="3574" width="13" style="16" customWidth="1"/>
    <col min="3575" max="3575" width="4.42578125" style="16" customWidth="1"/>
    <col min="3576" max="3576" width="9.140625" style="16"/>
    <col min="3577" max="3577" width="12.85546875" style="16" customWidth="1"/>
    <col min="3578" max="3821" width="9.140625" style="16"/>
    <col min="3822" max="3822" width="2.7109375" style="16" customWidth="1"/>
    <col min="3823" max="3823" width="9.140625" style="16"/>
    <col min="3824" max="3824" width="12.5703125" style="16" customWidth="1"/>
    <col min="3825" max="3825" width="4.42578125" style="16" customWidth="1"/>
    <col min="3826" max="3826" width="9.140625" style="16"/>
    <col min="3827" max="3827" width="12.5703125" style="16" customWidth="1"/>
    <col min="3828" max="3828" width="4" style="16" customWidth="1"/>
    <col min="3829" max="3829" width="8.42578125" style="16" customWidth="1"/>
    <col min="3830" max="3830" width="13" style="16" customWidth="1"/>
    <col min="3831" max="3831" width="4.42578125" style="16" customWidth="1"/>
    <col min="3832" max="3832" width="9.140625" style="16"/>
    <col min="3833" max="3833" width="12.85546875" style="16" customWidth="1"/>
    <col min="3834" max="4077" width="9.140625" style="16"/>
    <col min="4078" max="4078" width="2.7109375" style="16" customWidth="1"/>
    <col min="4079" max="4079" width="9.140625" style="16"/>
    <col min="4080" max="4080" width="12.5703125" style="16" customWidth="1"/>
    <col min="4081" max="4081" width="4.42578125" style="16" customWidth="1"/>
    <col min="4082" max="4082" width="9.140625" style="16"/>
    <col min="4083" max="4083" width="12.5703125" style="16" customWidth="1"/>
    <col min="4084" max="4084" width="4" style="16" customWidth="1"/>
    <col min="4085" max="4085" width="8.42578125" style="16" customWidth="1"/>
    <col min="4086" max="4086" width="13" style="16" customWidth="1"/>
    <col min="4087" max="4087" width="4.42578125" style="16" customWidth="1"/>
    <col min="4088" max="4088" width="9.140625" style="16"/>
    <col min="4089" max="4089" width="12.85546875" style="16" customWidth="1"/>
    <col min="4090" max="4333" width="9.140625" style="16"/>
    <col min="4334" max="4334" width="2.7109375" style="16" customWidth="1"/>
    <col min="4335" max="4335" width="9.140625" style="16"/>
    <col min="4336" max="4336" width="12.5703125" style="16" customWidth="1"/>
    <col min="4337" max="4337" width="4.42578125" style="16" customWidth="1"/>
    <col min="4338" max="4338" width="9.140625" style="16"/>
    <col min="4339" max="4339" width="12.5703125" style="16" customWidth="1"/>
    <col min="4340" max="4340" width="4" style="16" customWidth="1"/>
    <col min="4341" max="4341" width="8.42578125" style="16" customWidth="1"/>
    <col min="4342" max="4342" width="13" style="16" customWidth="1"/>
    <col min="4343" max="4343" width="4.42578125" style="16" customWidth="1"/>
    <col min="4344" max="4344" width="9.140625" style="16"/>
    <col min="4345" max="4345" width="12.85546875" style="16" customWidth="1"/>
    <col min="4346" max="4589" width="9.140625" style="16"/>
    <col min="4590" max="4590" width="2.7109375" style="16" customWidth="1"/>
    <col min="4591" max="4591" width="9.140625" style="16"/>
    <col min="4592" max="4592" width="12.5703125" style="16" customWidth="1"/>
    <col min="4593" max="4593" width="4.42578125" style="16" customWidth="1"/>
    <col min="4594" max="4594" width="9.140625" style="16"/>
    <col min="4595" max="4595" width="12.5703125" style="16" customWidth="1"/>
    <col min="4596" max="4596" width="4" style="16" customWidth="1"/>
    <col min="4597" max="4597" width="8.42578125" style="16" customWidth="1"/>
    <col min="4598" max="4598" width="13" style="16" customWidth="1"/>
    <col min="4599" max="4599" width="4.42578125" style="16" customWidth="1"/>
    <col min="4600" max="4600" width="9.140625" style="16"/>
    <col min="4601" max="4601" width="12.85546875" style="16" customWidth="1"/>
    <col min="4602" max="4845" width="9.140625" style="16"/>
    <col min="4846" max="4846" width="2.7109375" style="16" customWidth="1"/>
    <col min="4847" max="4847" width="9.140625" style="16"/>
    <col min="4848" max="4848" width="12.5703125" style="16" customWidth="1"/>
    <col min="4849" max="4849" width="4.42578125" style="16" customWidth="1"/>
    <col min="4850" max="4850" width="9.140625" style="16"/>
    <col min="4851" max="4851" width="12.5703125" style="16" customWidth="1"/>
    <col min="4852" max="4852" width="4" style="16" customWidth="1"/>
    <col min="4853" max="4853" width="8.42578125" style="16" customWidth="1"/>
    <col min="4854" max="4854" width="13" style="16" customWidth="1"/>
    <col min="4855" max="4855" width="4.42578125" style="16" customWidth="1"/>
    <col min="4856" max="4856" width="9.140625" style="16"/>
    <col min="4857" max="4857" width="12.85546875" style="16" customWidth="1"/>
    <col min="4858" max="5101" width="9.140625" style="16"/>
    <col min="5102" max="5102" width="2.7109375" style="16" customWidth="1"/>
    <col min="5103" max="5103" width="9.140625" style="16"/>
    <col min="5104" max="5104" width="12.5703125" style="16" customWidth="1"/>
    <col min="5105" max="5105" width="4.42578125" style="16" customWidth="1"/>
    <col min="5106" max="5106" width="9.140625" style="16"/>
    <col min="5107" max="5107" width="12.5703125" style="16" customWidth="1"/>
    <col min="5108" max="5108" width="4" style="16" customWidth="1"/>
    <col min="5109" max="5109" width="8.42578125" style="16" customWidth="1"/>
    <col min="5110" max="5110" width="13" style="16" customWidth="1"/>
    <col min="5111" max="5111" width="4.42578125" style="16" customWidth="1"/>
    <col min="5112" max="5112" width="9.140625" style="16"/>
    <col min="5113" max="5113" width="12.85546875" style="16" customWidth="1"/>
    <col min="5114" max="5357" width="9.140625" style="16"/>
    <col min="5358" max="5358" width="2.7109375" style="16" customWidth="1"/>
    <col min="5359" max="5359" width="9.140625" style="16"/>
    <col min="5360" max="5360" width="12.5703125" style="16" customWidth="1"/>
    <col min="5361" max="5361" width="4.42578125" style="16" customWidth="1"/>
    <col min="5362" max="5362" width="9.140625" style="16"/>
    <col min="5363" max="5363" width="12.5703125" style="16" customWidth="1"/>
    <col min="5364" max="5364" width="4" style="16" customWidth="1"/>
    <col min="5365" max="5365" width="8.42578125" style="16" customWidth="1"/>
    <col min="5366" max="5366" width="13" style="16" customWidth="1"/>
    <col min="5367" max="5367" width="4.42578125" style="16" customWidth="1"/>
    <col min="5368" max="5368" width="9.140625" style="16"/>
    <col min="5369" max="5369" width="12.85546875" style="16" customWidth="1"/>
    <col min="5370" max="5613" width="9.140625" style="16"/>
    <col min="5614" max="5614" width="2.7109375" style="16" customWidth="1"/>
    <col min="5615" max="5615" width="9.140625" style="16"/>
    <col min="5616" max="5616" width="12.5703125" style="16" customWidth="1"/>
    <col min="5617" max="5617" width="4.42578125" style="16" customWidth="1"/>
    <col min="5618" max="5618" width="9.140625" style="16"/>
    <col min="5619" max="5619" width="12.5703125" style="16" customWidth="1"/>
    <col min="5620" max="5620" width="4" style="16" customWidth="1"/>
    <col min="5621" max="5621" width="8.42578125" style="16" customWidth="1"/>
    <col min="5622" max="5622" width="13" style="16" customWidth="1"/>
    <col min="5623" max="5623" width="4.42578125" style="16" customWidth="1"/>
    <col min="5624" max="5624" width="9.140625" style="16"/>
    <col min="5625" max="5625" width="12.85546875" style="16" customWidth="1"/>
    <col min="5626" max="5869" width="9.140625" style="16"/>
    <col min="5870" max="5870" width="2.7109375" style="16" customWidth="1"/>
    <col min="5871" max="5871" width="9.140625" style="16"/>
    <col min="5872" max="5872" width="12.5703125" style="16" customWidth="1"/>
    <col min="5873" max="5873" width="4.42578125" style="16" customWidth="1"/>
    <col min="5874" max="5874" width="9.140625" style="16"/>
    <col min="5875" max="5875" width="12.5703125" style="16" customWidth="1"/>
    <col min="5876" max="5876" width="4" style="16" customWidth="1"/>
    <col min="5877" max="5877" width="8.42578125" style="16" customWidth="1"/>
    <col min="5878" max="5878" width="13" style="16" customWidth="1"/>
    <col min="5879" max="5879" width="4.42578125" style="16" customWidth="1"/>
    <col min="5880" max="5880" width="9.140625" style="16"/>
    <col min="5881" max="5881" width="12.85546875" style="16" customWidth="1"/>
    <col min="5882" max="6125" width="9.140625" style="16"/>
    <col min="6126" max="6126" width="2.7109375" style="16" customWidth="1"/>
    <col min="6127" max="6127" width="9.140625" style="16"/>
    <col min="6128" max="6128" width="12.5703125" style="16" customWidth="1"/>
    <col min="6129" max="6129" width="4.42578125" style="16" customWidth="1"/>
    <col min="6130" max="6130" width="9.140625" style="16"/>
    <col min="6131" max="6131" width="12.5703125" style="16" customWidth="1"/>
    <col min="6132" max="6132" width="4" style="16" customWidth="1"/>
    <col min="6133" max="6133" width="8.42578125" style="16" customWidth="1"/>
    <col min="6134" max="6134" width="13" style="16" customWidth="1"/>
    <col min="6135" max="6135" width="4.42578125" style="16" customWidth="1"/>
    <col min="6136" max="6136" width="9.140625" style="16"/>
    <col min="6137" max="6137" width="12.85546875" style="16" customWidth="1"/>
    <col min="6138" max="6381" width="9.140625" style="16"/>
    <col min="6382" max="6382" width="2.7109375" style="16" customWidth="1"/>
    <col min="6383" max="6383" width="9.140625" style="16"/>
    <col min="6384" max="6384" width="12.5703125" style="16" customWidth="1"/>
    <col min="6385" max="6385" width="4.42578125" style="16" customWidth="1"/>
    <col min="6386" max="6386" width="9.140625" style="16"/>
    <col min="6387" max="6387" width="12.5703125" style="16" customWidth="1"/>
    <col min="6388" max="6388" width="4" style="16" customWidth="1"/>
    <col min="6389" max="6389" width="8.42578125" style="16" customWidth="1"/>
    <col min="6390" max="6390" width="13" style="16" customWidth="1"/>
    <col min="6391" max="6391" width="4.42578125" style="16" customWidth="1"/>
    <col min="6392" max="6392" width="9.140625" style="16"/>
    <col min="6393" max="6393" width="12.85546875" style="16" customWidth="1"/>
    <col min="6394" max="6637" width="9.140625" style="16"/>
    <col min="6638" max="6638" width="2.7109375" style="16" customWidth="1"/>
    <col min="6639" max="6639" width="9.140625" style="16"/>
    <col min="6640" max="6640" width="12.5703125" style="16" customWidth="1"/>
    <col min="6641" max="6641" width="4.42578125" style="16" customWidth="1"/>
    <col min="6642" max="6642" width="9.140625" style="16"/>
    <col min="6643" max="6643" width="12.5703125" style="16" customWidth="1"/>
    <col min="6644" max="6644" width="4" style="16" customWidth="1"/>
    <col min="6645" max="6645" width="8.42578125" style="16" customWidth="1"/>
    <col min="6646" max="6646" width="13" style="16" customWidth="1"/>
    <col min="6647" max="6647" width="4.42578125" style="16" customWidth="1"/>
    <col min="6648" max="6648" width="9.140625" style="16"/>
    <col min="6649" max="6649" width="12.85546875" style="16" customWidth="1"/>
    <col min="6650" max="6893" width="9.140625" style="16"/>
    <col min="6894" max="6894" width="2.7109375" style="16" customWidth="1"/>
    <col min="6895" max="6895" width="9.140625" style="16"/>
    <col min="6896" max="6896" width="12.5703125" style="16" customWidth="1"/>
    <col min="6897" max="6897" width="4.42578125" style="16" customWidth="1"/>
    <col min="6898" max="6898" width="9.140625" style="16"/>
    <col min="6899" max="6899" width="12.5703125" style="16" customWidth="1"/>
    <col min="6900" max="6900" width="4" style="16" customWidth="1"/>
    <col min="6901" max="6901" width="8.42578125" style="16" customWidth="1"/>
    <col min="6902" max="6902" width="13" style="16" customWidth="1"/>
    <col min="6903" max="6903" width="4.42578125" style="16" customWidth="1"/>
    <col min="6904" max="6904" width="9.140625" style="16"/>
    <col min="6905" max="6905" width="12.85546875" style="16" customWidth="1"/>
    <col min="6906" max="7149" width="9.140625" style="16"/>
    <col min="7150" max="7150" width="2.7109375" style="16" customWidth="1"/>
    <col min="7151" max="7151" width="9.140625" style="16"/>
    <col min="7152" max="7152" width="12.5703125" style="16" customWidth="1"/>
    <col min="7153" max="7153" width="4.42578125" style="16" customWidth="1"/>
    <col min="7154" max="7154" width="9.140625" style="16"/>
    <col min="7155" max="7155" width="12.5703125" style="16" customWidth="1"/>
    <col min="7156" max="7156" width="4" style="16" customWidth="1"/>
    <col min="7157" max="7157" width="8.42578125" style="16" customWidth="1"/>
    <col min="7158" max="7158" width="13" style="16" customWidth="1"/>
    <col min="7159" max="7159" width="4.42578125" style="16" customWidth="1"/>
    <col min="7160" max="7160" width="9.140625" style="16"/>
    <col min="7161" max="7161" width="12.85546875" style="16" customWidth="1"/>
    <col min="7162" max="7405" width="9.140625" style="16"/>
    <col min="7406" max="7406" width="2.7109375" style="16" customWidth="1"/>
    <col min="7407" max="7407" width="9.140625" style="16"/>
    <col min="7408" max="7408" width="12.5703125" style="16" customWidth="1"/>
    <col min="7409" max="7409" width="4.42578125" style="16" customWidth="1"/>
    <col min="7410" max="7410" width="9.140625" style="16"/>
    <col min="7411" max="7411" width="12.5703125" style="16" customWidth="1"/>
    <col min="7412" max="7412" width="4" style="16" customWidth="1"/>
    <col min="7413" max="7413" width="8.42578125" style="16" customWidth="1"/>
    <col min="7414" max="7414" width="13" style="16" customWidth="1"/>
    <col min="7415" max="7415" width="4.42578125" style="16" customWidth="1"/>
    <col min="7416" max="7416" width="9.140625" style="16"/>
    <col min="7417" max="7417" width="12.85546875" style="16" customWidth="1"/>
    <col min="7418" max="7661" width="9.140625" style="16"/>
    <col min="7662" max="7662" width="2.7109375" style="16" customWidth="1"/>
    <col min="7663" max="7663" width="9.140625" style="16"/>
    <col min="7664" max="7664" width="12.5703125" style="16" customWidth="1"/>
    <col min="7665" max="7665" width="4.42578125" style="16" customWidth="1"/>
    <col min="7666" max="7666" width="9.140625" style="16"/>
    <col min="7667" max="7667" width="12.5703125" style="16" customWidth="1"/>
    <col min="7668" max="7668" width="4" style="16" customWidth="1"/>
    <col min="7669" max="7669" width="8.42578125" style="16" customWidth="1"/>
    <col min="7670" max="7670" width="13" style="16" customWidth="1"/>
    <col min="7671" max="7671" width="4.42578125" style="16" customWidth="1"/>
    <col min="7672" max="7672" width="9.140625" style="16"/>
    <col min="7673" max="7673" width="12.85546875" style="16" customWidth="1"/>
    <col min="7674" max="7917" width="9.140625" style="16"/>
    <col min="7918" max="7918" width="2.7109375" style="16" customWidth="1"/>
    <col min="7919" max="7919" width="9.140625" style="16"/>
    <col min="7920" max="7920" width="12.5703125" style="16" customWidth="1"/>
    <col min="7921" max="7921" width="4.42578125" style="16" customWidth="1"/>
    <col min="7922" max="7922" width="9.140625" style="16"/>
    <col min="7923" max="7923" width="12.5703125" style="16" customWidth="1"/>
    <col min="7924" max="7924" width="4" style="16" customWidth="1"/>
    <col min="7925" max="7925" width="8.42578125" style="16" customWidth="1"/>
    <col min="7926" max="7926" width="13" style="16" customWidth="1"/>
    <col min="7927" max="7927" width="4.42578125" style="16" customWidth="1"/>
    <col min="7928" max="7928" width="9.140625" style="16"/>
    <col min="7929" max="7929" width="12.85546875" style="16" customWidth="1"/>
    <col min="7930" max="8173" width="9.140625" style="16"/>
    <col min="8174" max="8174" width="2.7109375" style="16" customWidth="1"/>
    <col min="8175" max="8175" width="9.140625" style="16"/>
    <col min="8176" max="8176" width="12.5703125" style="16" customWidth="1"/>
    <col min="8177" max="8177" width="4.42578125" style="16" customWidth="1"/>
    <col min="8178" max="8178" width="9.140625" style="16"/>
    <col min="8179" max="8179" width="12.5703125" style="16" customWidth="1"/>
    <col min="8180" max="8180" width="4" style="16" customWidth="1"/>
    <col min="8181" max="8181" width="8.42578125" style="16" customWidth="1"/>
    <col min="8182" max="8182" width="13" style="16" customWidth="1"/>
    <col min="8183" max="8183" width="4.42578125" style="16" customWidth="1"/>
    <col min="8184" max="8184" width="9.140625" style="16"/>
    <col min="8185" max="8185" width="12.85546875" style="16" customWidth="1"/>
    <col min="8186" max="8429" width="9.140625" style="16"/>
    <col min="8430" max="8430" width="2.7109375" style="16" customWidth="1"/>
    <col min="8431" max="8431" width="9.140625" style="16"/>
    <col min="8432" max="8432" width="12.5703125" style="16" customWidth="1"/>
    <col min="8433" max="8433" width="4.42578125" style="16" customWidth="1"/>
    <col min="8434" max="8434" width="9.140625" style="16"/>
    <col min="8435" max="8435" width="12.5703125" style="16" customWidth="1"/>
    <col min="8436" max="8436" width="4" style="16" customWidth="1"/>
    <col min="8437" max="8437" width="8.42578125" style="16" customWidth="1"/>
    <col min="8438" max="8438" width="13" style="16" customWidth="1"/>
    <col min="8439" max="8439" width="4.42578125" style="16" customWidth="1"/>
    <col min="8440" max="8440" width="9.140625" style="16"/>
    <col min="8441" max="8441" width="12.85546875" style="16" customWidth="1"/>
    <col min="8442" max="8685" width="9.140625" style="16"/>
    <col min="8686" max="8686" width="2.7109375" style="16" customWidth="1"/>
    <col min="8687" max="8687" width="9.140625" style="16"/>
    <col min="8688" max="8688" width="12.5703125" style="16" customWidth="1"/>
    <col min="8689" max="8689" width="4.42578125" style="16" customWidth="1"/>
    <col min="8690" max="8690" width="9.140625" style="16"/>
    <col min="8691" max="8691" width="12.5703125" style="16" customWidth="1"/>
    <col min="8692" max="8692" width="4" style="16" customWidth="1"/>
    <col min="8693" max="8693" width="8.42578125" style="16" customWidth="1"/>
    <col min="8694" max="8694" width="13" style="16" customWidth="1"/>
    <col min="8695" max="8695" width="4.42578125" style="16" customWidth="1"/>
    <col min="8696" max="8696" width="9.140625" style="16"/>
    <col min="8697" max="8697" width="12.85546875" style="16" customWidth="1"/>
    <col min="8698" max="8941" width="9.140625" style="16"/>
    <col min="8942" max="8942" width="2.7109375" style="16" customWidth="1"/>
    <col min="8943" max="8943" width="9.140625" style="16"/>
    <col min="8944" max="8944" width="12.5703125" style="16" customWidth="1"/>
    <col min="8945" max="8945" width="4.42578125" style="16" customWidth="1"/>
    <col min="8946" max="8946" width="9.140625" style="16"/>
    <col min="8947" max="8947" width="12.5703125" style="16" customWidth="1"/>
    <col min="8948" max="8948" width="4" style="16" customWidth="1"/>
    <col min="8949" max="8949" width="8.42578125" style="16" customWidth="1"/>
    <col min="8950" max="8950" width="13" style="16" customWidth="1"/>
    <col min="8951" max="8951" width="4.42578125" style="16" customWidth="1"/>
    <col min="8952" max="8952" width="9.140625" style="16"/>
    <col min="8953" max="8953" width="12.85546875" style="16" customWidth="1"/>
    <col min="8954" max="9197" width="9.140625" style="16"/>
    <col min="9198" max="9198" width="2.7109375" style="16" customWidth="1"/>
    <col min="9199" max="9199" width="9.140625" style="16"/>
    <col min="9200" max="9200" width="12.5703125" style="16" customWidth="1"/>
    <col min="9201" max="9201" width="4.42578125" style="16" customWidth="1"/>
    <col min="9202" max="9202" width="9.140625" style="16"/>
    <col min="9203" max="9203" width="12.5703125" style="16" customWidth="1"/>
    <col min="9204" max="9204" width="4" style="16" customWidth="1"/>
    <col min="9205" max="9205" width="8.42578125" style="16" customWidth="1"/>
    <col min="9206" max="9206" width="13" style="16" customWidth="1"/>
    <col min="9207" max="9207" width="4.42578125" style="16" customWidth="1"/>
    <col min="9208" max="9208" width="9.140625" style="16"/>
    <col min="9209" max="9209" width="12.85546875" style="16" customWidth="1"/>
    <col min="9210" max="9453" width="9.140625" style="16"/>
    <col min="9454" max="9454" width="2.7109375" style="16" customWidth="1"/>
    <col min="9455" max="9455" width="9.140625" style="16"/>
    <col min="9456" max="9456" width="12.5703125" style="16" customWidth="1"/>
    <col min="9457" max="9457" width="4.42578125" style="16" customWidth="1"/>
    <col min="9458" max="9458" width="9.140625" style="16"/>
    <col min="9459" max="9459" width="12.5703125" style="16" customWidth="1"/>
    <col min="9460" max="9460" width="4" style="16" customWidth="1"/>
    <col min="9461" max="9461" width="8.42578125" style="16" customWidth="1"/>
    <col min="9462" max="9462" width="13" style="16" customWidth="1"/>
    <col min="9463" max="9463" width="4.42578125" style="16" customWidth="1"/>
    <col min="9464" max="9464" width="9.140625" style="16"/>
    <col min="9465" max="9465" width="12.85546875" style="16" customWidth="1"/>
    <col min="9466" max="9709" width="9.140625" style="16"/>
    <col min="9710" max="9710" width="2.7109375" style="16" customWidth="1"/>
    <col min="9711" max="9711" width="9.140625" style="16"/>
    <col min="9712" max="9712" width="12.5703125" style="16" customWidth="1"/>
    <col min="9713" max="9713" width="4.42578125" style="16" customWidth="1"/>
    <col min="9714" max="9714" width="9.140625" style="16"/>
    <col min="9715" max="9715" width="12.5703125" style="16" customWidth="1"/>
    <col min="9716" max="9716" width="4" style="16" customWidth="1"/>
    <col min="9717" max="9717" width="8.42578125" style="16" customWidth="1"/>
    <col min="9718" max="9718" width="13" style="16" customWidth="1"/>
    <col min="9719" max="9719" width="4.42578125" style="16" customWidth="1"/>
    <col min="9720" max="9720" width="9.140625" style="16"/>
    <col min="9721" max="9721" width="12.85546875" style="16" customWidth="1"/>
    <col min="9722" max="9965" width="9.140625" style="16"/>
    <col min="9966" max="9966" width="2.7109375" style="16" customWidth="1"/>
    <col min="9967" max="9967" width="9.140625" style="16"/>
    <col min="9968" max="9968" width="12.5703125" style="16" customWidth="1"/>
    <col min="9969" max="9969" width="4.42578125" style="16" customWidth="1"/>
    <col min="9970" max="9970" width="9.140625" style="16"/>
    <col min="9971" max="9971" width="12.5703125" style="16" customWidth="1"/>
    <col min="9972" max="9972" width="4" style="16" customWidth="1"/>
    <col min="9973" max="9973" width="8.42578125" style="16" customWidth="1"/>
    <col min="9974" max="9974" width="13" style="16" customWidth="1"/>
    <col min="9975" max="9975" width="4.42578125" style="16" customWidth="1"/>
    <col min="9976" max="9976" width="9.140625" style="16"/>
    <col min="9977" max="9977" width="12.85546875" style="16" customWidth="1"/>
    <col min="9978" max="10221" width="9.140625" style="16"/>
    <col min="10222" max="10222" width="2.7109375" style="16" customWidth="1"/>
    <col min="10223" max="10223" width="9.140625" style="16"/>
    <col min="10224" max="10224" width="12.5703125" style="16" customWidth="1"/>
    <col min="10225" max="10225" width="4.42578125" style="16" customWidth="1"/>
    <col min="10226" max="10226" width="9.140625" style="16"/>
    <col min="10227" max="10227" width="12.5703125" style="16" customWidth="1"/>
    <col min="10228" max="10228" width="4" style="16" customWidth="1"/>
    <col min="10229" max="10229" width="8.42578125" style="16" customWidth="1"/>
    <col min="10230" max="10230" width="13" style="16" customWidth="1"/>
    <col min="10231" max="10231" width="4.42578125" style="16" customWidth="1"/>
    <col min="10232" max="10232" width="9.140625" style="16"/>
    <col min="10233" max="10233" width="12.85546875" style="16" customWidth="1"/>
    <col min="10234" max="10477" width="9.140625" style="16"/>
    <col min="10478" max="10478" width="2.7109375" style="16" customWidth="1"/>
    <col min="10479" max="10479" width="9.140625" style="16"/>
    <col min="10480" max="10480" width="12.5703125" style="16" customWidth="1"/>
    <col min="10481" max="10481" width="4.42578125" style="16" customWidth="1"/>
    <col min="10482" max="10482" width="9.140625" style="16"/>
    <col min="10483" max="10483" width="12.5703125" style="16" customWidth="1"/>
    <col min="10484" max="10484" width="4" style="16" customWidth="1"/>
    <col min="10485" max="10485" width="8.42578125" style="16" customWidth="1"/>
    <col min="10486" max="10486" width="13" style="16" customWidth="1"/>
    <col min="10487" max="10487" width="4.42578125" style="16" customWidth="1"/>
    <col min="10488" max="10488" width="9.140625" style="16"/>
    <col min="10489" max="10489" width="12.85546875" style="16" customWidth="1"/>
    <col min="10490" max="10733" width="9.140625" style="16"/>
    <col min="10734" max="10734" width="2.7109375" style="16" customWidth="1"/>
    <col min="10735" max="10735" width="9.140625" style="16"/>
    <col min="10736" max="10736" width="12.5703125" style="16" customWidth="1"/>
    <col min="10737" max="10737" width="4.42578125" style="16" customWidth="1"/>
    <col min="10738" max="10738" width="9.140625" style="16"/>
    <col min="10739" max="10739" width="12.5703125" style="16" customWidth="1"/>
    <col min="10740" max="10740" width="4" style="16" customWidth="1"/>
    <col min="10741" max="10741" width="8.42578125" style="16" customWidth="1"/>
    <col min="10742" max="10742" width="13" style="16" customWidth="1"/>
    <col min="10743" max="10743" width="4.42578125" style="16" customWidth="1"/>
    <col min="10744" max="10744" width="9.140625" style="16"/>
    <col min="10745" max="10745" width="12.85546875" style="16" customWidth="1"/>
    <col min="10746" max="10989" width="9.140625" style="16"/>
    <col min="10990" max="10990" width="2.7109375" style="16" customWidth="1"/>
    <col min="10991" max="10991" width="9.140625" style="16"/>
    <col min="10992" max="10992" width="12.5703125" style="16" customWidth="1"/>
    <col min="10993" max="10993" width="4.42578125" style="16" customWidth="1"/>
    <col min="10994" max="10994" width="9.140625" style="16"/>
    <col min="10995" max="10995" width="12.5703125" style="16" customWidth="1"/>
    <col min="10996" max="10996" width="4" style="16" customWidth="1"/>
    <col min="10997" max="10997" width="8.42578125" style="16" customWidth="1"/>
    <col min="10998" max="10998" width="13" style="16" customWidth="1"/>
    <col min="10999" max="10999" width="4.42578125" style="16" customWidth="1"/>
    <col min="11000" max="11000" width="9.140625" style="16"/>
    <col min="11001" max="11001" width="12.85546875" style="16" customWidth="1"/>
    <col min="11002" max="11245" width="9.140625" style="16"/>
    <col min="11246" max="11246" width="2.7109375" style="16" customWidth="1"/>
    <col min="11247" max="11247" width="9.140625" style="16"/>
    <col min="11248" max="11248" width="12.5703125" style="16" customWidth="1"/>
    <col min="11249" max="11249" width="4.42578125" style="16" customWidth="1"/>
    <col min="11250" max="11250" width="9.140625" style="16"/>
    <col min="11251" max="11251" width="12.5703125" style="16" customWidth="1"/>
    <col min="11252" max="11252" width="4" style="16" customWidth="1"/>
    <col min="11253" max="11253" width="8.42578125" style="16" customWidth="1"/>
    <col min="11254" max="11254" width="13" style="16" customWidth="1"/>
    <col min="11255" max="11255" width="4.42578125" style="16" customWidth="1"/>
    <col min="11256" max="11256" width="9.140625" style="16"/>
    <col min="11257" max="11257" width="12.85546875" style="16" customWidth="1"/>
    <col min="11258" max="11501" width="9.140625" style="16"/>
    <col min="11502" max="11502" width="2.7109375" style="16" customWidth="1"/>
    <col min="11503" max="11503" width="9.140625" style="16"/>
    <col min="11504" max="11504" width="12.5703125" style="16" customWidth="1"/>
    <col min="11505" max="11505" width="4.42578125" style="16" customWidth="1"/>
    <col min="11506" max="11506" width="9.140625" style="16"/>
    <col min="11507" max="11507" width="12.5703125" style="16" customWidth="1"/>
    <col min="11508" max="11508" width="4" style="16" customWidth="1"/>
    <col min="11509" max="11509" width="8.42578125" style="16" customWidth="1"/>
    <col min="11510" max="11510" width="13" style="16" customWidth="1"/>
    <col min="11511" max="11511" width="4.42578125" style="16" customWidth="1"/>
    <col min="11512" max="11512" width="9.140625" style="16"/>
    <col min="11513" max="11513" width="12.85546875" style="16" customWidth="1"/>
    <col min="11514" max="11757" width="9.140625" style="16"/>
    <col min="11758" max="11758" width="2.7109375" style="16" customWidth="1"/>
    <col min="11759" max="11759" width="9.140625" style="16"/>
    <col min="11760" max="11760" width="12.5703125" style="16" customWidth="1"/>
    <col min="11761" max="11761" width="4.42578125" style="16" customWidth="1"/>
    <col min="11762" max="11762" width="9.140625" style="16"/>
    <col min="11763" max="11763" width="12.5703125" style="16" customWidth="1"/>
    <col min="11764" max="11764" width="4" style="16" customWidth="1"/>
    <col min="11765" max="11765" width="8.42578125" style="16" customWidth="1"/>
    <col min="11766" max="11766" width="13" style="16" customWidth="1"/>
    <col min="11767" max="11767" width="4.42578125" style="16" customWidth="1"/>
    <col min="11768" max="11768" width="9.140625" style="16"/>
    <col min="11769" max="11769" width="12.85546875" style="16" customWidth="1"/>
    <col min="11770" max="12013" width="9.140625" style="16"/>
    <col min="12014" max="12014" width="2.7109375" style="16" customWidth="1"/>
    <col min="12015" max="12015" width="9.140625" style="16"/>
    <col min="12016" max="12016" width="12.5703125" style="16" customWidth="1"/>
    <col min="12017" max="12017" width="4.42578125" style="16" customWidth="1"/>
    <col min="12018" max="12018" width="9.140625" style="16"/>
    <col min="12019" max="12019" width="12.5703125" style="16" customWidth="1"/>
    <col min="12020" max="12020" width="4" style="16" customWidth="1"/>
    <col min="12021" max="12021" width="8.42578125" style="16" customWidth="1"/>
    <col min="12022" max="12022" width="13" style="16" customWidth="1"/>
    <col min="12023" max="12023" width="4.42578125" style="16" customWidth="1"/>
    <col min="12024" max="12024" width="9.140625" style="16"/>
    <col min="12025" max="12025" width="12.85546875" style="16" customWidth="1"/>
    <col min="12026" max="12269" width="9.140625" style="16"/>
    <col min="12270" max="12270" width="2.7109375" style="16" customWidth="1"/>
    <col min="12271" max="12271" width="9.140625" style="16"/>
    <col min="12272" max="12272" width="12.5703125" style="16" customWidth="1"/>
    <col min="12273" max="12273" width="4.42578125" style="16" customWidth="1"/>
    <col min="12274" max="12274" width="9.140625" style="16"/>
    <col min="12275" max="12275" width="12.5703125" style="16" customWidth="1"/>
    <col min="12276" max="12276" width="4" style="16" customWidth="1"/>
    <col min="12277" max="12277" width="8.42578125" style="16" customWidth="1"/>
    <col min="12278" max="12278" width="13" style="16" customWidth="1"/>
    <col min="12279" max="12279" width="4.42578125" style="16" customWidth="1"/>
    <col min="12280" max="12280" width="9.140625" style="16"/>
    <col min="12281" max="12281" width="12.85546875" style="16" customWidth="1"/>
    <col min="12282" max="12525" width="9.140625" style="16"/>
    <col min="12526" max="12526" width="2.7109375" style="16" customWidth="1"/>
    <col min="12527" max="12527" width="9.140625" style="16"/>
    <col min="12528" max="12528" width="12.5703125" style="16" customWidth="1"/>
    <col min="12529" max="12529" width="4.42578125" style="16" customWidth="1"/>
    <col min="12530" max="12530" width="9.140625" style="16"/>
    <col min="12531" max="12531" width="12.5703125" style="16" customWidth="1"/>
    <col min="12532" max="12532" width="4" style="16" customWidth="1"/>
    <col min="12533" max="12533" width="8.42578125" style="16" customWidth="1"/>
    <col min="12534" max="12534" width="13" style="16" customWidth="1"/>
    <col min="12535" max="12535" width="4.42578125" style="16" customWidth="1"/>
    <col min="12536" max="12536" width="9.140625" style="16"/>
    <col min="12537" max="12537" width="12.85546875" style="16" customWidth="1"/>
    <col min="12538" max="12781" width="9.140625" style="16"/>
    <col min="12782" max="12782" width="2.7109375" style="16" customWidth="1"/>
    <col min="12783" max="12783" width="9.140625" style="16"/>
    <col min="12784" max="12784" width="12.5703125" style="16" customWidth="1"/>
    <col min="12785" max="12785" width="4.42578125" style="16" customWidth="1"/>
    <col min="12786" max="12786" width="9.140625" style="16"/>
    <col min="12787" max="12787" width="12.5703125" style="16" customWidth="1"/>
    <col min="12788" max="12788" width="4" style="16" customWidth="1"/>
    <col min="12789" max="12789" width="8.42578125" style="16" customWidth="1"/>
    <col min="12790" max="12790" width="13" style="16" customWidth="1"/>
    <col min="12791" max="12791" width="4.42578125" style="16" customWidth="1"/>
    <col min="12792" max="12792" width="9.140625" style="16"/>
    <col min="12793" max="12793" width="12.85546875" style="16" customWidth="1"/>
    <col min="12794" max="13037" width="9.140625" style="16"/>
    <col min="13038" max="13038" width="2.7109375" style="16" customWidth="1"/>
    <col min="13039" max="13039" width="9.140625" style="16"/>
    <col min="13040" max="13040" width="12.5703125" style="16" customWidth="1"/>
    <col min="13041" max="13041" width="4.42578125" style="16" customWidth="1"/>
    <col min="13042" max="13042" width="9.140625" style="16"/>
    <col min="13043" max="13043" width="12.5703125" style="16" customWidth="1"/>
    <col min="13044" max="13044" width="4" style="16" customWidth="1"/>
    <col min="13045" max="13045" width="8.42578125" style="16" customWidth="1"/>
    <col min="13046" max="13046" width="13" style="16" customWidth="1"/>
    <col min="13047" max="13047" width="4.42578125" style="16" customWidth="1"/>
    <col min="13048" max="13048" width="9.140625" style="16"/>
    <col min="13049" max="13049" width="12.85546875" style="16" customWidth="1"/>
    <col min="13050" max="13293" width="9.140625" style="16"/>
    <col min="13294" max="13294" width="2.7109375" style="16" customWidth="1"/>
    <col min="13295" max="13295" width="9.140625" style="16"/>
    <col min="13296" max="13296" width="12.5703125" style="16" customWidth="1"/>
    <col min="13297" max="13297" width="4.42578125" style="16" customWidth="1"/>
    <col min="13298" max="13298" width="9.140625" style="16"/>
    <col min="13299" max="13299" width="12.5703125" style="16" customWidth="1"/>
    <col min="13300" max="13300" width="4" style="16" customWidth="1"/>
    <col min="13301" max="13301" width="8.42578125" style="16" customWidth="1"/>
    <col min="13302" max="13302" width="13" style="16" customWidth="1"/>
    <col min="13303" max="13303" width="4.42578125" style="16" customWidth="1"/>
    <col min="13304" max="13304" width="9.140625" style="16"/>
    <col min="13305" max="13305" width="12.85546875" style="16" customWidth="1"/>
    <col min="13306" max="13549" width="9.140625" style="16"/>
    <col min="13550" max="13550" width="2.7109375" style="16" customWidth="1"/>
    <col min="13551" max="13551" width="9.140625" style="16"/>
    <col min="13552" max="13552" width="12.5703125" style="16" customWidth="1"/>
    <col min="13553" max="13553" width="4.42578125" style="16" customWidth="1"/>
    <col min="13554" max="13554" width="9.140625" style="16"/>
    <col min="13555" max="13555" width="12.5703125" style="16" customWidth="1"/>
    <col min="13556" max="13556" width="4" style="16" customWidth="1"/>
    <col min="13557" max="13557" width="8.42578125" style="16" customWidth="1"/>
    <col min="13558" max="13558" width="13" style="16" customWidth="1"/>
    <col min="13559" max="13559" width="4.42578125" style="16" customWidth="1"/>
    <col min="13560" max="13560" width="9.140625" style="16"/>
    <col min="13561" max="13561" width="12.85546875" style="16" customWidth="1"/>
    <col min="13562" max="13805" width="9.140625" style="16"/>
    <col min="13806" max="13806" width="2.7109375" style="16" customWidth="1"/>
    <col min="13807" max="13807" width="9.140625" style="16"/>
    <col min="13808" max="13808" width="12.5703125" style="16" customWidth="1"/>
    <col min="13809" max="13809" width="4.42578125" style="16" customWidth="1"/>
    <col min="13810" max="13810" width="9.140625" style="16"/>
    <col min="13811" max="13811" width="12.5703125" style="16" customWidth="1"/>
    <col min="13812" max="13812" width="4" style="16" customWidth="1"/>
    <col min="13813" max="13813" width="8.42578125" style="16" customWidth="1"/>
    <col min="13814" max="13814" width="13" style="16" customWidth="1"/>
    <col min="13815" max="13815" width="4.42578125" style="16" customWidth="1"/>
    <col min="13816" max="13816" width="9.140625" style="16"/>
    <col min="13817" max="13817" width="12.85546875" style="16" customWidth="1"/>
    <col min="13818" max="14061" width="9.140625" style="16"/>
    <col min="14062" max="14062" width="2.7109375" style="16" customWidth="1"/>
    <col min="14063" max="14063" width="9.140625" style="16"/>
    <col min="14064" max="14064" width="12.5703125" style="16" customWidth="1"/>
    <col min="14065" max="14065" width="4.42578125" style="16" customWidth="1"/>
    <col min="14066" max="14066" width="9.140625" style="16"/>
    <col min="14067" max="14067" width="12.5703125" style="16" customWidth="1"/>
    <col min="14068" max="14068" width="4" style="16" customWidth="1"/>
    <col min="14069" max="14069" width="8.42578125" style="16" customWidth="1"/>
    <col min="14070" max="14070" width="13" style="16" customWidth="1"/>
    <col min="14071" max="14071" width="4.42578125" style="16" customWidth="1"/>
    <col min="14072" max="14072" width="9.140625" style="16"/>
    <col min="14073" max="14073" width="12.85546875" style="16" customWidth="1"/>
    <col min="14074" max="14317" width="9.140625" style="16"/>
    <col min="14318" max="14318" width="2.7109375" style="16" customWidth="1"/>
    <col min="14319" max="14319" width="9.140625" style="16"/>
    <col min="14320" max="14320" width="12.5703125" style="16" customWidth="1"/>
    <col min="14321" max="14321" width="4.42578125" style="16" customWidth="1"/>
    <col min="14322" max="14322" width="9.140625" style="16"/>
    <col min="14323" max="14323" width="12.5703125" style="16" customWidth="1"/>
    <col min="14324" max="14324" width="4" style="16" customWidth="1"/>
    <col min="14325" max="14325" width="8.42578125" style="16" customWidth="1"/>
    <col min="14326" max="14326" width="13" style="16" customWidth="1"/>
    <col min="14327" max="14327" width="4.42578125" style="16" customWidth="1"/>
    <col min="14328" max="14328" width="9.140625" style="16"/>
    <col min="14329" max="14329" width="12.85546875" style="16" customWidth="1"/>
    <col min="14330" max="14573" width="9.140625" style="16"/>
    <col min="14574" max="14574" width="2.7109375" style="16" customWidth="1"/>
    <col min="14575" max="14575" width="9.140625" style="16"/>
    <col min="14576" max="14576" width="12.5703125" style="16" customWidth="1"/>
    <col min="14577" max="14577" width="4.42578125" style="16" customWidth="1"/>
    <col min="14578" max="14578" width="9.140625" style="16"/>
    <col min="14579" max="14579" width="12.5703125" style="16" customWidth="1"/>
    <col min="14580" max="14580" width="4" style="16" customWidth="1"/>
    <col min="14581" max="14581" width="8.42578125" style="16" customWidth="1"/>
    <col min="14582" max="14582" width="13" style="16" customWidth="1"/>
    <col min="14583" max="14583" width="4.42578125" style="16" customWidth="1"/>
    <col min="14584" max="14584" width="9.140625" style="16"/>
    <col min="14585" max="14585" width="12.85546875" style="16" customWidth="1"/>
    <col min="14586" max="14829" width="9.140625" style="16"/>
    <col min="14830" max="14830" width="2.7109375" style="16" customWidth="1"/>
    <col min="14831" max="14831" width="9.140625" style="16"/>
    <col min="14832" max="14832" width="12.5703125" style="16" customWidth="1"/>
    <col min="14833" max="14833" width="4.42578125" style="16" customWidth="1"/>
    <col min="14834" max="14834" width="9.140625" style="16"/>
    <col min="14835" max="14835" width="12.5703125" style="16" customWidth="1"/>
    <col min="14836" max="14836" width="4" style="16" customWidth="1"/>
    <col min="14837" max="14837" width="8.42578125" style="16" customWidth="1"/>
    <col min="14838" max="14838" width="13" style="16" customWidth="1"/>
    <col min="14839" max="14839" width="4.42578125" style="16" customWidth="1"/>
    <col min="14840" max="14840" width="9.140625" style="16"/>
    <col min="14841" max="14841" width="12.85546875" style="16" customWidth="1"/>
    <col min="14842" max="15085" width="9.140625" style="16"/>
    <col min="15086" max="15086" width="2.7109375" style="16" customWidth="1"/>
    <col min="15087" max="15087" width="9.140625" style="16"/>
    <col min="15088" max="15088" width="12.5703125" style="16" customWidth="1"/>
    <col min="15089" max="15089" width="4.42578125" style="16" customWidth="1"/>
    <col min="15090" max="15090" width="9.140625" style="16"/>
    <col min="15091" max="15091" width="12.5703125" style="16" customWidth="1"/>
    <col min="15092" max="15092" width="4" style="16" customWidth="1"/>
    <col min="15093" max="15093" width="8.42578125" style="16" customWidth="1"/>
    <col min="15094" max="15094" width="13" style="16" customWidth="1"/>
    <col min="15095" max="15095" width="4.42578125" style="16" customWidth="1"/>
    <col min="15096" max="15096" width="9.140625" style="16"/>
    <col min="15097" max="15097" width="12.85546875" style="16" customWidth="1"/>
    <col min="15098" max="15341" width="9.140625" style="16"/>
    <col min="15342" max="15342" width="2.7109375" style="16" customWidth="1"/>
    <col min="15343" max="15343" width="9.140625" style="16"/>
    <col min="15344" max="15344" width="12.5703125" style="16" customWidth="1"/>
    <col min="15345" max="15345" width="4.42578125" style="16" customWidth="1"/>
    <col min="15346" max="15346" width="9.140625" style="16"/>
    <col min="15347" max="15347" width="12.5703125" style="16" customWidth="1"/>
    <col min="15348" max="15348" width="4" style="16" customWidth="1"/>
    <col min="15349" max="15349" width="8.42578125" style="16" customWidth="1"/>
    <col min="15350" max="15350" width="13" style="16" customWidth="1"/>
    <col min="15351" max="15351" width="4.42578125" style="16" customWidth="1"/>
    <col min="15352" max="15352" width="9.140625" style="16"/>
    <col min="15353" max="15353" width="12.85546875" style="16" customWidth="1"/>
    <col min="15354" max="15597" width="9.140625" style="16"/>
    <col min="15598" max="15598" width="2.7109375" style="16" customWidth="1"/>
    <col min="15599" max="15599" width="9.140625" style="16"/>
    <col min="15600" max="15600" width="12.5703125" style="16" customWidth="1"/>
    <col min="15601" max="15601" width="4.42578125" style="16" customWidth="1"/>
    <col min="15602" max="15602" width="9.140625" style="16"/>
    <col min="15603" max="15603" width="12.5703125" style="16" customWidth="1"/>
    <col min="15604" max="15604" width="4" style="16" customWidth="1"/>
    <col min="15605" max="15605" width="8.42578125" style="16" customWidth="1"/>
    <col min="15606" max="15606" width="13" style="16" customWidth="1"/>
    <col min="15607" max="15607" width="4.42578125" style="16" customWidth="1"/>
    <col min="15608" max="15608" width="9.140625" style="16"/>
    <col min="15609" max="15609" width="12.85546875" style="16" customWidth="1"/>
    <col min="15610" max="15853" width="9.140625" style="16"/>
    <col min="15854" max="15854" width="2.7109375" style="16" customWidth="1"/>
    <col min="15855" max="15855" width="9.140625" style="16"/>
    <col min="15856" max="15856" width="12.5703125" style="16" customWidth="1"/>
    <col min="15857" max="15857" width="4.42578125" style="16" customWidth="1"/>
    <col min="15858" max="15858" width="9.140625" style="16"/>
    <col min="15859" max="15859" width="12.5703125" style="16" customWidth="1"/>
    <col min="15860" max="15860" width="4" style="16" customWidth="1"/>
    <col min="15861" max="15861" width="8.42578125" style="16" customWidth="1"/>
    <col min="15862" max="15862" width="13" style="16" customWidth="1"/>
    <col min="15863" max="15863" width="4.42578125" style="16" customWidth="1"/>
    <col min="15864" max="15864" width="9.140625" style="16"/>
    <col min="15865" max="15865" width="12.85546875" style="16" customWidth="1"/>
    <col min="15866" max="16109" width="9.140625" style="16"/>
    <col min="16110" max="16110" width="2.7109375" style="16" customWidth="1"/>
    <col min="16111" max="16111" width="9.140625" style="16"/>
    <col min="16112" max="16112" width="12.5703125" style="16" customWidth="1"/>
    <col min="16113" max="16113" width="4.42578125" style="16" customWidth="1"/>
    <col min="16114" max="16114" width="9.140625" style="16"/>
    <col min="16115" max="16115" width="12.5703125" style="16" customWidth="1"/>
    <col min="16116" max="16116" width="4" style="16" customWidth="1"/>
    <col min="16117" max="16117" width="8.42578125" style="16" customWidth="1"/>
    <col min="16118" max="16118" width="13" style="16" customWidth="1"/>
    <col min="16119" max="16119" width="4.42578125" style="16" customWidth="1"/>
    <col min="16120" max="16120" width="9.140625" style="16"/>
    <col min="16121" max="16121" width="12.85546875" style="16" customWidth="1"/>
    <col min="16122" max="16384" width="9.140625" style="16"/>
  </cols>
  <sheetData>
    <row r="1" spans="1:28" ht="15.75" x14ac:dyDescent="0.25">
      <c r="A1" s="154" t="s">
        <v>13</v>
      </c>
      <c r="B1" s="154"/>
      <c r="C1" s="154"/>
      <c r="D1" s="154"/>
      <c r="E1" s="154"/>
      <c r="F1" s="154"/>
      <c r="G1" s="154"/>
      <c r="H1" s="154"/>
      <c r="I1" s="154"/>
      <c r="J1" s="154"/>
      <c r="K1" s="154"/>
      <c r="L1" s="154"/>
    </row>
    <row r="2" spans="1:28" ht="6.75" customHeight="1" x14ac:dyDescent="0.2"/>
    <row r="3" spans="1:28" ht="18" customHeight="1" x14ac:dyDescent="0.3">
      <c r="A3" s="163" t="s">
        <v>35</v>
      </c>
      <c r="B3" s="163"/>
      <c r="C3" s="163"/>
      <c r="D3" s="163"/>
      <c r="E3" s="163"/>
      <c r="F3" s="163"/>
      <c r="G3" s="163"/>
      <c r="H3" s="163"/>
      <c r="I3" s="163"/>
      <c r="J3" s="163"/>
      <c r="K3" s="163"/>
      <c r="L3" s="163"/>
    </row>
    <row r="4" spans="1:28" x14ac:dyDescent="0.2">
      <c r="A4" s="164" t="s">
        <v>41</v>
      </c>
      <c r="B4" s="164"/>
      <c r="C4" s="164"/>
      <c r="D4" s="164"/>
      <c r="E4" s="164"/>
      <c r="F4" s="164"/>
      <c r="G4" s="164"/>
      <c r="H4" s="164"/>
      <c r="I4" s="164"/>
      <c r="J4" s="164"/>
      <c r="K4" s="164"/>
      <c r="L4" s="164"/>
    </row>
    <row r="5" spans="1:28" x14ac:dyDescent="0.2">
      <c r="B5" s="98" t="s">
        <v>374</v>
      </c>
      <c r="C5" s="2"/>
      <c r="D5" s="3"/>
      <c r="K5" s="72"/>
    </row>
    <row r="6" spans="1:28" s="26" customFormat="1" x14ac:dyDescent="0.2">
      <c r="B6" s="25" t="s">
        <v>14</v>
      </c>
      <c r="D6" s="181" t="s">
        <v>50</v>
      </c>
      <c r="E6" s="182"/>
      <c r="F6" s="182"/>
      <c r="G6" s="182"/>
      <c r="H6" s="182"/>
      <c r="I6" s="183"/>
      <c r="K6" s="92" t="s">
        <v>367</v>
      </c>
      <c r="L6" s="99" t="s">
        <v>190</v>
      </c>
      <c r="AA6" s="16"/>
      <c r="AB6" s="84"/>
    </row>
    <row r="7" spans="1:28" s="26" customFormat="1" x14ac:dyDescent="0.2">
      <c r="B7" s="25"/>
      <c r="D7" s="3"/>
      <c r="E7" s="16"/>
      <c r="F7" s="16"/>
      <c r="G7" s="16"/>
      <c r="H7" s="16"/>
      <c r="I7" s="16"/>
      <c r="K7" s="72"/>
      <c r="L7" s="16"/>
      <c r="AA7" s="16"/>
      <c r="AB7" s="84"/>
    </row>
    <row r="8" spans="1:28" s="26" customFormat="1" ht="14.25" customHeight="1" x14ac:dyDescent="0.2">
      <c r="B8" s="152" t="s">
        <v>195</v>
      </c>
      <c r="C8" s="152"/>
      <c r="D8" s="181" t="s">
        <v>145</v>
      </c>
      <c r="E8" s="182"/>
      <c r="F8" s="182"/>
      <c r="G8" s="182"/>
      <c r="H8" s="182"/>
      <c r="I8" s="183"/>
      <c r="J8" s="155" t="s">
        <v>364</v>
      </c>
      <c r="K8" s="155"/>
      <c r="L8" s="156"/>
      <c r="AA8" s="16"/>
      <c r="AB8" s="84"/>
    </row>
    <row r="9" spans="1:28" s="26" customFormat="1" ht="14.25" customHeight="1" x14ac:dyDescent="0.2">
      <c r="B9" s="161" t="s">
        <v>318</v>
      </c>
      <c r="C9" s="162"/>
      <c r="D9" s="3"/>
      <c r="E9" s="16"/>
      <c r="F9" s="16"/>
      <c r="G9" s="16"/>
      <c r="H9" s="16"/>
      <c r="I9" s="16"/>
      <c r="J9" s="157"/>
      <c r="K9" s="157"/>
      <c r="L9" s="158"/>
      <c r="AA9" s="16"/>
      <c r="AB9" s="84"/>
    </row>
    <row r="10" spans="1:28" s="26" customFormat="1" ht="14.25" customHeight="1" x14ac:dyDescent="0.2">
      <c r="B10" s="152" t="s">
        <v>196</v>
      </c>
      <c r="C10" s="152"/>
      <c r="D10" s="184"/>
      <c r="E10" s="185"/>
      <c r="F10" s="185"/>
      <c r="G10" s="185"/>
      <c r="H10" s="185"/>
      <c r="I10" s="186"/>
      <c r="J10" s="159"/>
      <c r="K10" s="159"/>
      <c r="L10" s="160"/>
      <c r="AA10" s="16"/>
      <c r="AB10" s="84"/>
    </row>
    <row r="11" spans="1:28" s="26" customFormat="1" x14ac:dyDescent="0.2">
      <c r="B11" s="78"/>
      <c r="C11" s="78"/>
      <c r="D11" s="78"/>
      <c r="E11" s="78"/>
      <c r="F11" s="78"/>
      <c r="G11" s="78"/>
      <c r="H11" s="78"/>
      <c r="I11" s="78"/>
      <c r="J11" s="4"/>
      <c r="K11" s="50" t="s">
        <v>46</v>
      </c>
      <c r="L11" s="50" t="s">
        <v>47</v>
      </c>
      <c r="AA11" s="16"/>
      <c r="AB11" s="84"/>
    </row>
    <row r="12" spans="1:28" s="26" customFormat="1" x14ac:dyDescent="0.2">
      <c r="B12" s="1" t="s">
        <v>40</v>
      </c>
      <c r="C12" s="1"/>
      <c r="D12" s="173" t="s">
        <v>377</v>
      </c>
      <c r="E12" s="174"/>
      <c r="F12" s="174"/>
      <c r="G12" s="174"/>
      <c r="H12" s="174"/>
      <c r="I12" s="174"/>
      <c r="J12" s="5"/>
      <c r="K12" s="101">
        <v>42605</v>
      </c>
      <c r="L12" s="101">
        <v>42860</v>
      </c>
      <c r="AA12" s="16"/>
      <c r="AB12" s="84"/>
    </row>
    <row r="13" spans="1:28" s="26" customFormat="1" x14ac:dyDescent="0.2">
      <c r="B13" s="1"/>
      <c r="C13" s="1"/>
      <c r="D13" s="54"/>
      <c r="E13" s="55"/>
      <c r="F13" s="55"/>
      <c r="G13" s="55"/>
      <c r="H13" s="55"/>
      <c r="I13" s="55"/>
      <c r="J13" s="5"/>
      <c r="AA13" s="16"/>
      <c r="AB13" s="84"/>
    </row>
    <row r="14" spans="1:28" s="26" customFormat="1" x14ac:dyDescent="0.2">
      <c r="B14" s="97" t="s">
        <v>371</v>
      </c>
      <c r="C14" s="1"/>
      <c r="D14" s="6"/>
      <c r="E14" s="175" t="s">
        <v>362</v>
      </c>
      <c r="F14" s="176"/>
      <c r="G14" s="176"/>
      <c r="H14" s="177"/>
      <c r="I14" s="57"/>
      <c r="J14" s="4" t="s">
        <v>26</v>
      </c>
      <c r="K14" s="178" t="s">
        <v>375</v>
      </c>
      <c r="L14" s="178"/>
      <c r="AA14" s="16"/>
      <c r="AB14" s="84"/>
    </row>
    <row r="15" spans="1:28" s="26" customFormat="1" x14ac:dyDescent="0.2">
      <c r="B15" s="86" t="s">
        <v>329</v>
      </c>
      <c r="C15" s="53"/>
      <c r="D15" s="6"/>
      <c r="E15" s="96">
        <f>IF(L6="CAMPUS", VLOOKUP(E14,AA344:AB402,2,FALSE),"")</f>
        <v>5755</v>
      </c>
      <c r="F15" s="94"/>
      <c r="G15" s="95" t="s">
        <v>370</v>
      </c>
      <c r="H15" s="96">
        <f>IF(L6&gt;0, VLOOKUP(L6,AA91:AB93,2,FALSE),"")</f>
        <v>461</v>
      </c>
      <c r="I15" s="4"/>
      <c r="J15" s="92" t="s">
        <v>27</v>
      </c>
      <c r="K15" s="179" t="s">
        <v>376</v>
      </c>
      <c r="L15" s="179"/>
      <c r="AA15" s="16"/>
      <c r="AB15" s="84"/>
    </row>
    <row r="16" spans="1:28" s="26" customFormat="1" x14ac:dyDescent="0.2">
      <c r="B16" s="4"/>
      <c r="C16" s="51"/>
      <c r="D16" s="1"/>
      <c r="E16" s="1"/>
      <c r="F16" s="7"/>
      <c r="G16" s="1"/>
      <c r="H16" s="1"/>
      <c r="AA16" s="16"/>
      <c r="AB16" s="84"/>
    </row>
    <row r="17" spans="2:28" s="26" customFormat="1" x14ac:dyDescent="0.2">
      <c r="B17" s="1" t="s">
        <v>182</v>
      </c>
      <c r="C17" s="1"/>
      <c r="D17" s="6"/>
      <c r="E17" s="1"/>
      <c r="F17" s="1"/>
      <c r="G17" s="1"/>
      <c r="H17" s="1"/>
      <c r="I17" s="52"/>
      <c r="J17" s="100" t="s">
        <v>184</v>
      </c>
      <c r="K17" s="180">
        <v>42860</v>
      </c>
      <c r="L17" s="180"/>
      <c r="AA17" s="16"/>
      <c r="AB17" s="84"/>
    </row>
    <row r="18" spans="2:28" s="26" customFormat="1" x14ac:dyDescent="0.2">
      <c r="B18" s="61"/>
      <c r="C18" s="52"/>
      <c r="D18" s="87"/>
      <c r="E18" s="52"/>
      <c r="G18" s="13"/>
      <c r="H18" s="1"/>
      <c r="I18" s="13"/>
      <c r="J18" s="13"/>
      <c r="K18" s="133" t="s">
        <v>366</v>
      </c>
      <c r="L18" s="133"/>
      <c r="AA18" s="16"/>
      <c r="AB18" s="84"/>
    </row>
    <row r="19" spans="2:28" s="26" customFormat="1" x14ac:dyDescent="0.2">
      <c r="B19" s="1"/>
      <c r="C19" s="1"/>
      <c r="D19" s="6"/>
      <c r="E19" s="1"/>
      <c r="F19" s="7"/>
      <c r="G19" s="1"/>
      <c r="H19" s="1"/>
      <c r="I19" s="8"/>
      <c r="J19" s="8"/>
      <c r="K19" s="1"/>
      <c r="L19" s="1"/>
      <c r="AA19" s="16"/>
      <c r="AB19" s="84"/>
    </row>
    <row r="20" spans="2:28" s="26" customFormat="1" x14ac:dyDescent="0.2">
      <c r="B20" s="1" t="s">
        <v>29</v>
      </c>
      <c r="C20" s="1"/>
      <c r="D20" s="6"/>
      <c r="E20" s="1"/>
      <c r="F20" s="98" t="s">
        <v>185</v>
      </c>
      <c r="G20" s="13"/>
      <c r="H20" s="32" t="s">
        <v>30</v>
      </c>
      <c r="I20" s="58"/>
      <c r="J20" s="13" t="s">
        <v>31</v>
      </c>
      <c r="L20" s="13"/>
      <c r="AA20" s="16"/>
      <c r="AB20" s="84"/>
    </row>
    <row r="21" spans="2:28" s="26" customFormat="1" x14ac:dyDescent="0.2">
      <c r="B21" s="58" t="s">
        <v>328</v>
      </c>
      <c r="C21" s="58"/>
      <c r="D21" s="32"/>
      <c r="E21" s="59"/>
      <c r="F21" s="60" t="s">
        <v>36</v>
      </c>
      <c r="H21" s="60" t="s">
        <v>39</v>
      </c>
      <c r="J21" s="60" t="s">
        <v>32</v>
      </c>
      <c r="L21" s="110" t="s">
        <v>33</v>
      </c>
      <c r="AA21" s="16"/>
      <c r="AB21" s="84"/>
    </row>
    <row r="22" spans="2:28" s="26" customFormat="1" x14ac:dyDescent="0.2">
      <c r="B22" s="1"/>
      <c r="C22" s="1"/>
      <c r="D22" s="6"/>
      <c r="E22" s="1"/>
      <c r="F22" s="1"/>
      <c r="G22" s="50"/>
      <c r="I22" s="50"/>
      <c r="J22" s="50"/>
      <c r="K22" s="50"/>
      <c r="L22" s="1"/>
      <c r="AA22" s="16"/>
      <c r="AB22" s="84"/>
    </row>
    <row r="23" spans="2:28" s="26" customFormat="1" ht="15" customHeight="1" x14ac:dyDescent="0.2">
      <c r="B23" s="1" t="s">
        <v>28</v>
      </c>
      <c r="C23" s="1"/>
      <c r="D23" s="6"/>
      <c r="E23" s="1"/>
      <c r="F23" s="166"/>
      <c r="G23" s="166"/>
      <c r="H23" s="166"/>
      <c r="I23" s="166"/>
      <c r="J23" s="166"/>
      <c r="K23" s="166"/>
      <c r="L23" s="166"/>
      <c r="AA23" s="16"/>
      <c r="AB23" s="84"/>
    </row>
    <row r="24" spans="2:28" s="26" customFormat="1" x14ac:dyDescent="0.2">
      <c r="B24" s="1"/>
      <c r="C24" s="1"/>
      <c r="D24" s="6"/>
      <c r="E24" s="1"/>
      <c r="F24" s="1"/>
      <c r="G24" s="1"/>
      <c r="H24" s="1"/>
      <c r="I24" s="1"/>
      <c r="J24" s="1"/>
      <c r="K24" s="1"/>
      <c r="L24" s="1"/>
      <c r="AA24" s="16"/>
      <c r="AB24" s="84"/>
    </row>
    <row r="25" spans="2:28" s="26" customFormat="1" ht="15" thickBot="1" x14ac:dyDescent="0.25">
      <c r="B25" s="73"/>
      <c r="C25" s="74"/>
      <c r="D25" s="73"/>
      <c r="E25" s="75"/>
      <c r="F25" s="73"/>
      <c r="G25" s="73"/>
      <c r="H25" s="73"/>
      <c r="I25" s="76"/>
      <c r="J25" s="73"/>
      <c r="K25" s="73"/>
      <c r="L25" s="73"/>
      <c r="AA25" s="16"/>
      <c r="AB25" s="84"/>
    </row>
    <row r="26" spans="2:28" s="26" customFormat="1" x14ac:dyDescent="0.2">
      <c r="B26" s="57" t="s">
        <v>42</v>
      </c>
      <c r="C26" s="32"/>
      <c r="D26" s="62"/>
      <c r="E26" s="32"/>
      <c r="F26" s="32"/>
      <c r="G26" s="52" t="s">
        <v>21</v>
      </c>
      <c r="I26" s="1"/>
      <c r="J26" s="1"/>
      <c r="K26" s="58"/>
      <c r="L26" s="58" t="s">
        <v>0</v>
      </c>
      <c r="AA26" s="16"/>
      <c r="AB26" s="84"/>
    </row>
    <row r="27" spans="2:28" s="26" customFormat="1" x14ac:dyDescent="0.2">
      <c r="B27" s="1"/>
      <c r="C27" s="1"/>
      <c r="D27" s="6"/>
      <c r="E27" s="1"/>
      <c r="F27" s="7"/>
      <c r="G27" s="1"/>
      <c r="H27" s="1"/>
      <c r="I27" s="8"/>
      <c r="J27" s="8"/>
      <c r="K27" s="1"/>
      <c r="L27" s="1"/>
      <c r="AA27" s="16"/>
      <c r="AB27" s="84"/>
    </row>
    <row r="28" spans="2:28" s="26" customFormat="1" ht="15" thickBot="1" x14ac:dyDescent="0.25">
      <c r="B28" s="73"/>
      <c r="C28" s="74"/>
      <c r="D28" s="73"/>
      <c r="E28" s="75"/>
      <c r="F28" s="73"/>
      <c r="G28" s="73"/>
      <c r="H28" s="73"/>
      <c r="I28" s="76"/>
      <c r="J28" s="73"/>
      <c r="K28" s="73"/>
      <c r="L28" s="73"/>
      <c r="AA28" s="16"/>
      <c r="AB28" s="84"/>
    </row>
    <row r="29" spans="2:28" s="26" customFormat="1" x14ac:dyDescent="0.2">
      <c r="B29" s="57" t="s">
        <v>43</v>
      </c>
      <c r="C29" s="32"/>
      <c r="D29" s="62"/>
      <c r="E29" s="32"/>
      <c r="F29" s="32"/>
      <c r="G29" s="52" t="s">
        <v>37</v>
      </c>
      <c r="I29" s="1"/>
      <c r="J29" s="1"/>
      <c r="K29" s="58"/>
      <c r="L29" s="58" t="s">
        <v>0</v>
      </c>
      <c r="AA29" s="16"/>
      <c r="AB29" s="84"/>
    </row>
    <row r="30" spans="2:28" s="26" customFormat="1" x14ac:dyDescent="0.2">
      <c r="B30" s="1"/>
      <c r="C30" s="1"/>
      <c r="D30" s="6"/>
      <c r="E30" s="1"/>
      <c r="F30" s="7"/>
      <c r="G30" s="1"/>
      <c r="H30" s="1"/>
      <c r="I30" s="8"/>
      <c r="J30" s="8"/>
      <c r="K30" s="1"/>
      <c r="L30" s="1"/>
      <c r="AA30" s="16"/>
      <c r="AB30" s="84"/>
    </row>
    <row r="31" spans="2:28" s="26" customFormat="1" ht="15" thickBot="1" x14ac:dyDescent="0.25">
      <c r="B31" s="73"/>
      <c r="C31" s="74"/>
      <c r="D31" s="73"/>
      <c r="E31" s="75"/>
      <c r="F31" s="73"/>
      <c r="G31" s="73"/>
      <c r="H31" s="73"/>
      <c r="I31" s="76"/>
      <c r="J31" s="73"/>
      <c r="K31" s="73"/>
      <c r="L31" s="73"/>
      <c r="AA31" s="16"/>
      <c r="AB31" s="84"/>
    </row>
    <row r="32" spans="2:28" s="26" customFormat="1" x14ac:dyDescent="0.2">
      <c r="B32" s="57" t="s">
        <v>44</v>
      </c>
      <c r="C32" s="32"/>
      <c r="D32" s="62"/>
      <c r="E32" s="32"/>
      <c r="F32" s="32"/>
      <c r="G32" s="52" t="s">
        <v>45</v>
      </c>
      <c r="I32" s="1"/>
      <c r="J32" s="1"/>
      <c r="K32" s="58"/>
      <c r="L32" s="58" t="s">
        <v>0</v>
      </c>
      <c r="AA32" s="16"/>
      <c r="AB32" s="84"/>
    </row>
    <row r="33" spans="1:28" s="26" customFormat="1" x14ac:dyDescent="0.2">
      <c r="B33" s="14"/>
      <c r="C33" s="32"/>
      <c r="D33" s="15"/>
      <c r="E33" s="32"/>
      <c r="F33" s="32"/>
      <c r="G33" s="32"/>
      <c r="I33" s="1"/>
      <c r="J33" s="1"/>
      <c r="K33" s="14"/>
      <c r="L33" s="14"/>
      <c r="AA33" s="16"/>
      <c r="AB33" s="84"/>
    </row>
    <row r="34" spans="1:28" s="26" customFormat="1" x14ac:dyDescent="0.2">
      <c r="A34" s="42" t="s">
        <v>16</v>
      </c>
      <c r="B34" s="24"/>
      <c r="C34" s="32"/>
      <c r="D34" s="33"/>
      <c r="E34" s="32"/>
      <c r="F34" s="32"/>
      <c r="G34" s="32"/>
      <c r="H34" s="32"/>
      <c r="I34" s="32"/>
      <c r="J34" s="32"/>
      <c r="K34" s="32"/>
      <c r="L34" s="32"/>
      <c r="AA34" s="16"/>
      <c r="AB34" s="84"/>
    </row>
    <row r="35" spans="1:28" s="26" customFormat="1" x14ac:dyDescent="0.2">
      <c r="B35" s="9"/>
      <c r="D35" s="27"/>
      <c r="AA35" s="16"/>
      <c r="AB35" s="84"/>
    </row>
    <row r="36" spans="1:28" s="26" customFormat="1" x14ac:dyDescent="0.2">
      <c r="B36" s="1" t="s">
        <v>1</v>
      </c>
      <c r="D36" s="27"/>
      <c r="E36" s="2" t="s">
        <v>15</v>
      </c>
      <c r="F36" s="34"/>
      <c r="AA36" s="16"/>
      <c r="AB36" s="84"/>
    </row>
    <row r="37" spans="1:28" s="26" customFormat="1" ht="6" customHeight="1" thickBot="1" x14ac:dyDescent="0.25">
      <c r="B37" s="31"/>
      <c r="C37" s="31"/>
      <c r="D37" s="35"/>
      <c r="E37" s="31"/>
      <c r="F37" s="31"/>
      <c r="G37" s="31"/>
      <c r="H37" s="31"/>
      <c r="I37" s="31"/>
      <c r="J37" s="31"/>
      <c r="K37" s="31"/>
      <c r="L37" s="31"/>
      <c r="AA37" s="16"/>
      <c r="AB37" s="84"/>
    </row>
    <row r="38" spans="1:28" s="26" customFormat="1" ht="15" thickBot="1" x14ac:dyDescent="0.25">
      <c r="A38" s="28"/>
      <c r="B38" s="63" t="s">
        <v>2</v>
      </c>
      <c r="C38" s="64" t="s">
        <v>3</v>
      </c>
      <c r="D38" s="65"/>
      <c r="E38" s="66" t="s">
        <v>2</v>
      </c>
      <c r="F38" s="64" t="s">
        <v>3</v>
      </c>
      <c r="G38" s="66"/>
      <c r="H38" s="66" t="s">
        <v>2</v>
      </c>
      <c r="I38" s="64" t="s">
        <v>3</v>
      </c>
      <c r="J38" s="67"/>
      <c r="K38" s="64" t="s">
        <v>2</v>
      </c>
      <c r="L38" s="64" t="s">
        <v>3</v>
      </c>
      <c r="AA38" s="16"/>
      <c r="AB38" s="84"/>
    </row>
    <row r="39" spans="1:28" s="26" customFormat="1" x14ac:dyDescent="0.2">
      <c r="A39" s="36">
        <v>1</v>
      </c>
      <c r="B39" s="105">
        <v>42628</v>
      </c>
      <c r="C39" s="106">
        <v>1050</v>
      </c>
      <c r="D39" s="10">
        <v>6</v>
      </c>
      <c r="E39" s="105">
        <v>42704</v>
      </c>
      <c r="F39" s="107">
        <v>200</v>
      </c>
      <c r="G39" s="11">
        <v>11</v>
      </c>
      <c r="H39" s="105">
        <v>42794</v>
      </c>
      <c r="I39" s="107">
        <v>200</v>
      </c>
      <c r="J39" s="12">
        <v>16</v>
      </c>
      <c r="K39" s="105">
        <v>42860</v>
      </c>
      <c r="L39" s="106">
        <v>1300</v>
      </c>
      <c r="M39" s="13"/>
      <c r="AA39" s="16"/>
      <c r="AB39" s="84"/>
    </row>
    <row r="40" spans="1:28" s="26" customFormat="1" x14ac:dyDescent="0.2">
      <c r="A40" s="37">
        <v>2</v>
      </c>
      <c r="B40" s="102">
        <v>42643</v>
      </c>
      <c r="C40" s="103">
        <v>850</v>
      </c>
      <c r="D40" s="38">
        <v>7</v>
      </c>
      <c r="E40" s="102">
        <v>42719</v>
      </c>
      <c r="F40" s="103">
        <v>1350</v>
      </c>
      <c r="G40" s="37">
        <v>12</v>
      </c>
      <c r="H40" s="102">
        <v>42804</v>
      </c>
      <c r="I40" s="103">
        <v>150</v>
      </c>
      <c r="J40" s="39">
        <v>17</v>
      </c>
      <c r="K40" s="102">
        <v>42870</v>
      </c>
      <c r="L40" s="103">
        <v>1200</v>
      </c>
      <c r="AA40" s="16"/>
      <c r="AB40" s="84"/>
    </row>
    <row r="41" spans="1:28" s="26" customFormat="1" x14ac:dyDescent="0.2">
      <c r="A41" s="37">
        <v>3</v>
      </c>
      <c r="B41" s="102">
        <v>42658</v>
      </c>
      <c r="C41" s="103">
        <v>750</v>
      </c>
      <c r="D41" s="38">
        <v>8</v>
      </c>
      <c r="E41" s="102">
        <v>42750</v>
      </c>
      <c r="F41" s="103">
        <v>150</v>
      </c>
      <c r="G41" s="37">
        <v>13</v>
      </c>
      <c r="H41" s="102">
        <v>42824</v>
      </c>
      <c r="I41" s="103">
        <v>100</v>
      </c>
      <c r="J41" s="39">
        <v>18</v>
      </c>
      <c r="K41" s="102">
        <v>42885</v>
      </c>
      <c r="L41" s="103">
        <v>1500</v>
      </c>
      <c r="AA41" s="16"/>
      <c r="AB41" s="84"/>
    </row>
    <row r="42" spans="1:28" s="26" customFormat="1" x14ac:dyDescent="0.2">
      <c r="A42" s="37">
        <v>4</v>
      </c>
      <c r="B42" s="102">
        <v>42673</v>
      </c>
      <c r="C42" s="103">
        <v>600</v>
      </c>
      <c r="D42" s="38">
        <v>9</v>
      </c>
      <c r="E42" s="102">
        <v>42765</v>
      </c>
      <c r="F42" s="103">
        <v>100</v>
      </c>
      <c r="G42" s="40">
        <v>14</v>
      </c>
      <c r="H42" s="102">
        <v>42840</v>
      </c>
      <c r="I42" s="103">
        <v>200</v>
      </c>
      <c r="J42" s="39">
        <v>19</v>
      </c>
      <c r="K42" s="68"/>
      <c r="L42" s="69"/>
      <c r="AA42" s="16"/>
      <c r="AB42" s="84"/>
    </row>
    <row r="43" spans="1:28" s="26" customFormat="1" x14ac:dyDescent="0.2">
      <c r="A43" s="37">
        <v>5</v>
      </c>
      <c r="B43" s="102">
        <v>42689</v>
      </c>
      <c r="C43" s="103">
        <v>150</v>
      </c>
      <c r="D43" s="38">
        <v>10</v>
      </c>
      <c r="E43" s="102">
        <v>42781</v>
      </c>
      <c r="F43" s="103">
        <v>300</v>
      </c>
      <c r="G43" s="40">
        <v>15</v>
      </c>
      <c r="H43" s="102">
        <v>42855</v>
      </c>
      <c r="I43" s="103">
        <v>950</v>
      </c>
      <c r="J43" s="39">
        <v>20</v>
      </c>
      <c r="K43" s="68" t="s">
        <v>34</v>
      </c>
      <c r="L43" s="69"/>
      <c r="AA43" s="16"/>
      <c r="AB43" s="84"/>
    </row>
    <row r="44" spans="1:28" ht="6" customHeight="1" thickBot="1" x14ac:dyDescent="0.25">
      <c r="B44" s="18"/>
      <c r="C44" s="18"/>
      <c r="D44" s="20"/>
      <c r="E44" s="18"/>
      <c r="F44" s="18"/>
      <c r="G44" s="18"/>
      <c r="H44" s="18"/>
      <c r="I44" s="18"/>
      <c r="J44" s="18"/>
      <c r="K44" s="18"/>
      <c r="L44" s="18"/>
      <c r="M44" s="18"/>
    </row>
    <row r="45" spans="1:28" ht="21" thickBot="1" x14ac:dyDescent="0.35">
      <c r="B45" s="18"/>
      <c r="C45" s="18"/>
      <c r="D45" s="20"/>
      <c r="E45" s="18"/>
      <c r="F45" s="18"/>
      <c r="I45" s="41" t="s">
        <v>17</v>
      </c>
      <c r="J45" s="21"/>
      <c r="K45" s="22"/>
      <c r="L45" s="23">
        <f>SUM(C39:C43)+SUM(F39:F43)+SUM(I39:I43)+SUM(L39:L43)</f>
        <v>11100</v>
      </c>
    </row>
    <row r="46" spans="1:28" s="26" customFormat="1" x14ac:dyDescent="0.2">
      <c r="B46" s="45" t="s">
        <v>189</v>
      </c>
      <c r="C46" s="31"/>
      <c r="D46" s="78" t="s">
        <v>23</v>
      </c>
      <c r="E46" s="46" t="s">
        <v>2</v>
      </c>
      <c r="F46" s="46" t="s">
        <v>3</v>
      </c>
      <c r="G46" s="44"/>
      <c r="H46" s="46" t="s">
        <v>2</v>
      </c>
      <c r="I46" s="47" t="s">
        <v>3</v>
      </c>
      <c r="J46" s="1"/>
      <c r="K46" s="9"/>
      <c r="L46" s="43"/>
      <c r="AA46" s="16"/>
      <c r="AB46" s="84"/>
    </row>
    <row r="47" spans="1:28" s="26" customFormat="1" x14ac:dyDescent="0.2">
      <c r="B47" s="31" t="s">
        <v>187</v>
      </c>
      <c r="C47" s="31"/>
      <c r="D47" s="35"/>
      <c r="E47" s="102">
        <v>42657</v>
      </c>
      <c r="F47" s="103">
        <v>1500</v>
      </c>
      <c r="G47" s="49"/>
      <c r="H47" s="102">
        <v>42857</v>
      </c>
      <c r="I47" s="103">
        <v>3200</v>
      </c>
      <c r="J47" s="4" t="s">
        <v>23</v>
      </c>
      <c r="K47" s="9" t="s">
        <v>22</v>
      </c>
      <c r="L47" s="30">
        <f>F47+F48+I47+I48</f>
        <v>8700</v>
      </c>
      <c r="AA47" s="16"/>
      <c r="AB47" s="84"/>
    </row>
    <row r="48" spans="1:28" s="26" customFormat="1" ht="15" thickBot="1" x14ac:dyDescent="0.25">
      <c r="B48" s="31" t="s">
        <v>188</v>
      </c>
      <c r="C48" s="31"/>
      <c r="D48" s="35"/>
      <c r="E48" s="102">
        <v>42788</v>
      </c>
      <c r="F48" s="103">
        <v>4000</v>
      </c>
      <c r="G48" s="49"/>
      <c r="H48" s="68" t="s">
        <v>34</v>
      </c>
      <c r="I48" s="70"/>
      <c r="J48" s="1"/>
      <c r="K48" s="48" t="s">
        <v>24</v>
      </c>
      <c r="L48" s="104">
        <f>L45-L47</f>
        <v>2400</v>
      </c>
      <c r="AA48" s="16"/>
      <c r="AB48" s="84"/>
    </row>
    <row r="49" spans="1:28" s="26" customFormat="1" ht="15" thickTop="1" x14ac:dyDescent="0.2">
      <c r="B49" s="14"/>
      <c r="C49" s="32"/>
      <c r="D49" s="15"/>
      <c r="E49" s="32"/>
      <c r="F49" s="32"/>
      <c r="G49" s="32"/>
      <c r="I49" s="1"/>
      <c r="J49" s="1"/>
      <c r="K49" s="14"/>
      <c r="L49" s="14"/>
      <c r="AA49" s="16"/>
      <c r="AB49" s="84"/>
    </row>
    <row r="50" spans="1:28" s="26" customFormat="1" x14ac:dyDescent="0.2">
      <c r="A50" s="42" t="s">
        <v>16</v>
      </c>
      <c r="B50" s="24"/>
      <c r="C50" s="32"/>
      <c r="D50" s="33"/>
      <c r="E50" s="32"/>
      <c r="F50" s="32"/>
      <c r="G50" s="32"/>
      <c r="H50" s="32"/>
      <c r="I50" s="32"/>
      <c r="J50" s="32"/>
      <c r="K50" s="32"/>
      <c r="L50" s="32"/>
      <c r="AA50" s="16"/>
      <c r="AB50" s="84"/>
    </row>
    <row r="51" spans="1:28" s="26" customFormat="1" x14ac:dyDescent="0.2">
      <c r="B51" s="9"/>
      <c r="D51" s="27"/>
      <c r="AA51" s="16"/>
      <c r="AB51" s="84"/>
    </row>
    <row r="52" spans="1:28" x14ac:dyDescent="0.2">
      <c r="B52" s="1" t="s">
        <v>38</v>
      </c>
      <c r="K52" s="19"/>
    </row>
    <row r="53" spans="1:28" ht="6" customHeight="1" x14ac:dyDescent="0.2"/>
    <row r="54" spans="1:28" s="26" customFormat="1" ht="15" thickBot="1" x14ac:dyDescent="0.25">
      <c r="C54" s="56" t="s">
        <v>4</v>
      </c>
      <c r="D54" s="6"/>
      <c r="AA54" s="16"/>
      <c r="AB54" s="84"/>
    </row>
    <row r="55" spans="1:28" s="26" customFormat="1" ht="15" thickBot="1" x14ac:dyDescent="0.25">
      <c r="C55" s="26" t="s">
        <v>5</v>
      </c>
      <c r="D55" s="27"/>
      <c r="L55" s="71"/>
      <c r="AA55" s="16"/>
      <c r="AB55" s="84"/>
    </row>
    <row r="56" spans="1:28" s="26" customFormat="1" x14ac:dyDescent="0.2">
      <c r="C56" s="26" t="s">
        <v>18</v>
      </c>
      <c r="D56" s="27"/>
      <c r="L56" s="29">
        <f>+L45</f>
        <v>11100</v>
      </c>
      <c r="AA56" s="16"/>
      <c r="AB56" s="84"/>
    </row>
    <row r="57" spans="1:28" s="26" customFormat="1" x14ac:dyDescent="0.2">
      <c r="C57" s="25" t="s">
        <v>6</v>
      </c>
      <c r="D57" s="88"/>
      <c r="E57" s="25"/>
      <c r="F57" s="25"/>
      <c r="G57" s="25"/>
      <c r="H57" s="25"/>
      <c r="I57" s="25"/>
      <c r="J57" s="25"/>
      <c r="K57" s="25"/>
      <c r="L57" s="89">
        <f>SUM(L55-L56)</f>
        <v>-11100</v>
      </c>
      <c r="AA57" s="16"/>
      <c r="AB57" s="84"/>
    </row>
    <row r="58" spans="1:28" s="26" customFormat="1" x14ac:dyDescent="0.2">
      <c r="D58" s="27"/>
      <c r="AA58" s="16"/>
      <c r="AB58" s="84"/>
    </row>
    <row r="59" spans="1:28" s="26" customFormat="1" ht="15" thickBot="1" x14ac:dyDescent="0.25">
      <c r="C59" s="56" t="s">
        <v>7</v>
      </c>
      <c r="D59" s="6"/>
      <c r="AA59" s="16"/>
      <c r="AB59" s="84"/>
    </row>
    <row r="60" spans="1:28" s="26" customFormat="1" ht="15" thickBot="1" x14ac:dyDescent="0.25">
      <c r="C60" s="26" t="s">
        <v>8</v>
      </c>
      <c r="D60" s="27"/>
      <c r="L60" s="109">
        <v>180</v>
      </c>
      <c r="AA60" s="16"/>
      <c r="AB60" s="84"/>
    </row>
    <row r="61" spans="1:28" s="26" customFormat="1" ht="15" thickBot="1" x14ac:dyDescent="0.25">
      <c r="C61" s="26" t="s">
        <v>9</v>
      </c>
      <c r="D61" s="27"/>
      <c r="L61" s="109">
        <v>10</v>
      </c>
      <c r="AA61" s="16"/>
      <c r="AB61" s="84"/>
    </row>
    <row r="62" spans="1:28" s="26" customFormat="1" ht="15" thickBot="1" x14ac:dyDescent="0.25">
      <c r="C62" s="26" t="s">
        <v>10</v>
      </c>
      <c r="D62" s="27"/>
      <c r="L62" s="77">
        <f>L60-L61</f>
        <v>170</v>
      </c>
      <c r="AA62" s="16"/>
      <c r="AB62" s="84"/>
    </row>
    <row r="63" spans="1:28" s="26" customFormat="1" ht="15" thickBot="1" x14ac:dyDescent="0.25">
      <c r="C63" s="26" t="s">
        <v>19</v>
      </c>
      <c r="D63" s="27"/>
      <c r="L63" s="108">
        <v>70</v>
      </c>
      <c r="AA63" s="16"/>
      <c r="AB63" s="84"/>
    </row>
    <row r="64" spans="1:28" s="26" customFormat="1" x14ac:dyDescent="0.2">
      <c r="C64" s="26" t="s">
        <v>11</v>
      </c>
      <c r="D64" s="27"/>
      <c r="L64" s="29">
        <f>L62*L63</f>
        <v>11900</v>
      </c>
      <c r="AA64" s="16"/>
      <c r="AB64" s="84"/>
    </row>
    <row r="65" spans="2:28" s="26" customFormat="1" x14ac:dyDescent="0.2">
      <c r="C65" s="26" t="s">
        <v>20</v>
      </c>
      <c r="D65" s="27"/>
      <c r="L65" s="30">
        <f>L45</f>
        <v>11100</v>
      </c>
      <c r="AA65" s="16"/>
      <c r="AB65" s="84"/>
    </row>
    <row r="66" spans="2:28" s="26" customFormat="1" x14ac:dyDescent="0.2">
      <c r="C66" s="25" t="s">
        <v>12</v>
      </c>
      <c r="D66" s="88"/>
      <c r="E66" s="25"/>
      <c r="F66" s="25"/>
      <c r="G66" s="25"/>
      <c r="H66" s="25"/>
      <c r="I66" s="25"/>
      <c r="J66" s="25"/>
      <c r="K66" s="25"/>
      <c r="L66" s="90">
        <f>L64-L65</f>
        <v>800</v>
      </c>
      <c r="AA66" s="16"/>
      <c r="AB66" s="84"/>
    </row>
    <row r="67" spans="2:28" x14ac:dyDescent="0.2">
      <c r="L67" s="18"/>
    </row>
    <row r="68" spans="2:28" x14ac:dyDescent="0.2">
      <c r="B68" s="1" t="s">
        <v>186</v>
      </c>
    </row>
    <row r="69" spans="2:28" ht="6" customHeight="1" thickBot="1" x14ac:dyDescent="0.25"/>
    <row r="70" spans="2:28" ht="14.25" customHeight="1" x14ac:dyDescent="0.2">
      <c r="B70" s="167" t="s">
        <v>378</v>
      </c>
      <c r="C70" s="168"/>
      <c r="D70" s="168"/>
      <c r="E70" s="168"/>
      <c r="F70" s="168"/>
      <c r="G70" s="168"/>
      <c r="H70" s="168"/>
      <c r="I70" s="168"/>
      <c r="J70" s="168"/>
      <c r="K70" s="168"/>
      <c r="L70" s="169"/>
    </row>
    <row r="71" spans="2:28" ht="15" customHeight="1" thickBot="1" x14ac:dyDescent="0.25">
      <c r="B71" s="170"/>
      <c r="C71" s="171"/>
      <c r="D71" s="171"/>
      <c r="E71" s="171"/>
      <c r="F71" s="171"/>
      <c r="G71" s="171"/>
      <c r="H71" s="171"/>
      <c r="I71" s="171"/>
      <c r="J71" s="171"/>
      <c r="K71" s="171"/>
      <c r="L71" s="172"/>
    </row>
    <row r="73" spans="2:28" s="26" customFormat="1" ht="15" thickBot="1" x14ac:dyDescent="0.25">
      <c r="B73" s="73"/>
      <c r="C73" s="74"/>
      <c r="D73" s="73"/>
      <c r="E73" s="75"/>
      <c r="F73" s="73"/>
      <c r="G73" s="73"/>
      <c r="H73" s="73"/>
      <c r="I73" s="76"/>
      <c r="J73" s="73"/>
      <c r="K73" s="73"/>
      <c r="L73" s="73"/>
      <c r="AA73" s="16"/>
      <c r="AB73" s="84"/>
    </row>
    <row r="74" spans="2:28" s="26" customFormat="1" x14ac:dyDescent="0.2">
      <c r="B74" s="57" t="s">
        <v>42</v>
      </c>
      <c r="C74" s="32"/>
      <c r="D74" s="62"/>
      <c r="E74" s="32"/>
      <c r="F74" s="32"/>
      <c r="G74" s="52" t="s">
        <v>21</v>
      </c>
      <c r="I74" s="1"/>
      <c r="J74" s="1"/>
      <c r="K74" s="58"/>
      <c r="L74" s="58" t="s">
        <v>0</v>
      </c>
      <c r="AA74" s="16"/>
      <c r="AB74" s="84"/>
    </row>
    <row r="76" spans="2:28" s="26" customFormat="1" ht="15" thickBot="1" x14ac:dyDescent="0.25">
      <c r="B76" s="73"/>
      <c r="C76" s="74"/>
      <c r="D76" s="73"/>
      <c r="E76" s="75"/>
      <c r="F76" s="73"/>
      <c r="G76" s="73"/>
      <c r="H76" s="73"/>
      <c r="I76" s="76"/>
      <c r="J76" s="73"/>
      <c r="K76" s="73"/>
      <c r="L76" s="73"/>
      <c r="AA76" s="16"/>
      <c r="AB76" s="84"/>
    </row>
    <row r="77" spans="2:28" s="26" customFormat="1" x14ac:dyDescent="0.2">
      <c r="B77" s="57" t="s">
        <v>43</v>
      </c>
      <c r="C77" s="32"/>
      <c r="D77" s="62"/>
      <c r="E77" s="32"/>
      <c r="F77" s="32"/>
      <c r="G77" s="52" t="s">
        <v>37</v>
      </c>
      <c r="I77" s="1"/>
      <c r="J77" s="1"/>
      <c r="K77" s="58"/>
      <c r="L77" s="58" t="s">
        <v>0</v>
      </c>
      <c r="AA77" s="16"/>
      <c r="AB77" s="84"/>
    </row>
    <row r="90" spans="27:28" x14ac:dyDescent="0.2">
      <c r="AA90" s="91" t="s">
        <v>368</v>
      </c>
      <c r="AB90" s="93" t="s">
        <v>372</v>
      </c>
    </row>
    <row r="91" spans="27:28" x14ac:dyDescent="0.2">
      <c r="AA91" s="16" t="s">
        <v>190</v>
      </c>
      <c r="AB91" s="84">
        <v>461</v>
      </c>
    </row>
    <row r="92" spans="27:28" x14ac:dyDescent="0.2">
      <c r="AA92" s="16" t="s">
        <v>369</v>
      </c>
      <c r="AB92" s="84">
        <v>877</v>
      </c>
    </row>
    <row r="93" spans="27:28" x14ac:dyDescent="0.2">
      <c r="AA93" s="16" t="s">
        <v>191</v>
      </c>
      <c r="AB93" s="84">
        <v>865</v>
      </c>
    </row>
    <row r="96" spans="27:28" x14ac:dyDescent="0.2">
      <c r="AA96" s="80" t="s">
        <v>48</v>
      </c>
      <c r="AB96" s="93" t="s">
        <v>49</v>
      </c>
    </row>
    <row r="97" spans="27:28" x14ac:dyDescent="0.2">
      <c r="AA97" s="81" t="s">
        <v>50</v>
      </c>
      <c r="AB97" s="84">
        <v>1</v>
      </c>
    </row>
    <row r="98" spans="27:28" x14ac:dyDescent="0.2">
      <c r="AA98" s="81" t="s">
        <v>51</v>
      </c>
      <c r="AB98" s="84">
        <v>3</v>
      </c>
    </row>
    <row r="99" spans="27:28" x14ac:dyDescent="0.2">
      <c r="AA99" s="81" t="s">
        <v>52</v>
      </c>
      <c r="AB99" s="84">
        <v>4</v>
      </c>
    </row>
    <row r="100" spans="27:28" x14ac:dyDescent="0.2">
      <c r="AA100" s="81" t="s">
        <v>53</v>
      </c>
      <c r="AB100" s="84">
        <v>5</v>
      </c>
    </row>
    <row r="101" spans="27:28" x14ac:dyDescent="0.2">
      <c r="AA101" s="81" t="s">
        <v>54</v>
      </c>
      <c r="AB101" s="84">
        <v>6</v>
      </c>
    </row>
    <row r="102" spans="27:28" x14ac:dyDescent="0.2">
      <c r="AA102" s="82" t="s">
        <v>55</v>
      </c>
      <c r="AB102" s="84">
        <v>7</v>
      </c>
    </row>
    <row r="103" spans="27:28" x14ac:dyDescent="0.2">
      <c r="AA103" s="82" t="s">
        <v>56</v>
      </c>
      <c r="AB103" s="84">
        <v>41</v>
      </c>
    </row>
    <row r="104" spans="27:28" x14ac:dyDescent="0.2">
      <c r="AA104" s="82" t="s">
        <v>57</v>
      </c>
      <c r="AB104" s="84">
        <v>42</v>
      </c>
    </row>
    <row r="105" spans="27:28" x14ac:dyDescent="0.2">
      <c r="AA105" s="82" t="s">
        <v>58</v>
      </c>
      <c r="AB105" s="84">
        <v>43</v>
      </c>
    </row>
    <row r="106" spans="27:28" x14ac:dyDescent="0.2">
      <c r="AA106" s="82" t="s">
        <v>59</v>
      </c>
      <c r="AB106" s="84">
        <v>45</v>
      </c>
    </row>
    <row r="107" spans="27:28" x14ac:dyDescent="0.2">
      <c r="AA107" s="82" t="s">
        <v>60</v>
      </c>
      <c r="AB107" s="84">
        <v>46</v>
      </c>
    </row>
    <row r="108" spans="27:28" x14ac:dyDescent="0.2">
      <c r="AA108" s="83" t="s">
        <v>61</v>
      </c>
      <c r="AB108" s="84">
        <v>48</v>
      </c>
    </row>
    <row r="109" spans="27:28" x14ac:dyDescent="0.2">
      <c r="AA109" s="82" t="s">
        <v>62</v>
      </c>
      <c r="AB109" s="84">
        <v>101</v>
      </c>
    </row>
    <row r="110" spans="27:28" x14ac:dyDescent="0.2">
      <c r="AA110" s="82" t="s">
        <v>63</v>
      </c>
      <c r="AB110" s="84">
        <v>102</v>
      </c>
    </row>
    <row r="111" spans="27:28" x14ac:dyDescent="0.2">
      <c r="AA111" s="82" t="s">
        <v>64</v>
      </c>
      <c r="AB111" s="84">
        <v>103</v>
      </c>
    </row>
    <row r="112" spans="27:28" x14ac:dyDescent="0.2">
      <c r="AA112" s="82" t="s">
        <v>65</v>
      </c>
      <c r="AB112" s="84">
        <v>104</v>
      </c>
    </row>
    <row r="113" spans="27:28" x14ac:dyDescent="0.2">
      <c r="AA113" s="82" t="s">
        <v>66</v>
      </c>
      <c r="AB113" s="84">
        <v>105</v>
      </c>
    </row>
    <row r="114" spans="27:28" x14ac:dyDescent="0.2">
      <c r="AA114" s="82" t="s">
        <v>67</v>
      </c>
      <c r="AB114" s="84">
        <v>106</v>
      </c>
    </row>
    <row r="115" spans="27:28" x14ac:dyDescent="0.2">
      <c r="AA115" s="82" t="s">
        <v>68</v>
      </c>
      <c r="AB115" s="84">
        <v>107</v>
      </c>
    </row>
    <row r="116" spans="27:28" x14ac:dyDescent="0.2">
      <c r="AA116" s="82" t="s">
        <v>69</v>
      </c>
      <c r="AB116" s="84">
        <v>108</v>
      </c>
    </row>
    <row r="117" spans="27:28" x14ac:dyDescent="0.2">
      <c r="AA117" s="82" t="s">
        <v>70</v>
      </c>
      <c r="AB117" s="84">
        <v>109</v>
      </c>
    </row>
    <row r="118" spans="27:28" x14ac:dyDescent="0.2">
      <c r="AA118" s="82" t="s">
        <v>71</v>
      </c>
      <c r="AB118" s="84">
        <v>110</v>
      </c>
    </row>
    <row r="119" spans="27:28" x14ac:dyDescent="0.2">
      <c r="AA119" s="82" t="s">
        <v>72</v>
      </c>
      <c r="AB119" s="84">
        <v>111</v>
      </c>
    </row>
    <row r="120" spans="27:28" x14ac:dyDescent="0.2">
      <c r="AA120" s="82" t="s">
        <v>73</v>
      </c>
      <c r="AB120" s="84">
        <v>112</v>
      </c>
    </row>
    <row r="121" spans="27:28" x14ac:dyDescent="0.2">
      <c r="AA121" s="82" t="s">
        <v>74</v>
      </c>
      <c r="AB121" s="84">
        <v>113</v>
      </c>
    </row>
    <row r="122" spans="27:28" x14ac:dyDescent="0.2">
      <c r="AA122" s="82" t="s">
        <v>75</v>
      </c>
      <c r="AB122" s="84">
        <v>114</v>
      </c>
    </row>
    <row r="123" spans="27:28" x14ac:dyDescent="0.2">
      <c r="AA123" s="82" t="s">
        <v>76</v>
      </c>
      <c r="AB123" s="84">
        <v>115</v>
      </c>
    </row>
    <row r="124" spans="27:28" x14ac:dyDescent="0.2">
      <c r="AA124" s="82" t="s">
        <v>77</v>
      </c>
      <c r="AB124" s="84">
        <v>116</v>
      </c>
    </row>
    <row r="125" spans="27:28" x14ac:dyDescent="0.2">
      <c r="AA125" s="82" t="s">
        <v>78</v>
      </c>
      <c r="AB125" s="84">
        <v>117</v>
      </c>
    </row>
    <row r="126" spans="27:28" x14ac:dyDescent="0.2">
      <c r="AA126" s="82" t="s">
        <v>79</v>
      </c>
      <c r="AB126" s="84">
        <v>118</v>
      </c>
    </row>
    <row r="127" spans="27:28" x14ac:dyDescent="0.2">
      <c r="AA127" s="83" t="s">
        <v>80</v>
      </c>
      <c r="AB127" s="84">
        <v>119</v>
      </c>
    </row>
    <row r="128" spans="27:28" x14ac:dyDescent="0.2">
      <c r="AA128" s="83" t="s">
        <v>81</v>
      </c>
      <c r="AB128" s="84">
        <v>120</v>
      </c>
    </row>
    <row r="129" spans="27:28" x14ac:dyDescent="0.2">
      <c r="AA129" s="83" t="s">
        <v>82</v>
      </c>
      <c r="AB129" s="84">
        <v>121</v>
      </c>
    </row>
    <row r="130" spans="27:28" x14ac:dyDescent="0.2">
      <c r="AA130" s="82" t="s">
        <v>83</v>
      </c>
      <c r="AB130" s="84">
        <v>600</v>
      </c>
    </row>
    <row r="131" spans="27:28" x14ac:dyDescent="0.2">
      <c r="AA131" s="82" t="s">
        <v>84</v>
      </c>
      <c r="AB131" s="84">
        <v>750</v>
      </c>
    </row>
    <row r="132" spans="27:28" x14ac:dyDescent="0.2">
      <c r="AA132" s="82" t="s">
        <v>85</v>
      </c>
      <c r="AB132" s="84">
        <v>901</v>
      </c>
    </row>
    <row r="133" spans="27:28" x14ac:dyDescent="0.2">
      <c r="AA133" s="83" t="s">
        <v>86</v>
      </c>
      <c r="AB133" s="84">
        <v>905</v>
      </c>
    </row>
    <row r="134" spans="27:28" x14ac:dyDescent="0.2">
      <c r="AA134" s="83" t="s">
        <v>87</v>
      </c>
      <c r="AB134" s="84">
        <v>906</v>
      </c>
    </row>
    <row r="135" spans="27:28" x14ac:dyDescent="0.2">
      <c r="AA135" s="83" t="s">
        <v>88</v>
      </c>
      <c r="AB135" s="84">
        <v>907</v>
      </c>
    </row>
    <row r="136" spans="27:28" x14ac:dyDescent="0.2">
      <c r="AA136" s="83" t="s">
        <v>89</v>
      </c>
      <c r="AB136" s="84">
        <v>908</v>
      </c>
    </row>
    <row r="137" spans="27:28" x14ac:dyDescent="0.2">
      <c r="AA137" s="83" t="s">
        <v>90</v>
      </c>
      <c r="AB137" s="84">
        <v>911</v>
      </c>
    </row>
    <row r="138" spans="27:28" x14ac:dyDescent="0.2">
      <c r="AA138" s="83" t="s">
        <v>91</v>
      </c>
      <c r="AB138" s="84">
        <v>912</v>
      </c>
    </row>
    <row r="139" spans="27:28" x14ac:dyDescent="0.2">
      <c r="AA139" s="83" t="s">
        <v>92</v>
      </c>
      <c r="AB139" s="84">
        <v>913</v>
      </c>
    </row>
    <row r="140" spans="27:28" x14ac:dyDescent="0.2">
      <c r="AA140" s="83" t="s">
        <v>93</v>
      </c>
      <c r="AB140" s="84">
        <v>914</v>
      </c>
    </row>
    <row r="141" spans="27:28" x14ac:dyDescent="0.2">
      <c r="AA141" s="83" t="s">
        <v>94</v>
      </c>
      <c r="AB141" s="84">
        <v>915</v>
      </c>
    </row>
    <row r="142" spans="27:28" x14ac:dyDescent="0.2">
      <c r="AA142" s="82" t="s">
        <v>95</v>
      </c>
      <c r="AB142" s="84">
        <v>928</v>
      </c>
    </row>
    <row r="143" spans="27:28" x14ac:dyDescent="0.2">
      <c r="AA143" s="83" t="s">
        <v>96</v>
      </c>
      <c r="AB143" s="84">
        <v>929</v>
      </c>
    </row>
    <row r="144" spans="27:28" x14ac:dyDescent="0.2">
      <c r="AA144" s="82" t="s">
        <v>97</v>
      </c>
      <c r="AB144" s="84">
        <v>930</v>
      </c>
    </row>
    <row r="145" spans="27:28" x14ac:dyDescent="0.2">
      <c r="AA145" s="83" t="s">
        <v>192</v>
      </c>
      <c r="AB145" s="84">
        <v>932</v>
      </c>
    </row>
    <row r="146" spans="27:28" x14ac:dyDescent="0.2">
      <c r="AA146" s="83" t="s">
        <v>98</v>
      </c>
      <c r="AB146" s="84">
        <v>933</v>
      </c>
    </row>
    <row r="147" spans="27:28" x14ac:dyDescent="0.2">
      <c r="AA147" s="83" t="s">
        <v>99</v>
      </c>
      <c r="AB147" s="84">
        <v>934</v>
      </c>
    </row>
    <row r="148" spans="27:28" x14ac:dyDescent="0.2">
      <c r="AA148" s="83" t="s">
        <v>193</v>
      </c>
      <c r="AB148" s="84">
        <v>935</v>
      </c>
    </row>
    <row r="149" spans="27:28" x14ac:dyDescent="0.2">
      <c r="AA149" s="83" t="s">
        <v>100</v>
      </c>
      <c r="AB149" s="84">
        <v>939</v>
      </c>
    </row>
    <row r="150" spans="27:28" x14ac:dyDescent="0.2">
      <c r="AA150" s="83" t="s">
        <v>101</v>
      </c>
      <c r="AB150" s="84">
        <v>940</v>
      </c>
    </row>
    <row r="151" spans="27:28" x14ac:dyDescent="0.2">
      <c r="AA151" s="83" t="s">
        <v>102</v>
      </c>
      <c r="AB151" s="84">
        <v>946</v>
      </c>
    </row>
    <row r="152" spans="27:28" x14ac:dyDescent="0.2">
      <c r="AA152" s="83" t="s">
        <v>103</v>
      </c>
      <c r="AB152" s="84">
        <v>947</v>
      </c>
    </row>
    <row r="153" spans="27:28" x14ac:dyDescent="0.2">
      <c r="AA153" s="82" t="s">
        <v>104</v>
      </c>
      <c r="AB153" s="84">
        <v>957</v>
      </c>
    </row>
    <row r="156" spans="27:28" x14ac:dyDescent="0.2">
      <c r="AA156" s="80" t="s">
        <v>194</v>
      </c>
      <c r="AB156" s="93" t="s">
        <v>105</v>
      </c>
    </row>
    <row r="157" spans="27:28" x14ac:dyDescent="0.2">
      <c r="AA157" s="79" t="s">
        <v>106</v>
      </c>
      <c r="AB157" s="84">
        <v>1</v>
      </c>
    </row>
    <row r="158" spans="27:28" x14ac:dyDescent="0.2">
      <c r="AA158" s="79" t="s">
        <v>107</v>
      </c>
      <c r="AB158" s="84">
        <v>3</v>
      </c>
    </row>
    <row r="159" spans="27:28" x14ac:dyDescent="0.2">
      <c r="AA159" s="79" t="s">
        <v>108</v>
      </c>
      <c r="AB159" s="84">
        <v>4</v>
      </c>
    </row>
    <row r="160" spans="27:28" x14ac:dyDescent="0.2">
      <c r="AA160" s="79" t="s">
        <v>109</v>
      </c>
      <c r="AB160" s="84">
        <v>41</v>
      </c>
    </row>
    <row r="161" spans="27:28" x14ac:dyDescent="0.2">
      <c r="AA161" s="79" t="s">
        <v>110</v>
      </c>
      <c r="AB161" s="84">
        <v>42</v>
      </c>
    </row>
    <row r="162" spans="27:28" x14ac:dyDescent="0.2">
      <c r="AA162" s="79" t="s">
        <v>111</v>
      </c>
      <c r="AB162" s="84">
        <v>43</v>
      </c>
    </row>
    <row r="163" spans="27:28" x14ac:dyDescent="0.2">
      <c r="AA163" s="79" t="s">
        <v>112</v>
      </c>
      <c r="AB163" s="84">
        <v>45</v>
      </c>
    </row>
    <row r="164" spans="27:28" x14ac:dyDescent="0.2">
      <c r="AA164" s="79" t="s">
        <v>113</v>
      </c>
      <c r="AB164" s="84">
        <v>46</v>
      </c>
    </row>
    <row r="165" spans="27:28" x14ac:dyDescent="0.2">
      <c r="AA165" s="79" t="s">
        <v>114</v>
      </c>
      <c r="AB165" s="84">
        <v>48</v>
      </c>
    </row>
    <row r="166" spans="27:28" x14ac:dyDescent="0.2">
      <c r="AA166" s="81" t="s">
        <v>115</v>
      </c>
      <c r="AB166" s="84">
        <v>100</v>
      </c>
    </row>
    <row r="167" spans="27:28" x14ac:dyDescent="0.2">
      <c r="AA167" s="81" t="s">
        <v>116</v>
      </c>
      <c r="AB167" s="84">
        <v>104</v>
      </c>
    </row>
    <row r="168" spans="27:28" x14ac:dyDescent="0.2">
      <c r="AA168" s="81" t="s">
        <v>117</v>
      </c>
      <c r="AB168" s="84">
        <v>106</v>
      </c>
    </row>
    <row r="169" spans="27:28" x14ac:dyDescent="0.2">
      <c r="AA169" s="81" t="s">
        <v>118</v>
      </c>
      <c r="AB169" s="84">
        <v>121</v>
      </c>
    </row>
    <row r="170" spans="27:28" x14ac:dyDescent="0.2">
      <c r="AA170" s="79" t="s">
        <v>119</v>
      </c>
      <c r="AB170" s="84">
        <v>132</v>
      </c>
    </row>
    <row r="171" spans="27:28" x14ac:dyDescent="0.2">
      <c r="AA171" s="81" t="s">
        <v>120</v>
      </c>
      <c r="AB171" s="84">
        <v>161</v>
      </c>
    </row>
    <row r="172" spans="27:28" x14ac:dyDescent="0.2">
      <c r="AA172" s="81" t="s">
        <v>121</v>
      </c>
      <c r="AB172" s="84">
        <v>200</v>
      </c>
    </row>
    <row r="173" spans="27:28" x14ac:dyDescent="0.2">
      <c r="AA173" s="81" t="s">
        <v>122</v>
      </c>
      <c r="AB173" s="84">
        <v>201</v>
      </c>
    </row>
    <row r="174" spans="27:28" x14ac:dyDescent="0.2">
      <c r="AA174" s="81" t="s">
        <v>123</v>
      </c>
      <c r="AB174" s="84">
        <v>202</v>
      </c>
    </row>
    <row r="175" spans="27:28" x14ac:dyDescent="0.2">
      <c r="AA175" s="81" t="s">
        <v>124</v>
      </c>
      <c r="AB175" s="84">
        <v>203</v>
      </c>
    </row>
    <row r="176" spans="27:28" x14ac:dyDescent="0.2">
      <c r="AA176" s="81" t="s">
        <v>125</v>
      </c>
      <c r="AB176" s="84">
        <v>204</v>
      </c>
    </row>
    <row r="177" spans="27:28" x14ac:dyDescent="0.2">
      <c r="AA177" s="81" t="s">
        <v>126</v>
      </c>
      <c r="AB177" s="84">
        <v>205</v>
      </c>
    </row>
    <row r="178" spans="27:28" x14ac:dyDescent="0.2">
      <c r="AA178" s="81" t="s">
        <v>127</v>
      </c>
      <c r="AB178" s="84">
        <v>206</v>
      </c>
    </row>
    <row r="179" spans="27:28" x14ac:dyDescent="0.2">
      <c r="AA179" s="81" t="s">
        <v>128</v>
      </c>
      <c r="AB179" s="84">
        <v>207</v>
      </c>
    </row>
    <row r="180" spans="27:28" x14ac:dyDescent="0.2">
      <c r="AA180" s="81" t="s">
        <v>129</v>
      </c>
      <c r="AB180" s="84">
        <v>208</v>
      </c>
    </row>
    <row r="181" spans="27:28" x14ac:dyDescent="0.2">
      <c r="AA181" s="81" t="s">
        <v>130</v>
      </c>
      <c r="AB181" s="84">
        <v>209</v>
      </c>
    </row>
    <row r="182" spans="27:28" x14ac:dyDescent="0.2">
      <c r="AA182" s="81" t="s">
        <v>131</v>
      </c>
      <c r="AB182" s="84">
        <v>210</v>
      </c>
    </row>
    <row r="183" spans="27:28" x14ac:dyDescent="0.2">
      <c r="AA183" s="81" t="s">
        <v>132</v>
      </c>
      <c r="AB183" s="84">
        <v>211</v>
      </c>
    </row>
    <row r="184" spans="27:28" x14ac:dyDescent="0.2">
      <c r="AA184" s="81" t="s">
        <v>133</v>
      </c>
      <c r="AB184" s="84">
        <v>212</v>
      </c>
    </row>
    <row r="185" spans="27:28" x14ac:dyDescent="0.2">
      <c r="AA185" s="81" t="s">
        <v>134</v>
      </c>
      <c r="AB185" s="84">
        <v>213</v>
      </c>
    </row>
    <row r="186" spans="27:28" x14ac:dyDescent="0.2">
      <c r="AA186" s="81" t="s">
        <v>135</v>
      </c>
      <c r="AB186" s="84">
        <v>214</v>
      </c>
    </row>
    <row r="187" spans="27:28" x14ac:dyDescent="0.2">
      <c r="AA187" s="81" t="s">
        <v>136</v>
      </c>
      <c r="AB187" s="84">
        <v>215</v>
      </c>
    </row>
    <row r="188" spans="27:28" x14ac:dyDescent="0.2">
      <c r="AA188" s="81" t="s">
        <v>137</v>
      </c>
      <c r="AB188" s="84">
        <v>216</v>
      </c>
    </row>
    <row r="189" spans="27:28" x14ac:dyDescent="0.2">
      <c r="AA189" s="81" t="s">
        <v>138</v>
      </c>
      <c r="AB189" s="84">
        <v>217</v>
      </c>
    </row>
    <row r="190" spans="27:28" x14ac:dyDescent="0.2">
      <c r="AA190" s="81" t="s">
        <v>139</v>
      </c>
      <c r="AB190" s="84">
        <v>218</v>
      </c>
    </row>
    <row r="191" spans="27:28" x14ac:dyDescent="0.2">
      <c r="AA191" s="79" t="s">
        <v>140</v>
      </c>
      <c r="AB191" s="84">
        <v>222</v>
      </c>
    </row>
    <row r="192" spans="27:28" x14ac:dyDescent="0.2">
      <c r="AA192" s="79" t="s">
        <v>141</v>
      </c>
      <c r="AB192" s="84">
        <v>226</v>
      </c>
    </row>
    <row r="193" spans="27:28" x14ac:dyDescent="0.2">
      <c r="AA193" s="79" t="s">
        <v>142</v>
      </c>
      <c r="AB193" s="84">
        <v>227</v>
      </c>
    </row>
    <row r="194" spans="27:28" x14ac:dyDescent="0.2">
      <c r="AA194" s="81" t="s">
        <v>143</v>
      </c>
      <c r="AB194" s="84">
        <v>229</v>
      </c>
    </row>
    <row r="195" spans="27:28" x14ac:dyDescent="0.2">
      <c r="AA195" s="81" t="s">
        <v>144</v>
      </c>
      <c r="AB195" s="84">
        <v>231</v>
      </c>
    </row>
    <row r="196" spans="27:28" x14ac:dyDescent="0.2">
      <c r="AA196" s="79" t="s">
        <v>145</v>
      </c>
      <c r="AB196" s="84">
        <v>232</v>
      </c>
    </row>
    <row r="197" spans="27:28" x14ac:dyDescent="0.2">
      <c r="AA197" s="79" t="s">
        <v>146</v>
      </c>
      <c r="AB197" s="84">
        <v>233</v>
      </c>
    </row>
    <row r="198" spans="27:28" x14ac:dyDescent="0.2">
      <c r="AA198" s="79" t="s">
        <v>147</v>
      </c>
      <c r="AB198" s="84">
        <v>238</v>
      </c>
    </row>
    <row r="199" spans="27:28" x14ac:dyDescent="0.2">
      <c r="AA199" s="79" t="s">
        <v>148</v>
      </c>
      <c r="AB199" s="84">
        <v>239</v>
      </c>
    </row>
    <row r="200" spans="27:28" x14ac:dyDescent="0.2">
      <c r="AA200" s="79" t="s">
        <v>149</v>
      </c>
      <c r="AB200" s="84">
        <v>247</v>
      </c>
    </row>
    <row r="201" spans="27:28" x14ac:dyDescent="0.2">
      <c r="AA201" s="79" t="s">
        <v>150</v>
      </c>
      <c r="AB201" s="84">
        <v>251</v>
      </c>
    </row>
    <row r="202" spans="27:28" x14ac:dyDescent="0.2">
      <c r="AA202" s="79" t="s">
        <v>151</v>
      </c>
      <c r="AB202" s="84">
        <v>300</v>
      </c>
    </row>
    <row r="203" spans="27:28" x14ac:dyDescent="0.2">
      <c r="AA203" s="79" t="s">
        <v>152</v>
      </c>
      <c r="AB203" s="84">
        <v>320</v>
      </c>
    </row>
    <row r="204" spans="27:28" x14ac:dyDescent="0.2">
      <c r="AA204" s="79" t="s">
        <v>153</v>
      </c>
      <c r="AB204" s="84">
        <v>334</v>
      </c>
    </row>
    <row r="205" spans="27:28" x14ac:dyDescent="0.2">
      <c r="AA205" s="79" t="s">
        <v>154</v>
      </c>
      <c r="AB205" s="84">
        <v>407</v>
      </c>
    </row>
    <row r="206" spans="27:28" x14ac:dyDescent="0.2">
      <c r="AA206" s="79" t="s">
        <v>155</v>
      </c>
      <c r="AB206" s="84">
        <v>500</v>
      </c>
    </row>
    <row r="207" spans="27:28" x14ac:dyDescent="0.2">
      <c r="AA207" s="79" t="s">
        <v>156</v>
      </c>
      <c r="AB207" s="84">
        <v>506</v>
      </c>
    </row>
    <row r="208" spans="27:28" x14ac:dyDescent="0.2">
      <c r="AA208" s="79" t="s">
        <v>157</v>
      </c>
      <c r="AB208" s="84">
        <v>655</v>
      </c>
    </row>
    <row r="209" spans="27:28" x14ac:dyDescent="0.2">
      <c r="AA209" s="79" t="s">
        <v>158</v>
      </c>
      <c r="AB209" s="84">
        <v>657</v>
      </c>
    </row>
    <row r="210" spans="27:28" x14ac:dyDescent="0.2">
      <c r="AA210" s="79" t="s">
        <v>84</v>
      </c>
      <c r="AB210" s="84">
        <v>750</v>
      </c>
    </row>
    <row r="211" spans="27:28" x14ac:dyDescent="0.2">
      <c r="AA211" s="79" t="s">
        <v>159</v>
      </c>
      <c r="AB211" s="84">
        <v>840</v>
      </c>
    </row>
    <row r="212" spans="27:28" x14ac:dyDescent="0.2">
      <c r="AA212" s="79" t="s">
        <v>160</v>
      </c>
      <c r="AB212" s="84">
        <v>921</v>
      </c>
    </row>
    <row r="213" spans="27:28" x14ac:dyDescent="0.2">
      <c r="AA213" s="79" t="s">
        <v>161</v>
      </c>
      <c r="AB213" s="84">
        <v>925</v>
      </c>
    </row>
    <row r="214" spans="27:28" x14ac:dyDescent="0.2">
      <c r="AA214" s="79" t="s">
        <v>162</v>
      </c>
      <c r="AB214" s="84">
        <v>935</v>
      </c>
    </row>
    <row r="215" spans="27:28" x14ac:dyDescent="0.2">
      <c r="AA215" s="79" t="s">
        <v>163</v>
      </c>
      <c r="AB215" s="84">
        <v>941</v>
      </c>
    </row>
    <row r="218" spans="27:28" x14ac:dyDescent="0.2">
      <c r="AA218" s="80" t="s">
        <v>317</v>
      </c>
      <c r="AB218" s="93" t="s">
        <v>105</v>
      </c>
    </row>
    <row r="219" spans="27:28" x14ac:dyDescent="0.2">
      <c r="AA219" s="79" t="s">
        <v>197</v>
      </c>
      <c r="AB219" s="84">
        <v>106</v>
      </c>
    </row>
    <row r="220" spans="27:28" x14ac:dyDescent="0.2">
      <c r="AA220" s="79" t="s">
        <v>198</v>
      </c>
      <c r="AB220" s="84">
        <v>107</v>
      </c>
    </row>
    <row r="221" spans="27:28" x14ac:dyDescent="0.2">
      <c r="AA221" s="79" t="s">
        <v>199</v>
      </c>
      <c r="AB221" s="84">
        <v>108</v>
      </c>
    </row>
    <row r="222" spans="27:28" x14ac:dyDescent="0.2">
      <c r="AA222" s="79" t="s">
        <v>200</v>
      </c>
      <c r="AB222" s="84">
        <v>116</v>
      </c>
    </row>
    <row r="223" spans="27:28" x14ac:dyDescent="0.2">
      <c r="AA223" s="79" t="s">
        <v>201</v>
      </c>
      <c r="AB223" s="84">
        <v>117</v>
      </c>
    </row>
    <row r="224" spans="27:28" x14ac:dyDescent="0.2">
      <c r="AA224" s="79" t="s">
        <v>202</v>
      </c>
      <c r="AB224" s="84">
        <v>118</v>
      </c>
    </row>
    <row r="225" spans="27:28" x14ac:dyDescent="0.2">
      <c r="AA225" s="79" t="s">
        <v>203</v>
      </c>
      <c r="AB225" s="84">
        <v>119</v>
      </c>
    </row>
    <row r="226" spans="27:28" x14ac:dyDescent="0.2">
      <c r="AA226" s="79" t="s">
        <v>204</v>
      </c>
      <c r="AB226" s="84">
        <v>120</v>
      </c>
    </row>
    <row r="227" spans="27:28" x14ac:dyDescent="0.2">
      <c r="AA227" s="79" t="s">
        <v>205</v>
      </c>
      <c r="AB227" s="84">
        <v>121</v>
      </c>
    </row>
    <row r="228" spans="27:28" x14ac:dyDescent="0.2">
      <c r="AA228" s="79" t="s">
        <v>206</v>
      </c>
      <c r="AB228" s="84">
        <v>202</v>
      </c>
    </row>
    <row r="229" spans="27:28" x14ac:dyDescent="0.2">
      <c r="AA229" s="79" t="s">
        <v>207</v>
      </c>
      <c r="AB229" s="84">
        <v>204</v>
      </c>
    </row>
    <row r="230" spans="27:28" x14ac:dyDescent="0.2">
      <c r="AA230" s="79" t="s">
        <v>208</v>
      </c>
      <c r="AB230" s="84">
        <v>205</v>
      </c>
    </row>
    <row r="231" spans="27:28" x14ac:dyDescent="0.2">
      <c r="AA231" s="79" t="s">
        <v>209</v>
      </c>
      <c r="AB231" s="84">
        <v>206</v>
      </c>
    </row>
    <row r="232" spans="27:28" x14ac:dyDescent="0.2">
      <c r="AA232" s="79" t="s">
        <v>210</v>
      </c>
      <c r="AB232" s="84">
        <v>208</v>
      </c>
    </row>
    <row r="233" spans="27:28" x14ac:dyDescent="0.2">
      <c r="AA233" s="79" t="s">
        <v>211</v>
      </c>
      <c r="AB233" s="84">
        <v>210</v>
      </c>
    </row>
    <row r="234" spans="27:28" x14ac:dyDescent="0.2">
      <c r="AA234" s="79" t="s">
        <v>212</v>
      </c>
      <c r="AB234" s="84">
        <v>301</v>
      </c>
    </row>
    <row r="235" spans="27:28" x14ac:dyDescent="0.2">
      <c r="AA235" s="79" t="s">
        <v>213</v>
      </c>
      <c r="AB235" s="84">
        <v>302</v>
      </c>
    </row>
    <row r="236" spans="27:28" x14ac:dyDescent="0.2">
      <c r="AA236" s="79" t="s">
        <v>214</v>
      </c>
      <c r="AB236" s="84">
        <v>304</v>
      </c>
    </row>
    <row r="237" spans="27:28" x14ac:dyDescent="0.2">
      <c r="AA237" s="79" t="s">
        <v>215</v>
      </c>
      <c r="AB237" s="84">
        <v>305</v>
      </c>
    </row>
    <row r="238" spans="27:28" x14ac:dyDescent="0.2">
      <c r="AA238" s="79" t="s">
        <v>216</v>
      </c>
      <c r="AB238" s="84">
        <v>306</v>
      </c>
    </row>
    <row r="239" spans="27:28" x14ac:dyDescent="0.2">
      <c r="AA239" s="79" t="s">
        <v>217</v>
      </c>
      <c r="AB239" s="84">
        <v>307</v>
      </c>
    </row>
    <row r="240" spans="27:28" x14ac:dyDescent="0.2">
      <c r="AA240" s="79" t="s">
        <v>218</v>
      </c>
      <c r="AB240" s="84">
        <v>308</v>
      </c>
    </row>
    <row r="241" spans="27:28" x14ac:dyDescent="0.2">
      <c r="AA241" s="79" t="s">
        <v>219</v>
      </c>
      <c r="AB241" s="84">
        <v>309</v>
      </c>
    </row>
    <row r="242" spans="27:28" x14ac:dyDescent="0.2">
      <c r="AA242" s="79" t="s">
        <v>220</v>
      </c>
      <c r="AB242" s="84">
        <v>310</v>
      </c>
    </row>
    <row r="243" spans="27:28" x14ac:dyDescent="0.2">
      <c r="AA243" s="79" t="s">
        <v>221</v>
      </c>
      <c r="AB243" s="84">
        <v>311</v>
      </c>
    </row>
    <row r="244" spans="27:28" x14ac:dyDescent="0.2">
      <c r="AA244" s="79" t="s">
        <v>222</v>
      </c>
      <c r="AB244" s="84">
        <v>312</v>
      </c>
    </row>
    <row r="245" spans="27:28" x14ac:dyDescent="0.2">
      <c r="AA245" s="79" t="s">
        <v>223</v>
      </c>
      <c r="AB245" s="84">
        <v>314</v>
      </c>
    </row>
    <row r="246" spans="27:28" x14ac:dyDescent="0.2">
      <c r="AA246" s="79" t="s">
        <v>224</v>
      </c>
      <c r="AB246" s="84">
        <v>315</v>
      </c>
    </row>
    <row r="247" spans="27:28" x14ac:dyDescent="0.2">
      <c r="AA247" s="79" t="s">
        <v>225</v>
      </c>
      <c r="AB247" s="84">
        <v>316</v>
      </c>
    </row>
    <row r="248" spans="27:28" x14ac:dyDescent="0.2">
      <c r="AA248" s="79" t="s">
        <v>226</v>
      </c>
      <c r="AB248" s="84">
        <v>317</v>
      </c>
    </row>
    <row r="249" spans="27:28" x14ac:dyDescent="0.2">
      <c r="AA249" s="79" t="s">
        <v>227</v>
      </c>
      <c r="AB249" s="84">
        <v>318</v>
      </c>
    </row>
    <row r="250" spans="27:28" x14ac:dyDescent="0.2">
      <c r="AA250" s="79" t="s">
        <v>228</v>
      </c>
      <c r="AB250" s="84">
        <v>319</v>
      </c>
    </row>
    <row r="251" spans="27:28" x14ac:dyDescent="0.2">
      <c r="AA251" s="79" t="s">
        <v>229</v>
      </c>
      <c r="AB251" s="84">
        <v>320</v>
      </c>
    </row>
    <row r="252" spans="27:28" x14ac:dyDescent="0.2">
      <c r="AA252" s="79" t="s">
        <v>230</v>
      </c>
      <c r="AB252" s="84">
        <v>321</v>
      </c>
    </row>
    <row r="253" spans="27:28" x14ac:dyDescent="0.2">
      <c r="AA253" s="79" t="s">
        <v>231</v>
      </c>
      <c r="AB253" s="84">
        <v>323</v>
      </c>
    </row>
    <row r="254" spans="27:28" x14ac:dyDescent="0.2">
      <c r="AA254" s="79" t="s">
        <v>232</v>
      </c>
      <c r="AB254" s="84">
        <v>324</v>
      </c>
    </row>
    <row r="255" spans="27:28" x14ac:dyDescent="0.2">
      <c r="AA255" s="79" t="s">
        <v>233</v>
      </c>
      <c r="AB255" s="84">
        <v>326</v>
      </c>
    </row>
    <row r="256" spans="27:28" x14ac:dyDescent="0.2">
      <c r="AA256" s="79" t="s">
        <v>234</v>
      </c>
      <c r="AB256" s="84">
        <v>327</v>
      </c>
    </row>
    <row r="257" spans="27:28" x14ac:dyDescent="0.2">
      <c r="AA257" s="79" t="s">
        <v>235</v>
      </c>
      <c r="AB257" s="84">
        <v>328</v>
      </c>
    </row>
    <row r="258" spans="27:28" x14ac:dyDescent="0.2">
      <c r="AA258" s="79" t="s">
        <v>236</v>
      </c>
      <c r="AB258" s="84">
        <v>329</v>
      </c>
    </row>
    <row r="259" spans="27:28" x14ac:dyDescent="0.2">
      <c r="AA259" s="79" t="s">
        <v>237</v>
      </c>
      <c r="AB259" s="84">
        <v>330</v>
      </c>
    </row>
    <row r="260" spans="27:28" x14ac:dyDescent="0.2">
      <c r="AA260" s="79" t="s">
        <v>238</v>
      </c>
      <c r="AB260" s="84">
        <v>400</v>
      </c>
    </row>
    <row r="261" spans="27:28" x14ac:dyDescent="0.2">
      <c r="AA261" s="79" t="s">
        <v>239</v>
      </c>
      <c r="AB261" s="84">
        <v>401</v>
      </c>
    </row>
    <row r="262" spans="27:28" x14ac:dyDescent="0.2">
      <c r="AA262" s="79" t="s">
        <v>240</v>
      </c>
      <c r="AB262" s="84">
        <v>402</v>
      </c>
    </row>
    <row r="263" spans="27:28" x14ac:dyDescent="0.2">
      <c r="AA263" s="79" t="s">
        <v>241</v>
      </c>
      <c r="AB263" s="84">
        <v>404</v>
      </c>
    </row>
    <row r="264" spans="27:28" x14ac:dyDescent="0.2">
      <c r="AA264" s="79" t="s">
        <v>242</v>
      </c>
      <c r="AB264" s="84">
        <v>406</v>
      </c>
    </row>
    <row r="265" spans="27:28" x14ac:dyDescent="0.2">
      <c r="AA265" s="79" t="s">
        <v>154</v>
      </c>
      <c r="AB265" s="84">
        <v>407</v>
      </c>
    </row>
    <row r="266" spans="27:28" x14ac:dyDescent="0.2">
      <c r="AA266" s="79" t="s">
        <v>243</v>
      </c>
      <c r="AB266" s="84">
        <v>501</v>
      </c>
    </row>
    <row r="267" spans="27:28" x14ac:dyDescent="0.2">
      <c r="AA267" s="79" t="s">
        <v>244</v>
      </c>
      <c r="AB267" s="84">
        <v>502</v>
      </c>
    </row>
    <row r="268" spans="27:28" x14ac:dyDescent="0.2">
      <c r="AA268" s="79" t="s">
        <v>245</v>
      </c>
      <c r="AB268" s="84">
        <v>503</v>
      </c>
    </row>
    <row r="269" spans="27:28" x14ac:dyDescent="0.2">
      <c r="AA269" s="79" t="s">
        <v>246</v>
      </c>
      <c r="AB269" s="84">
        <v>504</v>
      </c>
    </row>
    <row r="270" spans="27:28" x14ac:dyDescent="0.2">
      <c r="AA270" s="79" t="s">
        <v>247</v>
      </c>
      <c r="AB270" s="84">
        <v>505</v>
      </c>
    </row>
    <row r="271" spans="27:28" x14ac:dyDescent="0.2">
      <c r="AA271" s="79" t="s">
        <v>248</v>
      </c>
      <c r="AB271" s="84">
        <v>506</v>
      </c>
    </row>
    <row r="272" spans="27:28" x14ac:dyDescent="0.2">
      <c r="AA272" s="79" t="s">
        <v>249</v>
      </c>
      <c r="AB272" s="84">
        <v>508</v>
      </c>
    </row>
    <row r="273" spans="27:28" x14ac:dyDescent="0.2">
      <c r="AA273" s="79" t="s">
        <v>250</v>
      </c>
      <c r="AB273" s="84">
        <v>509</v>
      </c>
    </row>
    <row r="274" spans="27:28" x14ac:dyDescent="0.2">
      <c r="AA274" s="79" t="s">
        <v>251</v>
      </c>
      <c r="AB274" s="84">
        <v>510</v>
      </c>
    </row>
    <row r="275" spans="27:28" x14ac:dyDescent="0.2">
      <c r="AA275" s="79" t="s">
        <v>252</v>
      </c>
      <c r="AB275" s="84">
        <v>511</v>
      </c>
    </row>
    <row r="276" spans="27:28" x14ac:dyDescent="0.2">
      <c r="AA276" s="79" t="s">
        <v>253</v>
      </c>
      <c r="AB276" s="84">
        <v>513</v>
      </c>
    </row>
    <row r="277" spans="27:28" x14ac:dyDescent="0.2">
      <c r="AA277" s="79" t="s">
        <v>254</v>
      </c>
      <c r="AB277" s="84">
        <v>514</v>
      </c>
    </row>
    <row r="278" spans="27:28" x14ac:dyDescent="0.2">
      <c r="AA278" s="79" t="s">
        <v>255</v>
      </c>
      <c r="AB278" s="84">
        <v>515</v>
      </c>
    </row>
    <row r="279" spans="27:28" x14ac:dyDescent="0.2">
      <c r="AA279" s="79" t="s">
        <v>256</v>
      </c>
      <c r="AB279" s="84">
        <v>516</v>
      </c>
    </row>
    <row r="280" spans="27:28" x14ac:dyDescent="0.2">
      <c r="AA280" s="79" t="s">
        <v>257</v>
      </c>
      <c r="AB280" s="84">
        <v>517</v>
      </c>
    </row>
    <row r="281" spans="27:28" x14ac:dyDescent="0.2">
      <c r="AA281" s="79" t="s">
        <v>258</v>
      </c>
      <c r="AB281" s="84">
        <v>518</v>
      </c>
    </row>
    <row r="282" spans="27:28" x14ac:dyDescent="0.2">
      <c r="AA282" s="79" t="s">
        <v>259</v>
      </c>
      <c r="AB282" s="84">
        <v>519</v>
      </c>
    </row>
    <row r="283" spans="27:28" x14ac:dyDescent="0.2">
      <c r="AA283" s="79" t="s">
        <v>260</v>
      </c>
      <c r="AB283" s="84">
        <v>520</v>
      </c>
    </row>
    <row r="284" spans="27:28" x14ac:dyDescent="0.2">
      <c r="AA284" s="79" t="s">
        <v>261</v>
      </c>
      <c r="AB284" s="84">
        <v>521</v>
      </c>
    </row>
    <row r="285" spans="27:28" x14ac:dyDescent="0.2">
      <c r="AA285" s="79" t="s">
        <v>262</v>
      </c>
      <c r="AB285" s="84">
        <v>522</v>
      </c>
    </row>
    <row r="286" spans="27:28" x14ac:dyDescent="0.2">
      <c r="AA286" s="79" t="s">
        <v>263</v>
      </c>
      <c r="AB286" s="84">
        <v>524</v>
      </c>
    </row>
    <row r="287" spans="27:28" x14ac:dyDescent="0.2">
      <c r="AA287" s="79" t="s">
        <v>264</v>
      </c>
      <c r="AB287" s="84">
        <v>525</v>
      </c>
    </row>
    <row r="288" spans="27:28" x14ac:dyDescent="0.2">
      <c r="AA288" s="79" t="s">
        <v>265</v>
      </c>
      <c r="AB288" s="84">
        <v>526</v>
      </c>
    </row>
    <row r="289" spans="27:28" x14ac:dyDescent="0.2">
      <c r="AA289" s="79" t="s">
        <v>266</v>
      </c>
      <c r="AB289" s="84">
        <v>527</v>
      </c>
    </row>
    <row r="290" spans="27:28" x14ac:dyDescent="0.2">
      <c r="AA290" s="79" t="s">
        <v>267</v>
      </c>
      <c r="AB290" s="84">
        <v>528</v>
      </c>
    </row>
    <row r="291" spans="27:28" x14ac:dyDescent="0.2">
      <c r="AA291" s="79" t="s">
        <v>268</v>
      </c>
      <c r="AB291" s="84">
        <v>529</v>
      </c>
    </row>
    <row r="292" spans="27:28" x14ac:dyDescent="0.2">
      <c r="AA292" s="79" t="s">
        <v>269</v>
      </c>
      <c r="AB292" s="84">
        <v>530</v>
      </c>
    </row>
    <row r="293" spans="27:28" x14ac:dyDescent="0.2">
      <c r="AA293" s="79" t="s">
        <v>270</v>
      </c>
      <c r="AB293" s="84">
        <v>531</v>
      </c>
    </row>
    <row r="294" spans="27:28" x14ac:dyDescent="0.2">
      <c r="AA294" s="79" t="s">
        <v>271</v>
      </c>
      <c r="AB294" s="84">
        <v>532</v>
      </c>
    </row>
    <row r="295" spans="27:28" x14ac:dyDescent="0.2">
      <c r="AA295" s="79" t="s">
        <v>272</v>
      </c>
      <c r="AB295" s="84">
        <v>533</v>
      </c>
    </row>
    <row r="296" spans="27:28" x14ac:dyDescent="0.2">
      <c r="AA296" s="79" t="s">
        <v>273</v>
      </c>
      <c r="AB296" s="84">
        <v>534</v>
      </c>
    </row>
    <row r="297" spans="27:28" x14ac:dyDescent="0.2">
      <c r="AA297" s="79" t="s">
        <v>274</v>
      </c>
      <c r="AB297" s="84">
        <v>535</v>
      </c>
    </row>
    <row r="298" spans="27:28" x14ac:dyDescent="0.2">
      <c r="AA298" s="79" t="s">
        <v>275</v>
      </c>
      <c r="AB298" s="84">
        <v>536</v>
      </c>
    </row>
    <row r="299" spans="27:28" x14ac:dyDescent="0.2">
      <c r="AA299" s="79" t="s">
        <v>276</v>
      </c>
      <c r="AB299" s="84">
        <v>537</v>
      </c>
    </row>
    <row r="300" spans="27:28" x14ac:dyDescent="0.2">
      <c r="AA300" s="79" t="s">
        <v>277</v>
      </c>
      <c r="AB300" s="84">
        <v>538</v>
      </c>
    </row>
    <row r="301" spans="27:28" x14ac:dyDescent="0.2">
      <c r="AA301" s="79" t="s">
        <v>278</v>
      </c>
      <c r="AB301" s="84">
        <v>539</v>
      </c>
    </row>
    <row r="302" spans="27:28" x14ac:dyDescent="0.2">
      <c r="AA302" s="79" t="s">
        <v>279</v>
      </c>
      <c r="AB302" s="84">
        <v>540</v>
      </c>
    </row>
    <row r="303" spans="27:28" x14ac:dyDescent="0.2">
      <c r="AA303" s="79" t="s">
        <v>280</v>
      </c>
      <c r="AB303" s="84">
        <v>541</v>
      </c>
    </row>
    <row r="304" spans="27:28" x14ac:dyDescent="0.2">
      <c r="AA304" s="79" t="s">
        <v>281</v>
      </c>
      <c r="AB304" s="84">
        <v>542</v>
      </c>
    </row>
    <row r="305" spans="27:28" x14ac:dyDescent="0.2">
      <c r="AA305" s="79" t="s">
        <v>282</v>
      </c>
      <c r="AB305" s="84">
        <v>600</v>
      </c>
    </row>
    <row r="306" spans="27:28" x14ac:dyDescent="0.2">
      <c r="AA306" s="79" t="s">
        <v>330</v>
      </c>
      <c r="AB306" s="84">
        <v>601</v>
      </c>
    </row>
    <row r="307" spans="27:28" x14ac:dyDescent="0.2">
      <c r="AA307" s="79" t="s">
        <v>283</v>
      </c>
      <c r="AB307" s="84">
        <v>602</v>
      </c>
    </row>
    <row r="308" spans="27:28" x14ac:dyDescent="0.2">
      <c r="AA308" s="79" t="s">
        <v>284</v>
      </c>
      <c r="AB308" s="84">
        <v>604</v>
      </c>
    </row>
    <row r="309" spans="27:28" x14ac:dyDescent="0.2">
      <c r="AA309" s="79" t="s">
        <v>285</v>
      </c>
      <c r="AB309" s="84">
        <v>605</v>
      </c>
    </row>
    <row r="310" spans="27:28" x14ac:dyDescent="0.2">
      <c r="AA310" s="79" t="s">
        <v>286</v>
      </c>
      <c r="AB310" s="84">
        <v>606</v>
      </c>
    </row>
    <row r="311" spans="27:28" x14ac:dyDescent="0.2">
      <c r="AA311" s="79" t="s">
        <v>287</v>
      </c>
      <c r="AB311" s="84">
        <v>607</v>
      </c>
    </row>
    <row r="312" spans="27:28" x14ac:dyDescent="0.2">
      <c r="AA312" s="79" t="s">
        <v>288</v>
      </c>
      <c r="AB312" s="84">
        <v>608</v>
      </c>
    </row>
    <row r="313" spans="27:28" x14ac:dyDescent="0.2">
      <c r="AA313" s="79" t="s">
        <v>289</v>
      </c>
      <c r="AB313" s="84">
        <v>610</v>
      </c>
    </row>
    <row r="314" spans="27:28" x14ac:dyDescent="0.2">
      <c r="AA314" s="79" t="s">
        <v>290</v>
      </c>
      <c r="AB314" s="84">
        <v>611</v>
      </c>
    </row>
    <row r="315" spans="27:28" x14ac:dyDescent="0.2">
      <c r="AA315" s="79" t="s">
        <v>291</v>
      </c>
      <c r="AB315" s="84">
        <v>612</v>
      </c>
    </row>
    <row r="316" spans="27:28" x14ac:dyDescent="0.2">
      <c r="AA316" s="79" t="s">
        <v>292</v>
      </c>
      <c r="AB316" s="84">
        <v>613</v>
      </c>
    </row>
    <row r="317" spans="27:28" x14ac:dyDescent="0.2">
      <c r="AA317" s="79" t="s">
        <v>293</v>
      </c>
      <c r="AB317" s="84">
        <v>614</v>
      </c>
    </row>
    <row r="318" spans="27:28" x14ac:dyDescent="0.2">
      <c r="AA318" s="79" t="s">
        <v>294</v>
      </c>
      <c r="AB318" s="84">
        <v>615</v>
      </c>
    </row>
    <row r="319" spans="27:28" x14ac:dyDescent="0.2">
      <c r="AA319" s="79" t="s">
        <v>295</v>
      </c>
      <c r="AB319" s="84">
        <v>616</v>
      </c>
    </row>
    <row r="320" spans="27:28" x14ac:dyDescent="0.2">
      <c r="AA320" s="79" t="s">
        <v>296</v>
      </c>
      <c r="AB320" s="84">
        <v>618</v>
      </c>
    </row>
    <row r="321" spans="27:28" x14ac:dyDescent="0.2">
      <c r="AA321" s="79" t="s">
        <v>297</v>
      </c>
      <c r="AB321" s="84">
        <v>621</v>
      </c>
    </row>
    <row r="322" spans="27:28" x14ac:dyDescent="0.2">
      <c r="AA322" s="79" t="s">
        <v>298</v>
      </c>
      <c r="AB322" s="84">
        <v>623</v>
      </c>
    </row>
    <row r="323" spans="27:28" x14ac:dyDescent="0.2">
      <c r="AA323" s="79" t="s">
        <v>299</v>
      </c>
      <c r="AB323" s="84">
        <v>624</v>
      </c>
    </row>
    <row r="324" spans="27:28" x14ac:dyDescent="0.2">
      <c r="AA324" s="79" t="s">
        <v>300</v>
      </c>
      <c r="AB324" s="84">
        <v>625</v>
      </c>
    </row>
    <row r="325" spans="27:28" x14ac:dyDescent="0.2">
      <c r="AA325" s="79" t="s">
        <v>301</v>
      </c>
      <c r="AB325" s="84">
        <v>626</v>
      </c>
    </row>
    <row r="326" spans="27:28" x14ac:dyDescent="0.2">
      <c r="AA326" s="79" t="s">
        <v>302</v>
      </c>
      <c r="AB326" s="84">
        <v>627</v>
      </c>
    </row>
    <row r="327" spans="27:28" x14ac:dyDescent="0.2">
      <c r="AA327" s="79" t="s">
        <v>303</v>
      </c>
      <c r="AB327" s="84">
        <v>628</v>
      </c>
    </row>
    <row r="328" spans="27:28" x14ac:dyDescent="0.2">
      <c r="AA328" s="79" t="s">
        <v>304</v>
      </c>
      <c r="AB328" s="84">
        <v>629</v>
      </c>
    </row>
    <row r="329" spans="27:28" x14ac:dyDescent="0.2">
      <c r="AA329" s="79" t="s">
        <v>305</v>
      </c>
      <c r="AB329" s="84">
        <v>630</v>
      </c>
    </row>
    <row r="330" spans="27:28" x14ac:dyDescent="0.2">
      <c r="AA330" s="79" t="s">
        <v>306</v>
      </c>
      <c r="AB330" s="84">
        <v>631</v>
      </c>
    </row>
    <row r="331" spans="27:28" x14ac:dyDescent="0.2">
      <c r="AA331" s="79" t="s">
        <v>307</v>
      </c>
      <c r="AB331" s="84">
        <v>632</v>
      </c>
    </row>
    <row r="332" spans="27:28" x14ac:dyDescent="0.2">
      <c r="AA332" s="79" t="s">
        <v>308</v>
      </c>
      <c r="AB332" s="84">
        <v>701</v>
      </c>
    </row>
    <row r="333" spans="27:28" x14ac:dyDescent="0.2">
      <c r="AA333" s="79" t="s">
        <v>309</v>
      </c>
      <c r="AB333" s="84">
        <v>703</v>
      </c>
    </row>
    <row r="334" spans="27:28" x14ac:dyDescent="0.2">
      <c r="AA334" s="79" t="s">
        <v>310</v>
      </c>
      <c r="AB334" s="84">
        <v>704</v>
      </c>
    </row>
    <row r="335" spans="27:28" x14ac:dyDescent="0.2">
      <c r="AA335" s="79" t="s">
        <v>311</v>
      </c>
      <c r="AB335" s="84">
        <v>705</v>
      </c>
    </row>
    <row r="336" spans="27:28" x14ac:dyDescent="0.2">
      <c r="AA336" s="79" t="s">
        <v>312</v>
      </c>
      <c r="AB336" s="84">
        <v>706</v>
      </c>
    </row>
    <row r="337" spans="27:28" x14ac:dyDescent="0.2">
      <c r="AA337" s="79" t="s">
        <v>313</v>
      </c>
      <c r="AB337" s="84">
        <v>799</v>
      </c>
    </row>
    <row r="338" spans="27:28" x14ac:dyDescent="0.2">
      <c r="AA338" s="79" t="s">
        <v>314</v>
      </c>
      <c r="AB338" s="84">
        <v>803</v>
      </c>
    </row>
    <row r="339" spans="27:28" x14ac:dyDescent="0.2">
      <c r="AA339" s="79" t="s">
        <v>315</v>
      </c>
      <c r="AB339" s="84">
        <v>839</v>
      </c>
    </row>
    <row r="340" spans="27:28" x14ac:dyDescent="0.2">
      <c r="AA340" s="79" t="s">
        <v>316</v>
      </c>
      <c r="AB340" s="84">
        <v>900</v>
      </c>
    </row>
    <row r="343" spans="27:28" x14ac:dyDescent="0.2">
      <c r="AA343" s="91" t="s">
        <v>373</v>
      </c>
      <c r="AB343" s="93" t="s">
        <v>164</v>
      </c>
    </row>
    <row r="344" spans="27:28" x14ac:dyDescent="0.2">
      <c r="AA344" s="81" t="s">
        <v>165</v>
      </c>
      <c r="AB344" s="85">
        <v>5752</v>
      </c>
    </row>
    <row r="345" spans="27:28" x14ac:dyDescent="0.2">
      <c r="AA345" s="81" t="s">
        <v>166</v>
      </c>
      <c r="AB345" s="85">
        <v>5752</v>
      </c>
    </row>
    <row r="346" spans="27:28" x14ac:dyDescent="0.2">
      <c r="AA346" s="81" t="s">
        <v>331</v>
      </c>
      <c r="AB346" s="85">
        <v>5752</v>
      </c>
    </row>
    <row r="347" spans="27:28" x14ac:dyDescent="0.2">
      <c r="AA347" s="81" t="s">
        <v>167</v>
      </c>
      <c r="AB347" s="85">
        <v>5752</v>
      </c>
    </row>
    <row r="348" spans="27:28" x14ac:dyDescent="0.2">
      <c r="AA348" s="81" t="s">
        <v>319</v>
      </c>
      <c r="AB348" s="85">
        <v>5759</v>
      </c>
    </row>
    <row r="349" spans="27:28" x14ac:dyDescent="0.2">
      <c r="AA349" s="81" t="s">
        <v>335</v>
      </c>
      <c r="AB349" s="85">
        <v>5759</v>
      </c>
    </row>
    <row r="350" spans="27:28" x14ac:dyDescent="0.2">
      <c r="AA350" s="81" t="s">
        <v>333</v>
      </c>
      <c r="AB350" s="85">
        <v>5751</v>
      </c>
    </row>
    <row r="351" spans="27:28" x14ac:dyDescent="0.2">
      <c r="AA351" s="81" t="s">
        <v>332</v>
      </c>
      <c r="AB351" s="85">
        <v>5751</v>
      </c>
    </row>
    <row r="352" spans="27:28" x14ac:dyDescent="0.2">
      <c r="AA352" s="81" t="s">
        <v>168</v>
      </c>
      <c r="AB352" s="85">
        <v>5759</v>
      </c>
    </row>
    <row r="353" spans="27:28" x14ac:dyDescent="0.2">
      <c r="AA353" s="81" t="s">
        <v>320</v>
      </c>
      <c r="AB353" s="85">
        <v>5759</v>
      </c>
    </row>
    <row r="354" spans="27:28" x14ac:dyDescent="0.2">
      <c r="AA354" s="81" t="s">
        <v>334</v>
      </c>
      <c r="AB354" s="85">
        <v>5755</v>
      </c>
    </row>
    <row r="355" spans="27:28" x14ac:dyDescent="0.2">
      <c r="AA355" s="81" t="s">
        <v>321</v>
      </c>
      <c r="AB355" s="85">
        <v>5744</v>
      </c>
    </row>
    <row r="356" spans="27:28" x14ac:dyDescent="0.2">
      <c r="AA356" s="81" t="s">
        <v>322</v>
      </c>
      <c r="AB356" s="85">
        <v>5744</v>
      </c>
    </row>
    <row r="357" spans="27:28" x14ac:dyDescent="0.2">
      <c r="AA357" s="81" t="s">
        <v>169</v>
      </c>
      <c r="AB357" s="85">
        <v>5744</v>
      </c>
    </row>
    <row r="358" spans="27:28" x14ac:dyDescent="0.2">
      <c r="AA358" s="81" t="s">
        <v>323</v>
      </c>
      <c r="AB358" s="85">
        <v>5753</v>
      </c>
    </row>
    <row r="359" spans="27:28" x14ac:dyDescent="0.2">
      <c r="AA359" s="81" t="s">
        <v>324</v>
      </c>
      <c r="AB359" s="85">
        <v>5753</v>
      </c>
    </row>
    <row r="360" spans="27:28" x14ac:dyDescent="0.2">
      <c r="AA360" s="81" t="s">
        <v>170</v>
      </c>
      <c r="AB360" s="85">
        <v>5749</v>
      </c>
    </row>
    <row r="361" spans="27:28" x14ac:dyDescent="0.2">
      <c r="AA361" s="81" t="s">
        <v>171</v>
      </c>
      <c r="AB361" s="85">
        <v>5757</v>
      </c>
    </row>
    <row r="362" spans="27:28" x14ac:dyDescent="0.2">
      <c r="AA362" s="81" t="s">
        <v>172</v>
      </c>
      <c r="AB362" s="85">
        <v>5749</v>
      </c>
    </row>
    <row r="363" spans="27:28" x14ac:dyDescent="0.2">
      <c r="AA363" s="81" t="s">
        <v>173</v>
      </c>
      <c r="AB363" s="85">
        <v>5749</v>
      </c>
    </row>
    <row r="364" spans="27:28" x14ac:dyDescent="0.2">
      <c r="AA364" s="81" t="s">
        <v>174</v>
      </c>
      <c r="AB364" s="85">
        <v>5749</v>
      </c>
    </row>
    <row r="365" spans="27:28" x14ac:dyDescent="0.2">
      <c r="AA365" s="81" t="s">
        <v>175</v>
      </c>
      <c r="AB365" s="85">
        <v>5749</v>
      </c>
    </row>
    <row r="366" spans="27:28" x14ac:dyDescent="0.2">
      <c r="AA366" s="81" t="s">
        <v>176</v>
      </c>
      <c r="AB366" s="85">
        <v>5749</v>
      </c>
    </row>
    <row r="367" spans="27:28" x14ac:dyDescent="0.2">
      <c r="AA367" s="81" t="s">
        <v>177</v>
      </c>
      <c r="AB367" s="85">
        <v>5749</v>
      </c>
    </row>
    <row r="368" spans="27:28" x14ac:dyDescent="0.2">
      <c r="AA368" s="81" t="s">
        <v>325</v>
      </c>
      <c r="AB368" s="85">
        <v>5749</v>
      </c>
    </row>
    <row r="369" spans="27:28" x14ac:dyDescent="0.2">
      <c r="AA369" s="81" t="s">
        <v>178</v>
      </c>
      <c r="AB369" s="85">
        <v>5749</v>
      </c>
    </row>
    <row r="370" spans="27:28" x14ac:dyDescent="0.2">
      <c r="AA370" s="81" t="s">
        <v>336</v>
      </c>
      <c r="AB370" s="85">
        <v>5755</v>
      </c>
    </row>
    <row r="371" spans="27:28" x14ac:dyDescent="0.2">
      <c r="AA371" s="81" t="s">
        <v>337</v>
      </c>
      <c r="AB371" s="85">
        <v>5755</v>
      </c>
    </row>
    <row r="372" spans="27:28" x14ac:dyDescent="0.2">
      <c r="AA372" s="81" t="s">
        <v>338</v>
      </c>
      <c r="AB372" s="85">
        <v>5755</v>
      </c>
    </row>
    <row r="373" spans="27:28" x14ac:dyDescent="0.2">
      <c r="AA373" s="81" t="s">
        <v>339</v>
      </c>
      <c r="AB373" s="85">
        <v>5755</v>
      </c>
    </row>
    <row r="374" spans="27:28" x14ac:dyDescent="0.2">
      <c r="AA374" s="81" t="s">
        <v>340</v>
      </c>
      <c r="AB374" s="85">
        <v>5755</v>
      </c>
    </row>
    <row r="375" spans="27:28" x14ac:dyDescent="0.2">
      <c r="AA375" s="81" t="s">
        <v>341</v>
      </c>
      <c r="AB375" s="85">
        <v>5753</v>
      </c>
    </row>
    <row r="376" spans="27:28" x14ac:dyDescent="0.2">
      <c r="AA376" s="81" t="s">
        <v>179</v>
      </c>
      <c r="AB376" s="85">
        <v>5749</v>
      </c>
    </row>
    <row r="377" spans="27:28" x14ac:dyDescent="0.2">
      <c r="AA377" s="81" t="s">
        <v>180</v>
      </c>
      <c r="AB377" s="85">
        <v>5743</v>
      </c>
    </row>
    <row r="378" spans="27:28" x14ac:dyDescent="0.2">
      <c r="AA378" s="81" t="s">
        <v>181</v>
      </c>
      <c r="AB378" s="85">
        <v>5743</v>
      </c>
    </row>
    <row r="379" spans="27:28" x14ac:dyDescent="0.2">
      <c r="AA379" s="81" t="s">
        <v>326</v>
      </c>
      <c r="AB379" s="85">
        <v>5757</v>
      </c>
    </row>
    <row r="380" spans="27:28" x14ac:dyDescent="0.2">
      <c r="AA380" s="81" t="s">
        <v>327</v>
      </c>
      <c r="AB380" s="85">
        <v>5758</v>
      </c>
    </row>
    <row r="381" spans="27:28" x14ac:dyDescent="0.2">
      <c r="AA381" s="81" t="s">
        <v>342</v>
      </c>
      <c r="AB381" s="85">
        <v>5755</v>
      </c>
    </row>
    <row r="382" spans="27:28" x14ac:dyDescent="0.2">
      <c r="AA382" s="81" t="s">
        <v>343</v>
      </c>
      <c r="AB382" s="85">
        <v>5755</v>
      </c>
    </row>
    <row r="383" spans="27:28" x14ac:dyDescent="0.2">
      <c r="AA383" s="81" t="s">
        <v>344</v>
      </c>
      <c r="AB383" s="85">
        <v>5755</v>
      </c>
    </row>
    <row r="384" spans="27:28" x14ac:dyDescent="0.2">
      <c r="AA384" s="81" t="s">
        <v>345</v>
      </c>
      <c r="AB384" s="85">
        <v>5755</v>
      </c>
    </row>
    <row r="385" spans="27:28" x14ac:dyDescent="0.2">
      <c r="AA385" s="81" t="s">
        <v>346</v>
      </c>
      <c r="AB385" s="85">
        <v>5755</v>
      </c>
    </row>
    <row r="386" spans="27:28" x14ac:dyDescent="0.2">
      <c r="AA386" s="81" t="s">
        <v>347</v>
      </c>
      <c r="AB386" s="85">
        <v>5755</v>
      </c>
    </row>
    <row r="387" spans="27:28" x14ac:dyDescent="0.2">
      <c r="AA387" s="81" t="s">
        <v>348</v>
      </c>
      <c r="AB387" s="85">
        <v>5755</v>
      </c>
    </row>
    <row r="388" spans="27:28" x14ac:dyDescent="0.2">
      <c r="AA388" s="81" t="s">
        <v>349</v>
      </c>
      <c r="AB388" s="85">
        <v>5755</v>
      </c>
    </row>
    <row r="389" spans="27:28" x14ac:dyDescent="0.2">
      <c r="AA389" s="81" t="s">
        <v>350</v>
      </c>
      <c r="AB389" s="85">
        <v>5755</v>
      </c>
    </row>
    <row r="390" spans="27:28" x14ac:dyDescent="0.2">
      <c r="AA390" s="81" t="s">
        <v>351</v>
      </c>
      <c r="AB390" s="85">
        <v>5755</v>
      </c>
    </row>
    <row r="391" spans="27:28" x14ac:dyDescent="0.2">
      <c r="AA391" s="81" t="s">
        <v>352</v>
      </c>
      <c r="AB391" s="85">
        <v>5755</v>
      </c>
    </row>
    <row r="392" spans="27:28" x14ac:dyDescent="0.2">
      <c r="AA392" s="81" t="s">
        <v>353</v>
      </c>
      <c r="AB392" s="85">
        <v>5755</v>
      </c>
    </row>
    <row r="393" spans="27:28" x14ac:dyDescent="0.2">
      <c r="AA393" s="81" t="s">
        <v>354</v>
      </c>
      <c r="AB393" s="85">
        <v>5755</v>
      </c>
    </row>
    <row r="394" spans="27:28" x14ac:dyDescent="0.2">
      <c r="AA394" s="81" t="s">
        <v>355</v>
      </c>
      <c r="AB394" s="85">
        <v>5755</v>
      </c>
    </row>
    <row r="395" spans="27:28" x14ac:dyDescent="0.2">
      <c r="AA395" s="81" t="s">
        <v>356</v>
      </c>
      <c r="AB395" s="85">
        <v>5755</v>
      </c>
    </row>
    <row r="396" spans="27:28" x14ac:dyDescent="0.2">
      <c r="AA396" s="81" t="s">
        <v>363</v>
      </c>
      <c r="AB396" s="85">
        <v>5755</v>
      </c>
    </row>
    <row r="397" spans="27:28" x14ac:dyDescent="0.2">
      <c r="AA397" s="81" t="s">
        <v>357</v>
      </c>
      <c r="AB397" s="85">
        <v>5755</v>
      </c>
    </row>
    <row r="398" spans="27:28" x14ac:dyDescent="0.2">
      <c r="AA398" s="81" t="s">
        <v>358</v>
      </c>
      <c r="AB398" s="85">
        <v>5755</v>
      </c>
    </row>
    <row r="399" spans="27:28" x14ac:dyDescent="0.2">
      <c r="AA399" s="81" t="s">
        <v>359</v>
      </c>
      <c r="AB399" s="85">
        <v>5755</v>
      </c>
    </row>
    <row r="400" spans="27:28" x14ac:dyDescent="0.2">
      <c r="AA400" s="81" t="s">
        <v>360</v>
      </c>
      <c r="AB400" s="85">
        <v>5755</v>
      </c>
    </row>
    <row r="401" spans="27:28" x14ac:dyDescent="0.2">
      <c r="AA401" s="81" t="s">
        <v>361</v>
      </c>
      <c r="AB401" s="85">
        <v>5755</v>
      </c>
    </row>
    <row r="402" spans="27:28" x14ac:dyDescent="0.2">
      <c r="AA402" s="81" t="s">
        <v>362</v>
      </c>
      <c r="AB402" s="85">
        <v>5755</v>
      </c>
    </row>
    <row r="405" spans="27:28" x14ac:dyDescent="0.2">
      <c r="AA405" s="91" t="s">
        <v>365</v>
      </c>
    </row>
    <row r="406" spans="27:28" x14ac:dyDescent="0.2">
      <c r="AA406" s="16" t="s">
        <v>183</v>
      </c>
    </row>
    <row r="407" spans="27:28" x14ac:dyDescent="0.2">
      <c r="AA407" s="16" t="s">
        <v>25</v>
      </c>
    </row>
    <row r="408" spans="27:28" x14ac:dyDescent="0.2">
      <c r="AA408" s="16" t="s">
        <v>184</v>
      </c>
    </row>
  </sheetData>
  <sheetProtection sheet="1" objects="1" scenarios="1"/>
  <mergeCells count="18">
    <mergeCell ref="A1:L1"/>
    <mergeCell ref="A3:L3"/>
    <mergeCell ref="A4:L4"/>
    <mergeCell ref="D6:I6"/>
    <mergeCell ref="B8:C8"/>
    <mergeCell ref="D8:I8"/>
    <mergeCell ref="J8:L10"/>
    <mergeCell ref="B9:C9"/>
    <mergeCell ref="B10:C10"/>
    <mergeCell ref="D10:I10"/>
    <mergeCell ref="F23:L23"/>
    <mergeCell ref="B70:L71"/>
    <mergeCell ref="D12:I12"/>
    <mergeCell ref="E14:H14"/>
    <mergeCell ref="K14:L14"/>
    <mergeCell ref="K15:L15"/>
    <mergeCell ref="K17:L17"/>
    <mergeCell ref="K18:L18"/>
  </mergeCells>
  <dataValidations count="6">
    <dataValidation type="list" errorStyle="warning" allowBlank="1" showInputMessage="1" showErrorMessage="1" prompt="Select from drop-down list." sqref="L6" xr:uid="{00000000-0002-0000-0200-000000000000}">
      <formula1>$AA$91:$AA$93</formula1>
    </dataValidation>
    <dataValidation type="list" errorStyle="warning" allowBlank="1" showInputMessage="1" showErrorMessage="1" prompt="Select from drop-down list." sqref="J17" xr:uid="{00000000-0002-0000-0200-000001000000}">
      <formula1>$AA$406:$AA$408</formula1>
    </dataValidation>
    <dataValidation type="list" errorStyle="warning" allowBlank="1" showInputMessage="1" showErrorMessage="1" prompt="Select from drop-down list." sqref="E14" xr:uid="{00000000-0002-0000-0200-000002000000}">
      <formula1>$AA$344:$AA$402</formula1>
    </dataValidation>
    <dataValidation type="list" errorStyle="warning" allowBlank="1" showInputMessage="1" showErrorMessage="1" prompt="Select from drop-down list." sqref="D6:I6" xr:uid="{00000000-0002-0000-0200-000003000000}">
      <formula1>$AA$97:$AA$153</formula1>
    </dataValidation>
    <dataValidation type="list" errorStyle="warning" allowBlank="1" showInputMessage="1" showErrorMessage="1" prompt="Select from drop-down list." sqref="D10:I10" xr:uid="{00000000-0002-0000-0200-000004000000}">
      <formula1>$AA$219:$AA$340</formula1>
    </dataValidation>
    <dataValidation type="list" errorStyle="warning" allowBlank="1" showInputMessage="1" showErrorMessage="1" prompt="Select from drop-down list." sqref="D8:I8" xr:uid="{00000000-0002-0000-0200-000005000000}">
      <formula1>$AA$157:$AA$215</formula1>
    </dataValidation>
  </dataValidations>
  <printOptions horizontalCentered="1"/>
  <pageMargins left="0.7" right="0.7" top="0.5" bottom="0.5" header="0.3" footer="0.3"/>
  <pageSetup scale="68" orientation="portrait" r:id="rId1"/>
  <headerFooter>
    <oddFooter>&amp;L&amp;"Arial,Italic"&amp;8PfISD&amp;R&amp;"Arial,Italic"&amp;8Updated July 11,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Pre-Approval &amp; Record</vt:lpstr>
      <vt:lpstr>Instructions</vt:lpstr>
      <vt:lpstr>Example</vt:lpstr>
    </vt:vector>
  </TitlesOfParts>
  <Company>PFISD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Maluschka</dc:creator>
  <cp:lastModifiedBy>Reyna Gastelum</cp:lastModifiedBy>
  <cp:lastPrinted>2021-11-12T14:32:13Z</cp:lastPrinted>
  <dcterms:created xsi:type="dcterms:W3CDTF">2012-08-21T16:03:35Z</dcterms:created>
  <dcterms:modified xsi:type="dcterms:W3CDTF">2022-09-21T23:05:52Z</dcterms:modified>
</cp:coreProperties>
</file>