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4915" windowHeight="118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P10" i="1" l="1"/>
  <c r="O19" i="1"/>
  <c r="N19" i="1"/>
  <c r="M19" i="1"/>
  <c r="L19" i="1"/>
  <c r="K19" i="1"/>
  <c r="J19" i="1"/>
  <c r="I19" i="1"/>
  <c r="H19" i="1"/>
  <c r="G19" i="1"/>
  <c r="F19" i="1"/>
  <c r="E19" i="1"/>
  <c r="P6" i="1"/>
  <c r="P5" i="1"/>
  <c r="P7" i="1" l="1"/>
  <c r="D19" i="1"/>
  <c r="P16" i="1"/>
  <c r="P17" i="1" s="1"/>
  <c r="P15" i="1"/>
  <c r="P12" i="1"/>
  <c r="P11" i="1"/>
  <c r="O17" i="1"/>
  <c r="N17" i="1"/>
  <c r="P19" i="1" l="1"/>
</calcChain>
</file>

<file path=xl/sharedStrings.xml><?xml version="1.0" encoding="utf-8"?>
<sst xmlns="http://schemas.openxmlformats.org/spreadsheetml/2006/main" count="54" uniqueCount="32">
  <si>
    <t xml:space="preserve"> </t>
  </si>
  <si>
    <t>Model  ISD</t>
  </si>
  <si>
    <t>Utility Usage and Cost for Fiscal Year Ending 8/31/2012</t>
  </si>
  <si>
    <t>2011 - 2012 School Fiscal Year</t>
  </si>
  <si>
    <t>Electricity:</t>
  </si>
  <si>
    <t>Total Usage for Year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</si>
  <si>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</si>
  <si>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</si>
  <si>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</si>
  <si>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</si>
  <si>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</si>
  <si>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</si>
  <si>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</si>
  <si>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</si>
  <si>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</si>
  <si>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</si>
  <si>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</si>
  <si>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</si>
  <si>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Totals</t>
  </si>
  <si>
    <t>(+/-) change  from 2010-2011</t>
  </si>
  <si>
    <t>Kilo Hours</t>
  </si>
  <si>
    <t>$</t>
  </si>
  <si>
    <t>29300.87</t>
  </si>
  <si>
    <t>Cost</t>
  </si>
  <si>
    <t>Unit cost</t>
  </si>
  <si>
    <t>Natural Gas:</t>
  </si>
  <si>
    <t>MCF</t>
  </si>
  <si>
    <t>Water:</t>
  </si>
  <si>
    <t>Gallons</t>
  </si>
  <si>
    <t>5242.56</t>
  </si>
  <si>
    <t>Aggregate Cost:</t>
  </si>
  <si>
    <t>2010 - 2011 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</si>
</sst>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"/>
    <numFmt numFmtId="165" formatCode="0.000000"/>
    <numFmt numFmtId="166" formatCode="#,##0.0000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4"/>
      <name val="Arial"/>
    </font>
    <font>
      <b/>
      <sz val="14"/>
      <name val="Arial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2" fontId="2" fillId="2" borderId="12" xfId="1" applyNumberFormat="1" applyFont="1" applyFill="1" applyBorder="1" applyAlignment="1">
      <alignment horizontal="right"/>
    </xf>
    <xf numFmtId="2" fontId="1" fillId="2" borderId="4" xfId="1" applyNumberFormat="1" applyFill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5" fillId="0" borderId="0" xfId="1" applyFont="1"/>
    <xf numFmtId="0" fontId="2" fillId="2" borderId="2" xfId="1" applyFont="1" applyFill="1" applyBorder="1" applyAlignment="1">
      <alignment horizontal="center" wrapText="1"/>
    </xf>
    <xf numFmtId="3" fontId="1" fillId="2" borderId="2" xfId="1" applyNumberFormat="1" applyFill="1" applyBorder="1"/>
    <xf numFmtId="0" fontId="1" fillId="2" borderId="2" xfId="1" applyFill="1" applyBorder="1"/>
    <xf numFmtId="0" fontId="3" fillId="0" borderId="0" xfId="1" applyFont="1" applyFill="1"/>
    <xf numFmtId="0" fontId="3" fillId="0" borderId="0" xfId="1" applyFont="1" applyFill="1" applyAlignment="1"/>
    <xf numFmtId="0" fontId="3" fillId="0" borderId="0" xfId="1" applyFont="1" applyFill="1" applyBorder="1"/>
    <xf numFmtId="0" fontId="4" fillId="0" borderId="0" xfId="1" applyFont="1" applyFill="1"/>
    <xf numFmtId="0" fontId="4" fillId="0" borderId="3" xfId="1" applyFont="1" applyFill="1" applyBorder="1"/>
    <xf numFmtId="0" fontId="4" fillId="0" borderId="0" xfId="1" applyFont="1" applyFill="1" applyBorder="1"/>
    <xf numFmtId="3" fontId="1" fillId="2" borderId="0" xfId="1" applyNumberFormat="1" applyFill="1" applyBorder="1" applyAlignment="1">
      <alignment horizontal="center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 wrapText="1"/>
    </xf>
    <xf numFmtId="0" fontId="6" fillId="2" borderId="8" xfId="1" applyFont="1" applyFill="1" applyBorder="1"/>
    <xf numFmtId="0" fontId="6" fillId="2" borderId="9" xfId="1" applyFont="1" applyFill="1" applyBorder="1"/>
    <xf numFmtId="0" fontId="6" fillId="2" borderId="10" xfId="1" applyFont="1" applyFill="1" applyBorder="1"/>
    <xf numFmtId="0" fontId="2" fillId="2" borderId="11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center" wrapText="1"/>
    </xf>
    <xf numFmtId="3" fontId="2" fillId="2" borderId="11" xfId="1" applyNumberFormat="1" applyFont="1" applyFill="1" applyBorder="1" applyAlignment="1">
      <alignment horizontal="right"/>
    </xf>
    <xf numFmtId="0" fontId="2" fillId="2" borderId="11" xfId="1" applyFon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2" fillId="2" borderId="11" xfId="1" applyFont="1" applyFill="1" applyBorder="1" applyAlignment="1">
      <alignment horizontal="left"/>
    </xf>
    <xf numFmtId="0" fontId="2" fillId="4" borderId="11" xfId="1" applyFont="1" applyFill="1" applyBorder="1" applyAlignment="1">
      <alignment horizontal="right"/>
    </xf>
    <xf numFmtId="0" fontId="1" fillId="4" borderId="0" xfId="1" applyFill="1" applyBorder="1" applyAlignment="1">
      <alignment horizontal="center"/>
    </xf>
    <xf numFmtId="3" fontId="1" fillId="4" borderId="13" xfId="1" applyNumberFormat="1" applyFill="1" applyBorder="1"/>
    <xf numFmtId="0" fontId="1" fillId="4" borderId="13" xfId="1" applyFill="1" applyBorder="1"/>
    <xf numFmtId="0" fontId="2" fillId="4" borderId="11" xfId="1" applyFont="1" applyFill="1" applyBorder="1"/>
    <xf numFmtId="3" fontId="1" fillId="4" borderId="2" xfId="1" applyNumberFormat="1" applyFill="1" applyBorder="1"/>
    <xf numFmtId="0" fontId="1" fillId="4" borderId="2" xfId="1" applyFill="1" applyBorder="1"/>
    <xf numFmtId="0" fontId="2" fillId="2" borderId="15" xfId="1" applyFont="1" applyFill="1" applyBorder="1" applyAlignment="1">
      <alignment horizontal="center" wrapText="1"/>
    </xf>
    <xf numFmtId="3" fontId="1" fillId="2" borderId="15" xfId="1" applyNumberFormat="1" applyFill="1" applyBorder="1"/>
    <xf numFmtId="3" fontId="1" fillId="4" borderId="15" xfId="1" applyNumberFormat="1" applyFill="1" applyBorder="1"/>
    <xf numFmtId="0" fontId="5" fillId="0" borderId="0" xfId="1" applyFont="1" applyAlignment="1">
      <alignment horizontal="center"/>
    </xf>
    <xf numFmtId="3" fontId="1" fillId="3" borderId="2" xfId="1" applyNumberFormat="1" applyFill="1" applyBorder="1" applyProtection="1">
      <protection locked="0"/>
    </xf>
    <xf numFmtId="3" fontId="1" fillId="2" borderId="2" xfId="1" applyNumberFormat="1" applyFill="1" applyBorder="1" applyProtection="1">
      <protection locked="0"/>
    </xf>
    <xf numFmtId="3" fontId="1" fillId="3" borderId="2" xfId="1" applyNumberFormat="1" applyFill="1" applyBorder="1" applyProtection="1"/>
    <xf numFmtId="0" fontId="4" fillId="0" borderId="0" xfId="1" applyFont="1" applyFill="1" applyAlignment="1" applyProtection="1">
      <protection locked="0"/>
    </xf>
    <xf numFmtId="38" fontId="3" fillId="0" borderId="0" xfId="1" applyNumberFormat="1" applyFont="1"/>
    <xf numFmtId="38" fontId="6" fillId="2" borderId="19" xfId="1" applyNumberFormat="1" applyFont="1" applyFill="1" applyBorder="1"/>
    <xf numFmtId="38" fontId="2" fillId="2" borderId="15" xfId="1" applyNumberFormat="1" applyFont="1" applyFill="1" applyBorder="1" applyAlignment="1">
      <alignment horizontal="center" wrapText="1"/>
    </xf>
    <xf numFmtId="38" fontId="1" fillId="2" borderId="16" xfId="1" applyNumberFormat="1" applyFill="1" applyBorder="1"/>
    <xf numFmtId="38" fontId="1" fillId="2" borderId="19" xfId="1" applyNumberFormat="1" applyFill="1" applyBorder="1"/>
    <xf numFmtId="38" fontId="1" fillId="4" borderId="15" xfId="1" applyNumberFormat="1" applyFill="1" applyBorder="1"/>
    <xf numFmtId="38" fontId="1" fillId="2" borderId="15" xfId="1" applyNumberFormat="1" applyFill="1" applyBorder="1"/>
    <xf numFmtId="38" fontId="3" fillId="0" borderId="20" xfId="1" applyNumberFormat="1" applyFont="1" applyBorder="1"/>
    <xf numFmtId="0" fontId="6" fillId="2" borderId="15" xfId="1" applyFont="1" applyFill="1" applyBorder="1" applyAlignment="1">
      <alignment horizontal="center"/>
    </xf>
    <xf numFmtId="10" fontId="2" fillId="2" borderId="19" xfId="1" applyNumberFormat="1" applyFont="1" applyFill="1" applyBorder="1" applyAlignment="1">
      <alignment horizontal="center"/>
    </xf>
    <xf numFmtId="10" fontId="2" fillId="4" borderId="15" xfId="1" applyNumberFormat="1" applyFont="1" applyFill="1" applyBorder="1" applyAlignment="1">
      <alignment horizontal="center"/>
    </xf>
    <xf numFmtId="10" fontId="2" fillId="2" borderId="15" xfId="1" applyNumberFormat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4" borderId="15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 wrapText="1"/>
    </xf>
    <xf numFmtId="0" fontId="6" fillId="2" borderId="21" xfId="1" applyFont="1" applyFill="1" applyBorder="1"/>
    <xf numFmtId="0" fontId="2" fillId="2" borderId="22" xfId="1" applyFont="1" applyFill="1" applyBorder="1" applyAlignment="1">
      <alignment horizontal="left" wrapText="1"/>
    </xf>
    <xf numFmtId="3" fontId="2" fillId="2" borderId="22" xfId="1" applyNumberFormat="1" applyFont="1" applyFill="1" applyBorder="1" applyAlignment="1">
      <alignment horizontal="right"/>
    </xf>
    <xf numFmtId="0" fontId="2" fillId="2" borderId="22" xfId="1" applyFont="1" applyFill="1" applyBorder="1" applyAlignment="1">
      <alignment horizontal="right"/>
    </xf>
    <xf numFmtId="0" fontId="2" fillId="4" borderId="22" xfId="1" applyFont="1" applyFill="1" applyBorder="1" applyAlignment="1">
      <alignment horizontal="right"/>
    </xf>
    <xf numFmtId="0" fontId="2" fillId="2" borderId="22" xfId="1" applyFont="1" applyFill="1" applyBorder="1" applyAlignment="1">
      <alignment horizontal="left"/>
    </xf>
    <xf numFmtId="0" fontId="2" fillId="4" borderId="22" xfId="1" applyFont="1" applyFill="1" applyBorder="1"/>
    <xf numFmtId="0" fontId="2" fillId="2" borderId="24" xfId="1" applyFont="1" applyFill="1" applyBorder="1" applyAlignment="1">
      <alignment horizontal="center" wrapText="1"/>
    </xf>
    <xf numFmtId="0" fontId="5" fillId="0" borderId="0" xfId="1" applyFont="1" applyBorder="1"/>
    <xf numFmtId="0" fontId="2" fillId="4" borderId="25" xfId="1" applyFont="1" applyFill="1" applyBorder="1"/>
    <xf numFmtId="0" fontId="2" fillId="2" borderId="26" xfId="1" applyFont="1" applyFill="1" applyBorder="1" applyAlignment="1">
      <alignment horizontal="right"/>
    </xf>
    <xf numFmtId="0" fontId="2" fillId="4" borderId="15" xfId="1" applyFont="1" applyFill="1" applyBorder="1"/>
    <xf numFmtId="0" fontId="2" fillId="2" borderId="27" xfId="1" applyFont="1" applyFill="1" applyBorder="1" applyAlignment="1">
      <alignment horizontal="center" wrapText="1"/>
    </xf>
    <xf numFmtId="3" fontId="1" fillId="2" borderId="28" xfId="1" applyNumberFormat="1" applyFill="1" applyBorder="1" applyAlignment="1">
      <alignment horizontal="center"/>
    </xf>
    <xf numFmtId="164" fontId="1" fillId="3" borderId="13" xfId="1" applyNumberFormat="1" applyFill="1" applyBorder="1"/>
    <xf numFmtId="164" fontId="1" fillId="2" borderId="13" xfId="1" applyNumberFormat="1" applyFill="1" applyBorder="1"/>
    <xf numFmtId="164" fontId="1" fillId="2" borderId="19" xfId="1" applyNumberFormat="1" applyFill="1" applyBorder="1"/>
    <xf numFmtId="165" fontId="1" fillId="3" borderId="13" xfId="1" applyNumberFormat="1" applyFill="1" applyBorder="1"/>
    <xf numFmtId="165" fontId="1" fillId="2" borderId="29" xfId="1" applyNumberFormat="1" applyFill="1" applyBorder="1"/>
    <xf numFmtId="165" fontId="1" fillId="2" borderId="19" xfId="1" applyNumberFormat="1" applyFill="1" applyBorder="1"/>
    <xf numFmtId="0" fontId="1" fillId="4" borderId="30" xfId="1" applyFill="1" applyBorder="1" applyAlignment="1">
      <alignment horizontal="center"/>
    </xf>
    <xf numFmtId="2" fontId="1" fillId="3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6" xfId="1" applyNumberFormat="1" applyFill="1" applyBorder="1"/>
    <xf numFmtId="2" fontId="2" fillId="2" borderId="23" xfId="1" applyNumberFormat="1" applyFont="1" applyFill="1" applyBorder="1" applyAlignment="1">
      <alignment horizontal="right"/>
    </xf>
    <xf numFmtId="49" fontId="2" fillId="2" borderId="11" xfId="1" applyNumberFormat="1" applyFont="1" applyFill="1" applyBorder="1" applyAlignment="1">
      <alignment horizontal="left"/>
    </xf>
    <xf numFmtId="49" fontId="1" fillId="2" borderId="0" xfId="1" applyNumberFormat="1" applyFill="1" applyBorder="1" applyAlignment="1">
      <alignment horizontal="center"/>
    </xf>
    <xf numFmtId="49" fontId="1" fillId="2" borderId="2" xfId="1" applyNumberFormat="1" applyFill="1" applyBorder="1"/>
    <xf numFmtId="49" fontId="1" fillId="2" borderId="15" xfId="1" applyNumberFormat="1" applyFill="1" applyBorder="1"/>
    <xf numFmtId="49" fontId="2" fillId="2" borderId="15" xfId="1" applyNumberFormat="1" applyFont="1" applyFill="1" applyBorder="1" applyAlignment="1">
      <alignment horizontal="center"/>
    </xf>
    <xf numFmtId="49" fontId="2" fillId="2" borderId="22" xfId="1" applyNumberFormat="1" applyFont="1" applyFill="1" applyBorder="1" applyAlignment="1">
      <alignment horizontal="left"/>
    </xf>
    <xf numFmtId="49" fontId="7" fillId="3" borderId="2" xfId="1" applyNumberFormat="1" applyFont="1" applyFill="1" applyBorder="1" applyProtection="1"/>
    <xf numFmtId="49" fontId="7" fillId="2" borderId="2" xfId="1" applyNumberFormat="1" applyFont="1" applyFill="1" applyBorder="1"/>
    <xf numFmtId="0" fontId="0" fillId="5" borderId="0" xfId="0" applyFill="1"/>
    <xf numFmtId="2" fontId="1" fillId="2" borderId="5" xfId="1" applyNumberFormat="1" applyFill="1" applyBorder="1" applyAlignment="1">
      <alignment horizontal="center"/>
    </xf>
    <xf numFmtId="49" fontId="3" fillId="0" borderId="0" xfId="1" applyNumberFormat="1" applyFont="1" applyFill="1" applyAlignment="1">
      <alignment horizontal="right"/>
    </xf>
    <xf numFmtId="49" fontId="4" fillId="0" borderId="0" xfId="1" applyNumberFormat="1" applyFont="1" applyFill="1" applyAlignment="1">
      <alignment horizontal="right"/>
    </xf>
    <xf numFmtId="49" fontId="6" fillId="2" borderId="8" xfId="1" applyNumberFormat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right" wrapText="1"/>
    </xf>
    <xf numFmtId="49" fontId="1" fillId="2" borderId="2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4" borderId="13" xfId="1" applyNumberFormat="1" applyFill="1" applyBorder="1" applyAlignment="1">
      <alignment horizontal="right"/>
    </xf>
    <xf numFmtId="49" fontId="1" fillId="2" borderId="2" xfId="1" applyNumberFormat="1" applyFill="1" applyBorder="1" applyAlignment="1">
      <alignment horizontal="right"/>
    </xf>
    <xf numFmtId="49" fontId="1" fillId="4" borderId="2" xfId="1" applyNumberFormat="1" applyFill="1" applyBorder="1" applyAlignment="1">
      <alignment horizontal="right"/>
    </xf>
    <xf numFmtId="3" fontId="1" fillId="2" borderId="2" xfId="1" applyNumberFormat="1" applyFill="1" applyBorder="1" applyAlignment="1" applyProtection="1">
      <alignment horizontal="right"/>
      <protection locked="0"/>
    </xf>
    <xf numFmtId="164" fontId="7" fillId="2" borderId="13" xfId="1" applyNumberFormat="1" applyFont="1" applyFill="1" applyBorder="1" applyAlignment="1">
      <alignment horizontal="right"/>
    </xf>
    <xf numFmtId="49" fontId="7" fillId="2" borderId="18" xfId="1" applyNumberFormat="1" applyFont="1" applyFill="1" applyBorder="1" applyAlignment="1" applyProtection="1">
      <alignment horizontal="right"/>
      <protection locked="0"/>
    </xf>
    <xf numFmtId="3" fontId="7" fillId="2" borderId="2" xfId="1" applyNumberFormat="1" applyFont="1" applyFill="1" applyBorder="1" applyAlignment="1" applyProtection="1">
      <alignment horizontal="right"/>
      <protection locked="0"/>
    </xf>
    <xf numFmtId="166" fontId="1" fillId="2" borderId="13" xfId="1" applyNumberFormat="1" applyFill="1" applyBorder="1"/>
    <xf numFmtId="166" fontId="7" fillId="2" borderId="13" xfId="1" applyNumberFormat="1" applyFont="1" applyFill="1" applyBorder="1"/>
    <xf numFmtId="166" fontId="1" fillId="2" borderId="13" xfId="1" applyNumberFormat="1" applyFill="1" applyBorder="1" applyAlignment="1">
      <alignment horizontal="right"/>
    </xf>
    <xf numFmtId="165" fontId="7" fillId="2" borderId="29" xfId="1" applyNumberFormat="1" applyFont="1" applyFill="1" applyBorder="1" applyAlignment="1">
      <alignment horizontal="right"/>
    </xf>
    <xf numFmtId="4" fontId="2" fillId="3" borderId="14" xfId="1" applyNumberFormat="1" applyFont="1" applyFill="1" applyBorder="1" applyAlignment="1">
      <alignment wrapText="1"/>
    </xf>
    <xf numFmtId="4" fontId="2" fillId="2" borderId="14" xfId="1" applyNumberFormat="1" applyFont="1" applyFill="1" applyBorder="1" applyAlignment="1">
      <alignment wrapText="1"/>
    </xf>
    <xf numFmtId="4" fontId="2" fillId="2" borderId="14" xfId="1" applyNumberFormat="1" applyFont="1" applyFill="1" applyBorder="1"/>
    <xf numFmtId="4" fontId="2" fillId="2" borderId="17" xfId="1" applyNumberFormat="1" applyFont="1" applyFill="1" applyBorder="1" applyAlignment="1">
      <alignment horizontal="center" wrapText="1"/>
    </xf>
    <xf numFmtId="3" fontId="1" fillId="6" borderId="2" xfId="1" applyNumberFormat="1" applyFill="1" applyBorder="1"/>
    <xf numFmtId="0" fontId="0" fillId="6" borderId="2" xfId="0" applyFill="1" applyBorder="1"/>
    <xf numFmtId="0" fontId="8" fillId="6" borderId="2" xfId="0" applyFont="1" applyFill="1" applyBorder="1"/>
    <xf numFmtId="2" fontId="8" fillId="6" borderId="2" xfId="0" applyNumberFormat="1" applyFont="1" applyFill="1" applyBorder="1"/>
    <xf numFmtId="3" fontId="8" fillId="6" borderId="2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S28" sqref="S28:S29"/>
    </sheetView>
  </sheetViews>
  <sheetFormatPr defaultRowHeight="15" x14ac:dyDescent="0.25"/>
  <cols>
    <col min="1" max="1" width="10.28515625" customWidth="1"/>
    <col min="3" max="3" width="10.140625" bestFit="1" customWidth="1"/>
    <col min="4" max="4" width="11.42578125" customWidth="1"/>
    <col min="6" max="6" width="11" customWidth="1"/>
    <col min="7" max="7" width="12" customWidth="1"/>
    <col min="16" max="16" width="10" customWidth="1"/>
    <col min="19" max="19" width="12.140625" customWidth="1"/>
  </cols>
  <sheetData>
    <row r="1" spans="1:19" ht="18" x14ac:dyDescent="0.25">
      <c r="A1" s="7"/>
      <c r="B1" s="4"/>
      <c r="C1" s="3" t="s">
        <v>0</v>
      </c>
      <c r="D1" s="3"/>
      <c r="E1" s="11"/>
      <c r="F1" s="95"/>
      <c r="G1" s="12"/>
      <c r="H1" s="44" t="s">
        <v>1</v>
      </c>
      <c r="I1" s="13"/>
      <c r="J1" s="13"/>
      <c r="K1" s="13"/>
      <c r="L1" s="5"/>
      <c r="M1" s="5"/>
      <c r="N1" s="5"/>
      <c r="O1" s="3"/>
      <c r="P1" s="3"/>
      <c r="Q1" s="45"/>
      <c r="R1" s="40"/>
      <c r="S1" s="7"/>
    </row>
    <row r="2" spans="1:19" ht="18.75" thickBot="1" x14ac:dyDescent="0.3">
      <c r="A2" s="7"/>
      <c r="B2" s="4"/>
      <c r="C2" s="3"/>
      <c r="D2" s="3"/>
      <c r="E2" s="14" t="s">
        <v>2</v>
      </c>
      <c r="F2" s="96"/>
      <c r="G2" s="14"/>
      <c r="H2" s="15"/>
      <c r="I2" s="16"/>
      <c r="J2" s="13"/>
      <c r="K2" s="13"/>
      <c r="L2" s="5"/>
      <c r="M2" s="5"/>
      <c r="N2" s="6"/>
      <c r="O2" s="3"/>
      <c r="P2" s="3"/>
      <c r="Q2" s="52"/>
      <c r="R2" s="40"/>
      <c r="S2" s="68"/>
    </row>
    <row r="3" spans="1:19" ht="63.75" thickBot="1" x14ac:dyDescent="0.3">
      <c r="A3" s="18"/>
      <c r="B3" s="19"/>
      <c r="C3" s="20" t="s">
        <v>31</v>
      </c>
      <c r="D3" s="21"/>
      <c r="E3" s="21"/>
      <c r="F3" s="97"/>
      <c r="G3" s="21" t="s">
        <v>3</v>
      </c>
      <c r="H3" s="21"/>
      <c r="I3" s="22"/>
      <c r="J3" s="21"/>
      <c r="K3" s="21"/>
      <c r="L3" s="21"/>
      <c r="M3" s="21"/>
      <c r="N3" s="21"/>
      <c r="O3" s="23"/>
      <c r="P3" s="22"/>
      <c r="Q3" s="46"/>
      <c r="R3" s="53"/>
      <c r="S3" s="60"/>
    </row>
    <row r="4" spans="1:19" ht="64.5" x14ac:dyDescent="0.25">
      <c r="A4" s="24" t="s">
        <v>4</v>
      </c>
      <c r="B4" s="25"/>
      <c r="C4" s="20" t="s">
        <v>5</v>
      </c>
      <c r="D4" s="8" t="s">
        <v>6</v>
      </c>
      <c r="E4" s="8" t="s">
        <v>7</v>
      </c>
      <c r="F4" s="9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37" t="s">
        <v>18</v>
      </c>
      <c r="Q4" s="47"/>
      <c r="R4" s="37" t="s">
        <v>19</v>
      </c>
      <c r="S4" s="61" t="s">
        <v>4</v>
      </c>
    </row>
    <row r="5" spans="1:19" ht="15.75" thickBot="1" x14ac:dyDescent="0.3">
      <c r="A5" s="26" t="s">
        <v>20</v>
      </c>
      <c r="B5" s="17"/>
      <c r="C5" s="41">
        <v>4048782</v>
      </c>
      <c r="D5" s="42">
        <v>510613</v>
      </c>
      <c r="E5" s="42">
        <v>472492</v>
      </c>
      <c r="F5" s="104">
        <v>327429</v>
      </c>
      <c r="G5" s="42">
        <v>256641</v>
      </c>
      <c r="H5" s="42">
        <v>270260</v>
      </c>
      <c r="I5" s="42">
        <v>292248</v>
      </c>
      <c r="J5" s="42">
        <v>281363</v>
      </c>
      <c r="K5" s="42">
        <v>329597</v>
      </c>
      <c r="L5" s="42">
        <v>368708</v>
      </c>
      <c r="M5" s="42">
        <v>374960</v>
      </c>
      <c r="N5" s="42">
        <v>165823</v>
      </c>
      <c r="O5" s="42">
        <v>341002</v>
      </c>
      <c r="P5" s="38">
        <f>SUM(D5:O5)</f>
        <v>3991136</v>
      </c>
      <c r="Q5" s="48"/>
      <c r="R5" s="48">
        <v>57646</v>
      </c>
      <c r="S5" s="62" t="s">
        <v>20</v>
      </c>
    </row>
    <row r="6" spans="1:19" ht="16.5" thickTop="1" thickBot="1" x14ac:dyDescent="0.3">
      <c r="A6" s="1"/>
      <c r="B6" s="2" t="s">
        <v>21</v>
      </c>
      <c r="C6" s="81">
        <v>421625.06</v>
      </c>
      <c r="D6" s="82">
        <v>44469.67</v>
      </c>
      <c r="E6" s="82">
        <v>39997.47</v>
      </c>
      <c r="F6" s="100" t="s">
        <v>22</v>
      </c>
      <c r="G6" s="82">
        <v>26653.82</v>
      </c>
      <c r="H6" s="82">
        <v>28984.91</v>
      </c>
      <c r="I6" s="82">
        <v>30464.67</v>
      </c>
      <c r="J6" s="82">
        <v>30966.33</v>
      </c>
      <c r="K6" s="82">
        <v>32495.119999999999</v>
      </c>
      <c r="L6" s="82">
        <v>35444.83</v>
      </c>
      <c r="M6" s="82">
        <v>35762.370000000003</v>
      </c>
      <c r="N6" s="82">
        <v>14518.52</v>
      </c>
      <c r="O6" s="82">
        <v>32226.15</v>
      </c>
      <c r="P6" s="83">
        <f>SUM(D6:O6)</f>
        <v>351983.86000000004</v>
      </c>
      <c r="Q6" s="83"/>
      <c r="R6" s="83">
        <v>98641.2</v>
      </c>
      <c r="S6" s="84" t="s">
        <v>23</v>
      </c>
    </row>
    <row r="7" spans="1:19" ht="15.75" thickTop="1" x14ac:dyDescent="0.25">
      <c r="A7" s="27" t="s">
        <v>24</v>
      </c>
      <c r="B7" s="17" t="s">
        <v>21</v>
      </c>
      <c r="C7" s="74">
        <v>0.104136271</v>
      </c>
      <c r="D7" s="75">
        <v>7.1633329999999995E-2</v>
      </c>
      <c r="E7" s="75">
        <v>6.8032999999999996E-2</v>
      </c>
      <c r="F7" s="105">
        <v>6.6799999999999998E-2</v>
      </c>
      <c r="G7" s="75">
        <v>7.4232999999999993E-2</v>
      </c>
      <c r="H7" s="75">
        <v>7.8E-2</v>
      </c>
      <c r="I7" s="75">
        <v>7.3165999999999995E-2</v>
      </c>
      <c r="J7" s="75">
        <v>7.6232999999999995E-2</v>
      </c>
      <c r="K7" s="75">
        <v>7.4232999999999993E-2</v>
      </c>
      <c r="L7" s="75">
        <v>7.0333000000000007E-2</v>
      </c>
      <c r="M7" s="75">
        <v>6.8699999999999997E-2</v>
      </c>
      <c r="N7" s="75">
        <v>7.0733000000000004E-2</v>
      </c>
      <c r="O7" s="75">
        <v>8.4099999999999994E-2</v>
      </c>
      <c r="P7" s="76">
        <f>P6/P5</f>
        <v>8.8191397136053507E-2</v>
      </c>
      <c r="Q7" s="49"/>
      <c r="R7" s="54"/>
      <c r="S7" s="63" t="s">
        <v>24</v>
      </c>
    </row>
    <row r="8" spans="1:19" x14ac:dyDescent="0.25">
      <c r="A8" s="30"/>
      <c r="B8" s="31"/>
      <c r="C8" s="32"/>
      <c r="D8" s="32"/>
      <c r="E8" s="32"/>
      <c r="F8" s="101"/>
      <c r="G8" s="32"/>
      <c r="H8" s="32"/>
      <c r="I8" s="32"/>
      <c r="J8" s="32"/>
      <c r="K8" s="33"/>
      <c r="L8" s="32"/>
      <c r="M8" s="33"/>
      <c r="N8" s="33"/>
      <c r="O8" s="33"/>
      <c r="P8" s="39"/>
      <c r="Q8" s="50"/>
      <c r="R8" s="55"/>
      <c r="S8" s="64"/>
    </row>
    <row r="9" spans="1:19" x14ac:dyDescent="0.25">
      <c r="A9" s="85" t="s">
        <v>25</v>
      </c>
      <c r="B9" s="86"/>
      <c r="C9" s="91"/>
      <c r="D9" s="92"/>
      <c r="E9" s="92"/>
      <c r="F9" s="102"/>
      <c r="G9" s="87"/>
      <c r="H9" s="87"/>
      <c r="I9" s="87"/>
      <c r="J9" s="87"/>
      <c r="K9" s="87"/>
      <c r="L9" s="87"/>
      <c r="M9" s="87"/>
      <c r="N9" s="87"/>
      <c r="O9" s="87"/>
      <c r="P9" s="88"/>
      <c r="Q9" s="88"/>
      <c r="R9" s="89"/>
      <c r="S9" s="90" t="s">
        <v>25</v>
      </c>
    </row>
    <row r="10" spans="1:19" ht="15.75" thickBot="1" x14ac:dyDescent="0.3">
      <c r="A10" s="27" t="s">
        <v>26</v>
      </c>
      <c r="B10" s="28"/>
      <c r="C10" s="93">
        <v>5092.3580000000002</v>
      </c>
      <c r="D10" s="117">
        <v>266</v>
      </c>
      <c r="E10" s="117">
        <v>363</v>
      </c>
      <c r="F10" s="99">
        <v>330</v>
      </c>
      <c r="G10" s="42">
        <v>313</v>
      </c>
      <c r="H10" s="42">
        <v>355</v>
      </c>
      <c r="I10" s="42">
        <v>332</v>
      </c>
      <c r="J10" s="42">
        <v>328</v>
      </c>
      <c r="K10" s="42">
        <v>292</v>
      </c>
      <c r="L10" s="42">
        <v>294</v>
      </c>
      <c r="M10" s="42">
        <v>310</v>
      </c>
      <c r="N10" s="42">
        <v>129</v>
      </c>
      <c r="O10" s="42">
        <v>117</v>
      </c>
      <c r="P10" s="38">
        <f>SUM(D10:O10)</f>
        <v>3429</v>
      </c>
      <c r="Q10" s="48"/>
      <c r="R10" s="48">
        <v>1663.3579999999999</v>
      </c>
      <c r="S10" s="63" t="s">
        <v>26</v>
      </c>
    </row>
    <row r="11" spans="1:19" ht="16.5" thickTop="1" thickBot="1" x14ac:dyDescent="0.3">
      <c r="A11" s="1" t="s">
        <v>23</v>
      </c>
      <c r="B11" s="94" t="s">
        <v>21</v>
      </c>
      <c r="C11" s="81">
        <v>7067.9</v>
      </c>
      <c r="D11" s="82">
        <v>480.82</v>
      </c>
      <c r="E11" s="82">
        <v>541.94000000000005</v>
      </c>
      <c r="F11" s="100">
        <v>520.24</v>
      </c>
      <c r="G11" s="82">
        <v>502.14</v>
      </c>
      <c r="H11" s="82">
        <v>524.75</v>
      </c>
      <c r="I11" s="82">
        <v>539.04</v>
      </c>
      <c r="J11" s="82">
        <v>477.97</v>
      </c>
      <c r="K11" s="82">
        <v>448.13</v>
      </c>
      <c r="L11" s="82">
        <v>444.95</v>
      </c>
      <c r="M11" s="82">
        <v>459.92</v>
      </c>
      <c r="N11" s="82">
        <v>363.12</v>
      </c>
      <c r="O11" s="82">
        <v>366.55</v>
      </c>
      <c r="P11" s="83">
        <f>SUM(D11:O11)</f>
        <v>5669.57</v>
      </c>
      <c r="Q11" s="83"/>
      <c r="R11" s="83">
        <v>1398.33</v>
      </c>
      <c r="S11" s="84" t="s">
        <v>23</v>
      </c>
    </row>
    <row r="12" spans="1:19" ht="15.75" thickTop="1" x14ac:dyDescent="0.25">
      <c r="A12" s="27" t="s">
        <v>24</v>
      </c>
      <c r="B12" s="17" t="s">
        <v>21</v>
      </c>
      <c r="C12" s="74">
        <v>1.3879424810000001</v>
      </c>
      <c r="D12" s="108">
        <v>0.40622000000000003</v>
      </c>
      <c r="E12" s="109">
        <v>0.38897999999999999</v>
      </c>
      <c r="F12" s="110">
        <v>0.37709999999999999</v>
      </c>
      <c r="G12" s="108">
        <v>0.35962</v>
      </c>
      <c r="H12" s="75">
        <v>0.34905999999999998</v>
      </c>
      <c r="I12" s="75">
        <v>0.30687999999999999</v>
      </c>
      <c r="J12" s="75">
        <v>0.27004</v>
      </c>
      <c r="K12" s="75">
        <v>0.22620000000000001</v>
      </c>
      <c r="L12" s="75">
        <v>0.21557000000000001</v>
      </c>
      <c r="M12" s="75">
        <v>0.2465</v>
      </c>
      <c r="N12" s="75">
        <v>0.24163999999999999</v>
      </c>
      <c r="O12" s="75">
        <v>0.25377</v>
      </c>
      <c r="P12" s="76">
        <f>P11/P10</f>
        <v>1.6534179060950713</v>
      </c>
      <c r="Q12" s="49"/>
      <c r="R12" s="54"/>
      <c r="S12" s="63" t="s">
        <v>24</v>
      </c>
    </row>
    <row r="13" spans="1:19" x14ac:dyDescent="0.25">
      <c r="A13" s="34"/>
      <c r="B13" s="31"/>
      <c r="C13" s="35"/>
      <c r="D13" s="35"/>
      <c r="E13" s="35"/>
      <c r="F13" s="103"/>
      <c r="G13" s="35"/>
      <c r="H13" s="35"/>
      <c r="I13" s="35"/>
      <c r="J13" s="35"/>
      <c r="K13" s="36"/>
      <c r="L13" s="35"/>
      <c r="M13" s="36"/>
      <c r="N13" s="36"/>
      <c r="O13" s="36"/>
      <c r="P13" s="39"/>
      <c r="Q13" s="50"/>
      <c r="R13" s="55"/>
      <c r="S13" s="66"/>
    </row>
    <row r="14" spans="1:19" x14ac:dyDescent="0.25">
      <c r="A14" s="29" t="s">
        <v>27</v>
      </c>
      <c r="B14" s="28"/>
      <c r="C14" s="43"/>
      <c r="D14" s="116"/>
      <c r="E14" s="9"/>
      <c r="F14" s="102"/>
      <c r="G14" s="9"/>
      <c r="H14" s="9"/>
      <c r="I14" s="9"/>
      <c r="J14" s="9"/>
      <c r="K14" s="10"/>
      <c r="L14" s="9"/>
      <c r="M14" s="10"/>
      <c r="N14" s="10"/>
      <c r="O14" s="10"/>
      <c r="P14" s="38"/>
      <c r="Q14" s="51"/>
      <c r="R14" s="56"/>
      <c r="S14" s="65" t="s">
        <v>27</v>
      </c>
    </row>
    <row r="15" spans="1:19" ht="15.75" thickBot="1" x14ac:dyDescent="0.3">
      <c r="A15" s="27" t="s">
        <v>28</v>
      </c>
      <c r="B15" s="28"/>
      <c r="C15" s="41">
        <v>8110640</v>
      </c>
      <c r="D15" s="120">
        <v>988210</v>
      </c>
      <c r="E15" s="42">
        <v>946950</v>
      </c>
      <c r="F15" s="42">
        <v>985570</v>
      </c>
      <c r="G15" s="107">
        <v>1088310</v>
      </c>
      <c r="H15" s="42">
        <v>498330</v>
      </c>
      <c r="I15" s="42">
        <v>249990</v>
      </c>
      <c r="J15" s="42">
        <v>217840</v>
      </c>
      <c r="K15" s="42">
        <v>722700</v>
      </c>
      <c r="L15" s="42">
        <v>275470</v>
      </c>
      <c r="M15" s="42">
        <v>567530</v>
      </c>
      <c r="N15" s="42">
        <v>487680</v>
      </c>
      <c r="O15" s="42">
        <v>423810</v>
      </c>
      <c r="P15" s="38">
        <f>SUM(D15:O15)</f>
        <v>7452390</v>
      </c>
      <c r="Q15" s="48"/>
      <c r="R15" s="48">
        <v>658250</v>
      </c>
      <c r="S15" s="63" t="s">
        <v>28</v>
      </c>
    </row>
    <row r="16" spans="1:19" ht="16.5" thickTop="1" thickBot="1" x14ac:dyDescent="0.3">
      <c r="A16" s="1" t="s">
        <v>23</v>
      </c>
      <c r="B16" s="94" t="s">
        <v>21</v>
      </c>
      <c r="C16" s="81">
        <v>45759.91</v>
      </c>
      <c r="D16" s="119">
        <v>4898.8500000000004</v>
      </c>
      <c r="E16" s="82">
        <v>4671.9799999999996</v>
      </c>
      <c r="F16" s="82">
        <v>4806.2299999999996</v>
      </c>
      <c r="G16" s="106" t="s">
        <v>29</v>
      </c>
      <c r="H16" s="82">
        <v>2780.46</v>
      </c>
      <c r="I16" s="82">
        <v>1790.66</v>
      </c>
      <c r="J16" s="82">
        <v>1657.8</v>
      </c>
      <c r="K16" s="82">
        <v>3790.22</v>
      </c>
      <c r="L16" s="82">
        <v>1883.45</v>
      </c>
      <c r="M16" s="82">
        <v>3181.77</v>
      </c>
      <c r="N16" s="82">
        <v>3840.1</v>
      </c>
      <c r="O16" s="82">
        <v>2613.1999999999998</v>
      </c>
      <c r="P16" s="83">
        <f>SUM(D16:O16)</f>
        <v>35914.720000000001</v>
      </c>
      <c r="Q16" s="83"/>
      <c r="R16" s="83">
        <v>9845.19</v>
      </c>
      <c r="S16" s="84" t="s">
        <v>23</v>
      </c>
    </row>
    <row r="17" spans="1:19" ht="16.5" thickTop="1" thickBot="1" x14ac:dyDescent="0.3">
      <c r="A17" s="27" t="s">
        <v>24</v>
      </c>
      <c r="B17" s="73" t="s">
        <v>21</v>
      </c>
      <c r="C17" s="77">
        <v>5.6419599999999997E-3</v>
      </c>
      <c r="D17" s="118">
        <v>4.9569999999999996E-3</v>
      </c>
      <c r="E17" s="78">
        <v>4.9337134999999999E-3</v>
      </c>
      <c r="F17" s="78">
        <v>4.8765993200000001E-3</v>
      </c>
      <c r="G17" s="111">
        <v>4.8170000000000001E-3</v>
      </c>
      <c r="H17" s="78">
        <v>5.5795549999999999E-3</v>
      </c>
      <c r="I17" s="78">
        <v>7.162926E-3</v>
      </c>
      <c r="J17" s="78">
        <v>7.6101700000000003E-3</v>
      </c>
      <c r="K17" s="78">
        <v>5.2445274599999996E-3</v>
      </c>
      <c r="L17" s="78">
        <v>6.8737223650000004E-3</v>
      </c>
      <c r="M17" s="78">
        <v>5.6062999999999998E-3</v>
      </c>
      <c r="N17" s="78">
        <f>N16/N15</f>
        <v>7.874220800524934E-3</v>
      </c>
      <c r="O17" s="78">
        <f>O16/O15</f>
        <v>6.1659706000330335E-3</v>
      </c>
      <c r="P17" s="79">
        <f>P16/P15</f>
        <v>4.8192217530215143E-3</v>
      </c>
      <c r="Q17" s="49"/>
      <c r="R17" s="57"/>
      <c r="S17" s="70" t="s">
        <v>24</v>
      </c>
    </row>
    <row r="18" spans="1:19" x14ac:dyDescent="0.25">
      <c r="A18" s="71"/>
      <c r="B18" s="80"/>
      <c r="C18" s="36"/>
      <c r="D18" s="36"/>
      <c r="E18" s="36"/>
      <c r="F18" s="103"/>
      <c r="G18" s="36"/>
      <c r="H18" s="36"/>
      <c r="I18" s="36"/>
      <c r="J18" s="36"/>
      <c r="K18" s="36"/>
      <c r="L18" s="36"/>
      <c r="M18" s="36"/>
      <c r="N18" s="36"/>
      <c r="O18" s="36"/>
      <c r="P18" s="39"/>
      <c r="Q18" s="50"/>
      <c r="R18" s="58"/>
      <c r="S18" s="69"/>
    </row>
    <row r="19" spans="1:19" ht="27" thickBot="1" x14ac:dyDescent="0.3">
      <c r="A19" s="59" t="s">
        <v>30</v>
      </c>
      <c r="B19" s="72" t="s">
        <v>21</v>
      </c>
      <c r="C19" s="112">
        <v>509513.54</v>
      </c>
      <c r="D19" s="113">
        <f>D16+D11+D6</f>
        <v>49849.34</v>
      </c>
      <c r="E19" s="113">
        <f t="shared" ref="E19:P19" si="0">E16+E11+E6</f>
        <v>45211.39</v>
      </c>
      <c r="F19" s="113">
        <f t="shared" si="0"/>
        <v>34627.339999999997</v>
      </c>
      <c r="G19" s="113">
        <f t="shared" si="0"/>
        <v>32398.52</v>
      </c>
      <c r="H19" s="113">
        <f t="shared" si="0"/>
        <v>32290.12</v>
      </c>
      <c r="I19" s="113">
        <f t="shared" si="0"/>
        <v>32794.369999999995</v>
      </c>
      <c r="J19" s="113">
        <f t="shared" si="0"/>
        <v>33102.1</v>
      </c>
      <c r="K19" s="113">
        <f t="shared" si="0"/>
        <v>36733.47</v>
      </c>
      <c r="L19" s="113">
        <f t="shared" si="0"/>
        <v>37773.230000000003</v>
      </c>
      <c r="M19" s="113">
        <f t="shared" si="0"/>
        <v>39404.060000000005</v>
      </c>
      <c r="N19" s="113">
        <f t="shared" si="0"/>
        <v>18721.740000000002</v>
      </c>
      <c r="O19" s="113">
        <f t="shared" si="0"/>
        <v>35205.9</v>
      </c>
      <c r="P19" s="113">
        <f t="shared" si="0"/>
        <v>393568.15</v>
      </c>
      <c r="Q19" s="114"/>
      <c r="R19" s="115"/>
      <c r="S19" s="67" t="s">
        <v>30</v>
      </c>
    </row>
  </sheetData>
  <pageMargins left="0.7" right="0.7" top="0.75" bottom="0.7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Marisa</dc:creator>
  <cp:lastModifiedBy>Torres, Marisa</cp:lastModifiedBy>
  <cp:lastPrinted>2013-08-29T18:00:54Z</cp:lastPrinted>
  <dcterms:created xsi:type="dcterms:W3CDTF">2012-12-14T15:40:52Z</dcterms:created>
  <dcterms:modified xsi:type="dcterms:W3CDTF">2013-08-30T14:25:18Z</dcterms:modified>
</cp:coreProperties>
</file>