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230" yWindow="-15" windowWidth="10275" windowHeight="8985" tabRatio="809" activeTab="2"/>
  </bookViews>
  <sheets>
    <sheet name="instructions" sheetId="64" r:id="rId1"/>
    <sheet name="input data" sheetId="62" r:id="rId2"/>
    <sheet name="growth charts" sheetId="65" r:id="rId3"/>
    <sheet name="position" sheetId="61" state="hidden" r:id="rId4"/>
  </sheets>
  <definedNames>
    <definedName name="_1___Please_change_the_View_on_Alpine_s_CSAP_page_to_the_most_recent_data_year__Archive__view.">instructions!$A$3</definedName>
    <definedName name="_xlnm.Print_Area" localSheetId="2">'growth charts'!$A$3:$P$46</definedName>
    <definedName name="_xlnm.Print_Area" localSheetId="0">instructions!$A$1:$A$22</definedName>
    <definedName name="_xlnm.Print_Area" localSheetId="3">position!#REF!</definedName>
    <definedName name="QL_10M">#REF!</definedName>
    <definedName name="QL_10R">#REF!</definedName>
    <definedName name="QL_10S">#REF!</definedName>
    <definedName name="QL_10W">#REF!</definedName>
    <definedName name="QL_7M">#REF!</definedName>
    <definedName name="QL_7R">#REF!</definedName>
    <definedName name="QL_7W">#REF!</definedName>
    <definedName name="QL_8M">#REF!</definedName>
    <definedName name="QL_8R">#REF!</definedName>
    <definedName name="QL_8S">#REF!</definedName>
    <definedName name="QL_8W">#REF!</definedName>
    <definedName name="QL_9M">#REF!</definedName>
    <definedName name="QL_9R">#REF!</definedName>
    <definedName name="QL_9W">#REF!</definedName>
    <definedName name="School_Table">#REF!</definedName>
    <definedName name="SchoolTable">'input data'!$3:$79</definedName>
    <definedName name="Table_10M">#REF!</definedName>
    <definedName name="Table_10R">#REF!</definedName>
    <definedName name="Table_10S">#REF!</definedName>
    <definedName name="Table_10W">#REF!</definedName>
    <definedName name="Table_3M">#REF!</definedName>
    <definedName name="Table_3R">#REF!</definedName>
    <definedName name="Table_3W">#REF!</definedName>
    <definedName name="Table_4M">#REF!</definedName>
    <definedName name="Table_4R">#REF!</definedName>
    <definedName name="Table_4W">#REF!</definedName>
    <definedName name="Table_5M">#REF!</definedName>
    <definedName name="Table_5R">#REF!</definedName>
    <definedName name="Table_5S">#REF!</definedName>
    <definedName name="Table_5W">#REF!</definedName>
    <definedName name="Table_6M">#REF!</definedName>
    <definedName name="Table_6R">#REF!</definedName>
    <definedName name="Table_6W">#REF!</definedName>
    <definedName name="Table_7M">#REF!</definedName>
    <definedName name="Table_7R">#REF!</definedName>
    <definedName name="Table_7W">#REF!</definedName>
    <definedName name="Table_8M">#REF!</definedName>
    <definedName name="Table_8R">#REF!</definedName>
    <definedName name="Table_8S">#REF!</definedName>
    <definedName name="Table_8W">#REF!</definedName>
    <definedName name="Table_9M">#REF!</definedName>
    <definedName name="Table_9R">#REF!</definedName>
    <definedName name="Table_9W">#REF!</definedName>
    <definedName name="Validation_List">#REF!</definedName>
  </definedNames>
  <calcPr calcId="145621" refMode="R1C1"/>
  <customWorkbookViews>
    <customWorkbookView name="Douglas County School District RE. 1 - Personal View" guid="{504AB8ED-3702-4208-96D8-C1EB7C83F907}" mergeInterval="0" personalView="1" maximized="1" windowWidth="1020" windowHeight="569" tabRatio="809" activeSheetId="51"/>
  </customWorkbookViews>
</workbook>
</file>

<file path=xl/calcChain.xml><?xml version="1.0" encoding="utf-8"?>
<calcChain xmlns="http://schemas.openxmlformats.org/spreadsheetml/2006/main">
  <c r="O19" i="65" l="1"/>
  <c r="N19" i="65" s="1"/>
  <c r="M19" i="65" s="1"/>
  <c r="L19" i="65" s="1"/>
  <c r="K19" i="65" s="1"/>
  <c r="J19" i="65" s="1"/>
  <c r="O30" i="65"/>
  <c r="N30" i="65" s="1"/>
  <c r="M30" i="65" s="1"/>
  <c r="L30" i="65" s="1"/>
  <c r="K30" i="65" s="1"/>
  <c r="J30" i="65" s="1"/>
  <c r="O41" i="65"/>
  <c r="N41" i="65" s="1"/>
  <c r="M41" i="65" s="1"/>
  <c r="L41" i="65" s="1"/>
  <c r="K41" i="65" s="1"/>
  <c r="J41" i="65" s="1"/>
  <c r="G41" i="65"/>
  <c r="F41" i="65" s="1"/>
  <c r="E41" i="65" s="1"/>
  <c r="D41" i="65" s="1"/>
  <c r="C41" i="65" s="1"/>
  <c r="B41" i="65" s="1"/>
  <c r="G30" i="65"/>
  <c r="F30" i="65" s="1"/>
  <c r="E30" i="65" s="1"/>
  <c r="D30" i="65" s="1"/>
  <c r="C30" i="65" s="1"/>
  <c r="B30" i="65" s="1"/>
  <c r="G19" i="65"/>
  <c r="F19" i="65" s="1"/>
  <c r="E19" i="65" s="1"/>
  <c r="D19" i="65" s="1"/>
  <c r="C19" i="65" s="1"/>
  <c r="B19" i="65" s="1"/>
  <c r="G8" i="65"/>
  <c r="F8" i="65" s="1"/>
  <c r="E8" i="65" s="1"/>
  <c r="D8" i="65" s="1"/>
  <c r="C8" i="65" s="1"/>
  <c r="B8" i="65" s="1"/>
  <c r="O8" i="65"/>
  <c r="N8" i="65" s="1"/>
  <c r="M8" i="65" s="1"/>
  <c r="L8" i="65" s="1"/>
  <c r="K8" i="65" s="1"/>
  <c r="J8" i="65" s="1"/>
  <c r="H38" i="61"/>
  <c r="G38" i="61" s="1"/>
  <c r="F38" i="61" s="1"/>
  <c r="E38" i="61" s="1"/>
  <c r="D38" i="61" s="1"/>
  <c r="C38" i="61" s="1"/>
  <c r="H27" i="61"/>
  <c r="G27" i="61" s="1"/>
  <c r="F27" i="61" s="1"/>
  <c r="E27" i="61" s="1"/>
  <c r="D27" i="61" s="1"/>
  <c r="C27" i="61" s="1"/>
  <c r="H16" i="61"/>
  <c r="G16" i="61" s="1"/>
  <c r="F16" i="61" s="1"/>
  <c r="E16" i="61" s="1"/>
  <c r="D16" i="61" s="1"/>
  <c r="C16" i="61" s="1"/>
  <c r="H5" i="61"/>
  <c r="G5" i="61" s="1"/>
  <c r="F5" i="61" s="1"/>
  <c r="E5" i="61" s="1"/>
  <c r="D5" i="61" s="1"/>
  <c r="C5" i="61" s="1"/>
  <c r="P16" i="65"/>
  <c r="P27" i="65" s="1"/>
  <c r="FF2" i="62"/>
  <c r="FE2" i="62" s="1"/>
  <c r="FD2" i="62" s="1"/>
  <c r="FC2" i="62" s="1"/>
  <c r="FB2" i="62" s="1"/>
  <c r="FA2" i="62"/>
  <c r="EZ2" i="62" s="1"/>
  <c r="EY2" i="62" s="1"/>
  <c r="EX2" i="62" s="1"/>
  <c r="EW2" i="62" s="1"/>
  <c r="EV2" i="62" s="1"/>
  <c r="EU2" i="62"/>
  <c r="ET2" i="62" s="1"/>
  <c r="ES2" i="62" s="1"/>
  <c r="ER2" i="62" s="1"/>
  <c r="EQ2" i="62" s="1"/>
  <c r="EP2" i="62" s="1"/>
  <c r="EO2" i="62"/>
  <c r="EN2" i="62" s="1"/>
  <c r="EM2" i="62" s="1"/>
  <c r="EL2" i="62" s="1"/>
  <c r="EK2" i="62" s="1"/>
  <c r="EJ2" i="62" s="1"/>
  <c r="EI2" i="62"/>
  <c r="EH2" i="62" s="1"/>
  <c r="EG2" i="62" s="1"/>
  <c r="EF2" i="62" s="1"/>
  <c r="EE2" i="62" s="1"/>
  <c r="ED2" i="62" s="1"/>
  <c r="EC2" i="62"/>
  <c r="EB2" i="62" s="1"/>
  <c r="EA2" i="62" s="1"/>
  <c r="DZ2" i="62" s="1"/>
  <c r="DY2" i="62" s="1"/>
  <c r="DX2" i="62" s="1"/>
  <c r="DW2" i="62"/>
  <c r="DV2" i="62" s="1"/>
  <c r="DU2" i="62" s="1"/>
  <c r="DT2" i="62" s="1"/>
  <c r="DS2" i="62" s="1"/>
  <c r="DR2" i="62" s="1"/>
  <c r="DQ2" i="62"/>
  <c r="DP2" i="62" s="1"/>
  <c r="DO2" i="62" s="1"/>
  <c r="DN2" i="62" s="1"/>
  <c r="DM2" i="62" s="1"/>
  <c r="DL2" i="62" s="1"/>
  <c r="DK2" i="62"/>
  <c r="DJ2" i="62" s="1"/>
  <c r="DI2" i="62" s="1"/>
  <c r="DH2" i="62" s="1"/>
  <c r="DG2" i="62" s="1"/>
  <c r="DF2" i="62" s="1"/>
  <c r="DE2" i="62"/>
  <c r="DD2" i="62" s="1"/>
  <c r="DC2" i="62" s="1"/>
  <c r="DB2" i="62" s="1"/>
  <c r="DA2" i="62" s="1"/>
  <c r="CZ2" i="62" s="1"/>
  <c r="CY2" i="62"/>
  <c r="CX2" i="62" s="1"/>
  <c r="CW2" i="62" s="1"/>
  <c r="CV2" i="62" s="1"/>
  <c r="CU2" i="62" s="1"/>
  <c r="CT2" i="62" s="1"/>
  <c r="CS2" i="62"/>
  <c r="CR2" i="62" s="1"/>
  <c r="CQ2" i="62" s="1"/>
  <c r="CP2" i="62" s="1"/>
  <c r="CO2" i="62" s="1"/>
  <c r="CN2" i="62" s="1"/>
  <c r="CM2" i="62"/>
  <c r="CL2" i="62" s="1"/>
  <c r="CK2" i="62" s="1"/>
  <c r="CJ2" i="62" s="1"/>
  <c r="CI2" i="62" s="1"/>
  <c r="CH2" i="62" s="1"/>
  <c r="CG2" i="62"/>
  <c r="CF2" i="62" s="1"/>
  <c r="CE2" i="62" s="1"/>
  <c r="CD2" i="62" s="1"/>
  <c r="CC2" i="62" s="1"/>
  <c r="CB2" i="62" s="1"/>
  <c r="CA2" i="62"/>
  <c r="BZ2" i="62" s="1"/>
  <c r="BY2" i="62" s="1"/>
  <c r="BX2" i="62" s="1"/>
  <c r="BW2" i="62" s="1"/>
  <c r="BV2" i="62" s="1"/>
  <c r="BU2" i="62"/>
  <c r="BT2" i="62" s="1"/>
  <c r="BS2" i="62" s="1"/>
  <c r="BR2" i="62" s="1"/>
  <c r="BQ2" i="62" s="1"/>
  <c r="BP2" i="62" s="1"/>
  <c r="BO2" i="62"/>
  <c r="BN2" i="62" s="1"/>
  <c r="BM2" i="62" s="1"/>
  <c r="BL2" i="62" s="1"/>
  <c r="BK2" i="62" s="1"/>
  <c r="BJ2" i="62" s="1"/>
  <c r="BI2" i="62"/>
  <c r="BH2" i="62" s="1"/>
  <c r="BG2" i="62" s="1"/>
  <c r="BF2" i="62" s="1"/>
  <c r="BE2" i="62" s="1"/>
  <c r="BD2" i="62" s="1"/>
  <c r="BC2" i="62"/>
  <c r="BB2" i="62" s="1"/>
  <c r="BA2" i="62" s="1"/>
  <c r="AZ2" i="62" s="1"/>
  <c r="AY2" i="62" s="1"/>
  <c r="AX2" i="62" s="1"/>
  <c r="AW2" i="62"/>
  <c r="AV2" i="62" s="1"/>
  <c r="AU2" i="62" s="1"/>
  <c r="AT2" i="62" s="1"/>
  <c r="AS2" i="62" s="1"/>
  <c r="AR2" i="62" s="1"/>
  <c r="AQ2" i="62"/>
  <c r="AP2" i="62" s="1"/>
  <c r="AO2" i="62" s="1"/>
  <c r="AN2" i="62" s="1"/>
  <c r="AM2" i="62" s="1"/>
  <c r="AL2" i="62" s="1"/>
  <c r="AK2" i="62"/>
  <c r="AJ2" i="62" s="1"/>
  <c r="AI2" i="62" s="1"/>
  <c r="AH2" i="62" s="1"/>
  <c r="AG2" i="62" s="1"/>
  <c r="AF2" i="62" s="1"/>
  <c r="G2" i="62"/>
  <c r="F2" i="62" s="1"/>
  <c r="E2" i="62" s="1"/>
  <c r="D2" i="62" s="1"/>
  <c r="C2" i="62" s="1"/>
  <c r="B2" i="62" s="1"/>
  <c r="M2" i="62"/>
  <c r="L2" i="62" s="1"/>
  <c r="K2" i="62" s="1"/>
  <c r="J2" i="62" s="1"/>
  <c r="I2" i="62" s="1"/>
  <c r="H2" i="62" s="1"/>
  <c r="S2" i="62"/>
  <c r="R2" i="62" s="1"/>
  <c r="Q2" i="62" s="1"/>
  <c r="P2" i="62" s="1"/>
  <c r="O2" i="62" s="1"/>
  <c r="N2" i="62" s="1"/>
  <c r="Y2" i="62"/>
  <c r="X2" i="62" s="1"/>
  <c r="W2" i="62" s="1"/>
  <c r="V2" i="62" s="1"/>
  <c r="U2" i="62" s="1"/>
  <c r="T2" i="62" s="1"/>
  <c r="AE2" i="62"/>
  <c r="AD2" i="62" s="1"/>
  <c r="AC2" i="62" s="1"/>
  <c r="AB2" i="62" s="1"/>
  <c r="AA2" i="62" s="1"/>
  <c r="Z2" i="62" s="1"/>
  <c r="P15" i="65"/>
  <c r="P14" i="65" s="1"/>
  <c r="P13" i="65" s="1"/>
  <c r="P12" i="65" s="1"/>
  <c r="P11" i="65" s="1"/>
  <c r="P10" i="65" s="1"/>
  <c r="P9" i="65" s="1"/>
  <c r="D6" i="61"/>
  <c r="E6" i="61" s="1"/>
  <c r="F6" i="61" s="1"/>
  <c r="G6" i="61" s="1"/>
  <c r="H6" i="61" s="1"/>
  <c r="C7" i="61" s="1"/>
  <c r="D7" i="61" s="1"/>
  <c r="E7" i="61" s="1"/>
  <c r="F7" i="61" s="1"/>
  <c r="G7" i="61" s="1"/>
  <c r="H7" i="61" s="1"/>
  <c r="C8" i="61" s="1"/>
  <c r="D8" i="61" s="1"/>
  <c r="E8" i="61" s="1"/>
  <c r="F8" i="61" s="1"/>
  <c r="G8" i="61" s="1"/>
  <c r="H8" i="61" s="1"/>
  <c r="C9" i="61" s="1"/>
  <c r="D9" i="61" s="1"/>
  <c r="E9" i="61" s="1"/>
  <c r="F9" i="61" s="1"/>
  <c r="G9" i="61" s="1"/>
  <c r="H9" i="61" s="1"/>
  <c r="C10" i="61" s="1"/>
  <c r="D10" i="61" s="1"/>
  <c r="E10" i="61" s="1"/>
  <c r="F10" i="61" s="1"/>
  <c r="G10" i="61" s="1"/>
  <c r="H10" i="61" s="1"/>
  <c r="C11" i="61" s="1"/>
  <c r="D11" i="61" s="1"/>
  <c r="E11" i="61" s="1"/>
  <c r="F11" i="61" s="1"/>
  <c r="G11" i="61" s="1"/>
  <c r="H11" i="61" s="1"/>
  <c r="C12" i="61" s="1"/>
  <c r="D12" i="61" s="1"/>
  <c r="E12" i="61" s="1"/>
  <c r="F12" i="61" s="1"/>
  <c r="G12" i="61" s="1"/>
  <c r="H12" i="61" s="1"/>
  <c r="C13" i="61" s="1"/>
  <c r="D13" i="61" s="1"/>
  <c r="E13" i="61" s="1"/>
  <c r="F13" i="61" s="1"/>
  <c r="G13" i="61" s="1"/>
  <c r="H13" i="61" s="1"/>
  <c r="C17" i="61" s="1"/>
  <c r="D17" i="61" s="1"/>
  <c r="E17" i="61" s="1"/>
  <c r="F17" i="61" s="1"/>
  <c r="G17" i="61" s="1"/>
  <c r="H17" i="61" s="1"/>
  <c r="C18" i="61" s="1"/>
  <c r="D18" i="61" s="1"/>
  <c r="E18" i="61" s="1"/>
  <c r="F18" i="61" s="1"/>
  <c r="G18" i="61" s="1"/>
  <c r="H18" i="61" s="1"/>
  <c r="C19" i="61" s="1"/>
  <c r="D19" i="61" s="1"/>
  <c r="E19" i="61" s="1"/>
  <c r="F19" i="61" s="1"/>
  <c r="G19" i="61" s="1"/>
  <c r="H19" i="61" s="1"/>
  <c r="C20" i="61" s="1"/>
  <c r="D20" i="61" s="1"/>
  <c r="E20" i="61" s="1"/>
  <c r="F20" i="61" s="1"/>
  <c r="G20" i="61" s="1"/>
  <c r="H20" i="61" s="1"/>
  <c r="C21" i="61" s="1"/>
  <c r="D21" i="61" s="1"/>
  <c r="E21" i="61" s="1"/>
  <c r="F21" i="61" s="1"/>
  <c r="G21" i="61" s="1"/>
  <c r="H21" i="61" s="1"/>
  <c r="C22" i="61" s="1"/>
  <c r="D22" i="61" s="1"/>
  <c r="E22" i="61" s="1"/>
  <c r="F22" i="61" s="1"/>
  <c r="G22" i="61" s="1"/>
  <c r="H22" i="61" s="1"/>
  <c r="C23" i="61" s="1"/>
  <c r="D23" i="61" s="1"/>
  <c r="E23" i="61" s="1"/>
  <c r="F23" i="61" s="1"/>
  <c r="G23" i="61" s="1"/>
  <c r="H23" i="61" s="1"/>
  <c r="C24" i="61" s="1"/>
  <c r="D24" i="61" s="1"/>
  <c r="E24" i="61" s="1"/>
  <c r="F24" i="61" s="1"/>
  <c r="G24" i="61" s="1"/>
  <c r="H24" i="61" s="1"/>
  <c r="C28" i="61" s="1"/>
  <c r="D28" i="61" s="1"/>
  <c r="E28" i="61" s="1"/>
  <c r="F28" i="61" s="1"/>
  <c r="G28" i="61" s="1"/>
  <c r="H28" i="61" s="1"/>
  <c r="C29" i="61" s="1"/>
  <c r="D29" i="61" s="1"/>
  <c r="E29" i="61" s="1"/>
  <c r="F29" i="61" s="1"/>
  <c r="G29" i="61" s="1"/>
  <c r="H29" i="61" s="1"/>
  <c r="C30" i="61" s="1"/>
  <c r="D30" i="61" s="1"/>
  <c r="E30" i="61" s="1"/>
  <c r="F30" i="61" s="1"/>
  <c r="G30" i="61" s="1"/>
  <c r="H30" i="61" s="1"/>
  <c r="C31" i="61" s="1"/>
  <c r="D31" i="61" s="1"/>
  <c r="E31" i="61" s="1"/>
  <c r="F31" i="61" s="1"/>
  <c r="G31" i="61" s="1"/>
  <c r="H31" i="61" s="1"/>
  <c r="C32" i="61" s="1"/>
  <c r="D32" i="61" s="1"/>
  <c r="E32" i="61" s="1"/>
  <c r="F32" i="61" s="1"/>
  <c r="G32" i="61" s="1"/>
  <c r="H32" i="61" s="1"/>
  <c r="C33" i="61" s="1"/>
  <c r="D33" i="61" s="1"/>
  <c r="E33" i="61" s="1"/>
  <c r="F33" i="61" s="1"/>
  <c r="G33" i="61" s="1"/>
  <c r="H33" i="61" s="1"/>
  <c r="C34" i="61" s="1"/>
  <c r="D34" i="61" s="1"/>
  <c r="E34" i="61" s="1"/>
  <c r="F34" i="61" s="1"/>
  <c r="G34" i="61" s="1"/>
  <c r="H34" i="61" s="1"/>
  <c r="C35" i="61" s="1"/>
  <c r="D35" i="61" s="1"/>
  <c r="E35" i="61" s="1"/>
  <c r="F35" i="61" s="1"/>
  <c r="G35" i="61" s="1"/>
  <c r="H35" i="61" s="1"/>
  <c r="C39" i="61" s="1"/>
  <c r="D39" i="61" s="1"/>
  <c r="E39" i="61" s="1"/>
  <c r="F39" i="61" s="1"/>
  <c r="G39" i="61" s="1"/>
  <c r="H39" i="61" s="1"/>
  <c r="C40" i="61" s="1"/>
  <c r="D40" i="61" s="1"/>
  <c r="E40" i="61" s="1"/>
  <c r="F40" i="61" s="1"/>
  <c r="G40" i="61" s="1"/>
  <c r="H40" i="61" s="1"/>
  <c r="C41" i="61" s="1"/>
  <c r="D41" i="61" s="1"/>
  <c r="E41" i="61" s="1"/>
  <c r="F41" i="61" s="1"/>
  <c r="G41" i="61" s="1"/>
  <c r="H41" i="61" s="1"/>
  <c r="A187" i="65"/>
  <c r="A186" i="65"/>
  <c r="A185" i="65"/>
  <c r="A184" i="65"/>
  <c r="A183" i="65"/>
  <c r="A182" i="65"/>
  <c r="A181" i="65"/>
  <c r="A180" i="65"/>
  <c r="A179" i="65"/>
  <c r="A178" i="65"/>
  <c r="A177" i="65"/>
  <c r="A176" i="65"/>
  <c r="A175" i="65"/>
  <c r="A174" i="65"/>
  <c r="A173" i="65"/>
  <c r="A172" i="65"/>
  <c r="A171" i="65"/>
  <c r="A170" i="65"/>
  <c r="A169" i="65"/>
  <c r="A168" i="65"/>
  <c r="A167" i="65"/>
  <c r="A166" i="65"/>
  <c r="A165" i="65"/>
  <c r="A164" i="65"/>
  <c r="A163" i="65"/>
  <c r="A162" i="65"/>
  <c r="A161" i="65"/>
  <c r="A160" i="65"/>
  <c r="A159" i="65"/>
  <c r="A158" i="65"/>
  <c r="A157" i="65"/>
  <c r="A156" i="65"/>
  <c r="A155" i="65"/>
  <c r="A154" i="65"/>
  <c r="A153" i="65"/>
  <c r="A152" i="65"/>
  <c r="A151" i="65"/>
  <c r="A150" i="65"/>
  <c r="A149" i="65"/>
  <c r="A148" i="65"/>
  <c r="A147" i="65"/>
  <c r="A146" i="65"/>
  <c r="A145" i="65"/>
  <c r="A144" i="65"/>
  <c r="A143" i="65"/>
  <c r="A142" i="65"/>
  <c r="A141" i="65"/>
  <c r="A140" i="65"/>
  <c r="A139" i="65"/>
  <c r="A138" i="65"/>
  <c r="A137" i="65"/>
  <c r="A136" i="65"/>
  <c r="A135" i="65"/>
  <c r="A134" i="65"/>
  <c r="A133" i="65"/>
  <c r="A132" i="65"/>
  <c r="A131" i="65"/>
  <c r="A130" i="65"/>
  <c r="A129" i="65"/>
  <c r="A128" i="65"/>
  <c r="A127" i="65"/>
  <c r="A126" i="65"/>
  <c r="A125" i="65"/>
  <c r="A124" i="65"/>
  <c r="A123" i="65"/>
  <c r="A122" i="65"/>
  <c r="A121" i="65"/>
  <c r="A120" i="65"/>
  <c r="A119" i="65"/>
  <c r="A118" i="65"/>
  <c r="A117" i="65"/>
  <c r="A116" i="65"/>
  <c r="A115" i="65"/>
  <c r="A114" i="65"/>
  <c r="A113" i="65"/>
  <c r="A112" i="65"/>
  <c r="A111" i="65"/>
  <c r="A110" i="65"/>
  <c r="A109" i="65"/>
  <c r="A108" i="65"/>
  <c r="A107" i="65"/>
  <c r="A106" i="65"/>
  <c r="A105" i="65"/>
  <c r="A104" i="65"/>
  <c r="A3" i="65"/>
  <c r="N9" i="65" s="1"/>
  <c r="F9" i="65" s="1"/>
  <c r="N35" i="65" l="1"/>
  <c r="F35" i="65" s="1"/>
  <c r="N22" i="65"/>
  <c r="F22" i="65" s="1"/>
  <c r="K46" i="65"/>
  <c r="C46" i="65" s="1"/>
  <c r="N27" i="65"/>
  <c r="F27" i="65" s="1"/>
  <c r="M14" i="65"/>
  <c r="E14" i="65" s="1"/>
  <c r="M38" i="65"/>
  <c r="E38" i="65" s="1"/>
  <c r="L25" i="65"/>
  <c r="D25" i="65" s="1"/>
  <c r="K33" i="65"/>
  <c r="C33" i="65" s="1"/>
  <c r="J20" i="65"/>
  <c r="B20" i="65" s="1"/>
  <c r="L42" i="65"/>
  <c r="D42" i="65" s="1"/>
  <c r="L34" i="65"/>
  <c r="D34" i="65" s="1"/>
  <c r="J32" i="65"/>
  <c r="B32" i="65" s="1"/>
  <c r="J26" i="65"/>
  <c r="B26" i="65" s="1"/>
  <c r="O21" i="65"/>
  <c r="G21" i="65" s="1"/>
  <c r="N15" i="65"/>
  <c r="F15" i="65" s="1"/>
  <c r="K13" i="65"/>
  <c r="C13" i="65" s="1"/>
  <c r="M46" i="65"/>
  <c r="E46" i="65" s="1"/>
  <c r="O38" i="65"/>
  <c r="G38" i="65" s="1"/>
  <c r="M36" i="65"/>
  <c r="E36" i="65" s="1"/>
  <c r="O33" i="65"/>
  <c r="G33" i="65" s="1"/>
  <c r="M31" i="65"/>
  <c r="E31" i="65" s="1"/>
  <c r="N25" i="65"/>
  <c r="F25" i="65" s="1"/>
  <c r="M23" i="65"/>
  <c r="E23" i="65" s="1"/>
  <c r="N20" i="65"/>
  <c r="F20" i="65" s="1"/>
  <c r="K15" i="65"/>
  <c r="C15" i="65" s="1"/>
  <c r="O11" i="65"/>
  <c r="G11" i="65" s="1"/>
  <c r="J9" i="65"/>
  <c r="B9" i="65" s="1"/>
  <c r="K10" i="65"/>
  <c r="C10" i="65" s="1"/>
  <c r="K44" i="65"/>
  <c r="C44" i="65" s="1"/>
  <c r="J38" i="65"/>
  <c r="B38" i="65" s="1"/>
  <c r="K35" i="65"/>
  <c r="C35" i="65" s="1"/>
  <c r="N32" i="65"/>
  <c r="F32" i="65" s="1"/>
  <c r="M26" i="65"/>
  <c r="E26" i="65" s="1"/>
  <c r="O24" i="65"/>
  <c r="G24" i="65" s="1"/>
  <c r="L22" i="65"/>
  <c r="D22" i="65" s="1"/>
  <c r="M16" i="65"/>
  <c r="E16" i="65" s="1"/>
  <c r="N13" i="65"/>
  <c r="F13" i="65" s="1"/>
  <c r="M11" i="65"/>
  <c r="E11" i="65" s="1"/>
  <c r="K37" i="65"/>
  <c r="C37" i="65" s="1"/>
  <c r="J24" i="65"/>
  <c r="B24" i="65" s="1"/>
  <c r="J10" i="65"/>
  <c r="B10" i="65" s="1"/>
  <c r="N46" i="65"/>
  <c r="F46" i="65" s="1"/>
  <c r="L46" i="65"/>
  <c r="D46" i="65" s="1"/>
  <c r="O44" i="65"/>
  <c r="G44" i="65" s="1"/>
  <c r="N42" i="65"/>
  <c r="F42" i="65" s="1"/>
  <c r="K42" i="65"/>
  <c r="C42" i="65" s="1"/>
  <c r="N38" i="65"/>
  <c r="F38" i="65" s="1"/>
  <c r="L38" i="65"/>
  <c r="D38" i="65" s="1"/>
  <c r="N37" i="65"/>
  <c r="F37" i="65" s="1"/>
  <c r="O36" i="65"/>
  <c r="G36" i="65" s="1"/>
  <c r="J36" i="65"/>
  <c r="B36" i="65" s="1"/>
  <c r="M35" i="65"/>
  <c r="E35" i="65" s="1"/>
  <c r="N34" i="65"/>
  <c r="F34" i="65" s="1"/>
  <c r="K34" i="65"/>
  <c r="C34" i="65" s="1"/>
  <c r="M33" i="65"/>
  <c r="E33" i="65" s="1"/>
  <c r="J33" i="65"/>
  <c r="B33" i="65" s="1"/>
  <c r="L32" i="65"/>
  <c r="D32" i="65" s="1"/>
  <c r="O31" i="65"/>
  <c r="G31" i="65" s="1"/>
  <c r="J31" i="65"/>
  <c r="B31" i="65" s="1"/>
  <c r="O26" i="65"/>
  <c r="G26" i="65" s="1"/>
  <c r="K26" i="65"/>
  <c r="C26" i="65" s="1"/>
  <c r="O25" i="65"/>
  <c r="G25" i="65" s="1"/>
  <c r="M25" i="65"/>
  <c r="E25" i="65" s="1"/>
  <c r="K25" i="65"/>
  <c r="C25" i="65" s="1"/>
  <c r="L24" i="65"/>
  <c r="D24" i="65" s="1"/>
  <c r="O23" i="65"/>
  <c r="G23" i="65" s="1"/>
  <c r="J23" i="65"/>
  <c r="B23" i="65" s="1"/>
  <c r="M22" i="65"/>
  <c r="E22" i="65" s="1"/>
  <c r="J22" i="65"/>
  <c r="B22" i="65" s="1"/>
  <c r="M21" i="65"/>
  <c r="E21" i="65" s="1"/>
  <c r="L20" i="65"/>
  <c r="D20" i="65" s="1"/>
  <c r="N16" i="65"/>
  <c r="F16" i="65" s="1"/>
  <c r="K16" i="65"/>
  <c r="C16" i="65" s="1"/>
  <c r="L15" i="65"/>
  <c r="D15" i="65" s="1"/>
  <c r="O14" i="65"/>
  <c r="G14" i="65" s="1"/>
  <c r="J14" i="65"/>
  <c r="B14" i="65" s="1"/>
  <c r="M13" i="65"/>
  <c r="E13" i="65" s="1"/>
  <c r="O12" i="65"/>
  <c r="G12" i="65" s="1"/>
  <c r="N12" i="65"/>
  <c r="F12" i="65" s="1"/>
  <c r="M10" i="65"/>
  <c r="E10" i="65" s="1"/>
  <c r="M12" i="65"/>
  <c r="E12" i="65" s="1"/>
  <c r="L11" i="65"/>
  <c r="D11" i="65" s="1"/>
  <c r="L12" i="65"/>
  <c r="D12" i="65" s="1"/>
  <c r="K9" i="65"/>
  <c r="C9" i="65" s="1"/>
  <c r="O46" i="65"/>
  <c r="G46" i="65" s="1"/>
  <c r="J46" i="65"/>
  <c r="B46" i="65" s="1"/>
  <c r="N44" i="65"/>
  <c r="F44" i="65" s="1"/>
  <c r="M44" i="65"/>
  <c r="E44" i="65" s="1"/>
  <c r="L44" i="65"/>
  <c r="D44" i="65" s="1"/>
  <c r="J44" i="65"/>
  <c r="B44" i="65" s="1"/>
  <c r="O42" i="65"/>
  <c r="G42" i="65" s="1"/>
  <c r="M42" i="65"/>
  <c r="E42" i="65" s="1"/>
  <c r="J42" i="65"/>
  <c r="B42" i="65" s="1"/>
  <c r="K38" i="65"/>
  <c r="C38" i="65" s="1"/>
  <c r="O37" i="65"/>
  <c r="G37" i="65" s="1"/>
  <c r="M37" i="65"/>
  <c r="E37" i="65" s="1"/>
  <c r="L37" i="65"/>
  <c r="D37" i="65" s="1"/>
  <c r="J37" i="65"/>
  <c r="B37" i="65" s="1"/>
  <c r="N36" i="65"/>
  <c r="F36" i="65" s="1"/>
  <c r="L36" i="65"/>
  <c r="D36" i="65" s="1"/>
  <c r="K36" i="65"/>
  <c r="C36" i="65" s="1"/>
  <c r="O35" i="65"/>
  <c r="G35" i="65" s="1"/>
  <c r="L35" i="65"/>
  <c r="D35" i="65" s="1"/>
  <c r="J35" i="65"/>
  <c r="B35" i="65" s="1"/>
  <c r="O34" i="65"/>
  <c r="G34" i="65" s="1"/>
  <c r="M34" i="65"/>
  <c r="E34" i="65" s="1"/>
  <c r="J34" i="65"/>
  <c r="B34" i="65" s="1"/>
  <c r="N33" i="65"/>
  <c r="F33" i="65" s="1"/>
  <c r="L33" i="65"/>
  <c r="D33" i="65" s="1"/>
  <c r="O32" i="65"/>
  <c r="G32" i="65" s="1"/>
  <c r="M32" i="65"/>
  <c r="E32" i="65" s="1"/>
  <c r="K32" i="65"/>
  <c r="C32" i="65" s="1"/>
  <c r="N31" i="65"/>
  <c r="F31" i="65" s="1"/>
  <c r="L31" i="65"/>
  <c r="D31" i="65" s="1"/>
  <c r="K31" i="65"/>
  <c r="C31" i="65" s="1"/>
  <c r="O27" i="65"/>
  <c r="G27" i="65" s="1"/>
  <c r="M27" i="65"/>
  <c r="E27" i="65" s="1"/>
  <c r="L27" i="65"/>
  <c r="D27" i="65" s="1"/>
  <c r="K27" i="65"/>
  <c r="C27" i="65" s="1"/>
  <c r="J27" i="65"/>
  <c r="B27" i="65" s="1"/>
  <c r="N26" i="65"/>
  <c r="F26" i="65" s="1"/>
  <c r="L26" i="65"/>
  <c r="D26" i="65" s="1"/>
  <c r="J25" i="65"/>
  <c r="B25" i="65" s="1"/>
  <c r="N24" i="65"/>
  <c r="F24" i="65" s="1"/>
  <c r="M24" i="65"/>
  <c r="E24" i="65" s="1"/>
  <c r="K24" i="65"/>
  <c r="C24" i="65" s="1"/>
  <c r="N23" i="65"/>
  <c r="F23" i="65" s="1"/>
  <c r="L23" i="65"/>
  <c r="D23" i="65" s="1"/>
  <c r="K23" i="65"/>
  <c r="C23" i="65" s="1"/>
  <c r="O22" i="65"/>
  <c r="G22" i="65" s="1"/>
  <c r="K22" i="65"/>
  <c r="C22" i="65" s="1"/>
  <c r="N21" i="65"/>
  <c r="F21" i="65" s="1"/>
  <c r="L21" i="65"/>
  <c r="D21" i="65" s="1"/>
  <c r="K21" i="65"/>
  <c r="C21" i="65" s="1"/>
  <c r="J21" i="65"/>
  <c r="B21" i="65" s="1"/>
  <c r="O20" i="65"/>
  <c r="G20" i="65" s="1"/>
  <c r="M20" i="65"/>
  <c r="E20" i="65" s="1"/>
  <c r="K20" i="65"/>
  <c r="C20" i="65" s="1"/>
  <c r="O16" i="65"/>
  <c r="G16" i="65" s="1"/>
  <c r="L16" i="65"/>
  <c r="D16" i="65" s="1"/>
  <c r="J16" i="65"/>
  <c r="B16" i="65" s="1"/>
  <c r="O15" i="65"/>
  <c r="G15" i="65" s="1"/>
  <c r="M15" i="65"/>
  <c r="E15" i="65" s="1"/>
  <c r="J15" i="65"/>
  <c r="B15" i="65" s="1"/>
  <c r="N14" i="65"/>
  <c r="F14" i="65" s="1"/>
  <c r="L14" i="65"/>
  <c r="D14" i="65" s="1"/>
  <c r="K14" i="65"/>
  <c r="C14" i="65" s="1"/>
  <c r="O13" i="65"/>
  <c r="G13" i="65" s="1"/>
  <c r="L13" i="65"/>
  <c r="D13" i="65" s="1"/>
  <c r="J13" i="65"/>
  <c r="B13" i="65" s="1"/>
  <c r="O9" i="65"/>
  <c r="G9" i="65" s="1"/>
  <c r="N10" i="65"/>
  <c r="F10" i="65" s="1"/>
  <c r="L9" i="65"/>
  <c r="D9" i="65" s="1"/>
  <c r="L10" i="65"/>
  <c r="D10" i="65" s="1"/>
  <c r="K11" i="65"/>
  <c r="C11" i="65" s="1"/>
  <c r="K12" i="65"/>
  <c r="C12" i="65" s="1"/>
  <c r="J12" i="65"/>
  <c r="B12" i="65" s="1"/>
  <c r="N11" i="65"/>
  <c r="F11" i="65" s="1"/>
  <c r="J11" i="65"/>
  <c r="B11" i="65" s="1"/>
  <c r="O10" i="65"/>
  <c r="G10" i="65" s="1"/>
  <c r="P38" i="65"/>
  <c r="P26" i="65"/>
  <c r="P25" i="65" s="1"/>
  <c r="P24" i="65" s="1"/>
  <c r="P23" i="65" s="1"/>
  <c r="P22" i="65" s="1"/>
  <c r="P21" i="65" s="1"/>
  <c r="P20" i="65" s="1"/>
  <c r="M9" i="65"/>
  <c r="E9" i="65" s="1"/>
  <c r="P37" i="65" l="1"/>
  <c r="P36" i="65" s="1"/>
  <c r="P46" i="65"/>
  <c r="P44" i="65" l="1"/>
  <c r="P35" i="65"/>
  <c r="P34" i="65" s="1"/>
  <c r="P33" i="65" s="1"/>
  <c r="P32" i="65" l="1"/>
  <c r="P31" i="65" s="1"/>
  <c r="P42" i="65"/>
</calcChain>
</file>

<file path=xl/sharedStrings.xml><?xml version="1.0" encoding="utf-8"?>
<sst xmlns="http://schemas.openxmlformats.org/spreadsheetml/2006/main" count="179" uniqueCount="60">
  <si>
    <t>Reading</t>
  </si>
  <si>
    <t>Writing</t>
  </si>
  <si>
    <t>Math</t>
  </si>
  <si>
    <t>Science</t>
  </si>
  <si>
    <t>Year</t>
  </si>
  <si>
    <t>Rdg 3</t>
  </si>
  <si>
    <t>Rdg 4</t>
  </si>
  <si>
    <t>Rdg 5</t>
  </si>
  <si>
    <t>Rdg 6</t>
  </si>
  <si>
    <t>Rdg 7</t>
  </si>
  <si>
    <t>Rdg 8</t>
  </si>
  <si>
    <t>Rdg 9</t>
  </si>
  <si>
    <t>Rdg 10</t>
  </si>
  <si>
    <t>Wr 3</t>
  </si>
  <si>
    <t>Wr 4</t>
  </si>
  <si>
    <t>Wr 5</t>
  </si>
  <si>
    <t>Wr 6</t>
  </si>
  <si>
    <t>Wr 7</t>
  </si>
  <si>
    <t>Wr 8</t>
  </si>
  <si>
    <t>Wr 9</t>
  </si>
  <si>
    <t>Wr 10</t>
  </si>
  <si>
    <t>Math 3</t>
  </si>
  <si>
    <t>Math 4</t>
  </si>
  <si>
    <t>Math 5</t>
  </si>
  <si>
    <t>Math 6</t>
  </si>
  <si>
    <t>Math 7</t>
  </si>
  <si>
    <t>Math 8</t>
  </si>
  <si>
    <t>Math 9</t>
  </si>
  <si>
    <t>Math 10</t>
  </si>
  <si>
    <t>Sci 5</t>
  </si>
  <si>
    <t>Sci 8</t>
  </si>
  <si>
    <t>Sci 10</t>
  </si>
  <si>
    <t>School Name</t>
  </si>
  <si>
    <t>Grade 3</t>
  </si>
  <si>
    <t>Grade 4</t>
  </si>
  <si>
    <t>Grade 5</t>
  </si>
  <si>
    <t>Grade 6</t>
  </si>
  <si>
    <t>Grade 7</t>
  </si>
  <si>
    <t>Grade 8</t>
  </si>
  <si>
    <t>Grade 9</t>
  </si>
  <si>
    <t>Grade 10</t>
  </si>
  <si>
    <t>Graduating Class</t>
  </si>
  <si>
    <t>2002-2009</t>
  </si>
  <si>
    <t>&lt;==  Please click the dropdown in blue cell A1 to choose the school, district, or state.  
(Hint:  You will probably need to scroll up.)</t>
  </si>
  <si>
    <t>2)  In the Summary Reports section, click on the 
"Historic Achievement at a Glance (Spreadsheet)" link.</t>
  </si>
  <si>
    <t>3)  Choose "All Students", and open the spreadsheet.</t>
  </si>
  <si>
    <r>
      <t xml:space="preserve">5)  Switch back to this excel sheet and click on the "input data" tab. (Tabs are at the bottom of each workbook.)  Click in the blue cell A3 of the "input data" tab and </t>
    </r>
    <r>
      <rPr>
        <b/>
        <u/>
        <sz val="14"/>
        <color indexed="62"/>
        <rFont val="Geneva"/>
      </rPr>
      <t>Paste</t>
    </r>
    <r>
      <rPr>
        <sz val="14"/>
        <color indexed="62"/>
        <rFont val="Geneva"/>
      </rPr>
      <t>.</t>
    </r>
  </si>
  <si>
    <t>6)  Click on the "growth charts" tab at the bottom of this worksheet to see the charts.</t>
  </si>
  <si>
    <t>7)  At the top of the "growth charts" tab, click on the blue dropdown box.  From here, you will need to select a school, district, or state, before any data is shown in the charts below.  (Note:  You will probably need to scroll up on the dropdown box to see the school/district/state list.)</t>
  </si>
  <si>
    <t>Cross-Sectional Growth</t>
  </si>
  <si>
    <t>Quasi-Longitudinal Growth</t>
  </si>
  <si>
    <t>MMMMMMM</t>
  </si>
  <si>
    <r>
      <t xml:space="preserve">4)  </t>
    </r>
    <r>
      <rPr>
        <b/>
        <u/>
        <sz val="14"/>
        <color indexed="62"/>
        <rFont val="Geneva"/>
      </rPr>
      <t>Copy</t>
    </r>
    <r>
      <rPr>
        <sz val="14"/>
        <color indexed="62"/>
        <rFont val="Geneva"/>
      </rPr>
      <t xml:space="preserve"> </t>
    </r>
    <r>
      <rPr>
        <sz val="14"/>
        <color indexed="62"/>
        <rFont val="Geneva"/>
      </rPr>
      <t>rows containing school, district and state data.  Highlight all of the schools from the first school mentioned through the row that says Colorado.</t>
    </r>
  </si>
  <si>
    <t>Instructions:
Note:  This template will work for archive years 2011 and later.</t>
  </si>
  <si>
    <t>1)  Please change the View on Alpine's TSAP/CSAP page to the most recent data year "Archive" view.  Check that the archive year (yyyy) 
also shows below in cell A6 of this page.</t>
  </si>
  <si>
    <t>ELLICOTT MIDD</t>
  </si>
  <si>
    <t>Ellicott Elem</t>
  </si>
  <si>
    <t>Ellicott Sr High</t>
  </si>
  <si>
    <t>Ellicott 22</t>
  </si>
  <si>
    <t>Colorado</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</si>
</sst>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name val="Geneva"/>
    </font>
    <font>
      <sz val="9"/>
      <name val="Geneva"/>
    </font>
    <font>
      <sz val="10"/>
      <name val="Geneva"/>
    </font>
    <font>
      <b/>
      <sz val="10"/>
      <name val="Geneva"/>
    </font>
    <font>
      <sz val="10"/>
      <name val="Geneva"/>
    </font>
    <font>
      <b/>
      <sz val="14"/>
      <name val="Geneva"/>
    </font>
    <font>
      <b/>
      <sz val="10"/>
      <name val="Arial"/>
      <family val="2"/>
    </font>
    <font>
      <sz val="14"/>
      <name val="Geneva"/>
    </font>
    <font>
      <sz val="14"/>
      <color indexed="62"/>
      <name val="Geneva"/>
    </font>
    <font>
      <b/>
      <u/>
      <sz val="14"/>
      <color indexed="62"/>
      <name val="Geneva"/>
    </font>
    <font>
      <b/>
      <sz val="16"/>
      <name val="Geneva"/>
    </font>
    <font>
      <b/>
      <sz val="10"/>
      <name val="Arial"/>
      <family val="2"/>
    </font>
    <font>
      <b/>
      <sz val="10"/>
      <name val="Arial"/>
      <family val="2"/>
    </font>
    <font>
      <b/>
      <sz val="14"/>
      <color theme="4" tint="-0.249977111117893"/>
      <name val="Geneva"/>
    </font>
    <font>
      <sz val="14"/>
      <color theme="4" tint="-0.249977111117893"/>
      <name val="Geneva"/>
    </font>
    <font>
      <b/>
      <sz val="10"/>
      <color rgb="FFFF0000"/>
      <name val="Geneva"/>
    </font>
    <font>
      <b/>
      <sz val="10"/>
      <name val="Arial"/>
    </font>
  </fonts>
  <fills count="21">
    <fill>
      <patternFill patternType="none"/>
    </fill>
    <fill>
      <patternFill patternType="gray125"/>
    </fill>
    <fill>
      <patternFill patternType="solid">
        <fgColor indexed="11"/>
        <bgColor indexed="64"/>
      </patternFill>
    </fill>
    <fill>
      <patternFill patternType="solid">
        <fgColor indexed="48"/>
        <bgColor indexed="64"/>
      </patternFill>
    </fill>
    <fill>
      <patternFill patternType="solid">
        <fgColor indexed="10"/>
        <bgColor indexed="64"/>
      </patternFill>
    </fill>
    <fill>
      <patternFill patternType="solid">
        <fgColor indexed="51"/>
        <bgColor indexed="64"/>
      </patternFill>
    </fill>
    <fill>
      <patternFill patternType="solid">
        <fgColor indexed="49"/>
        <bgColor indexed="64"/>
      </patternFill>
    </fill>
    <fill>
      <patternFill patternType="solid">
        <fgColor indexed="61"/>
        <bgColor indexed="64"/>
      </patternFill>
    </fill>
    <fill>
      <patternFill patternType="solid">
        <fgColor indexed="42"/>
        <bgColor indexed="64"/>
      </patternFill>
    </fill>
    <fill>
      <patternFill patternType="solid">
        <fgColor indexed="48"/>
        <bgColor indexed="49"/>
      </patternFill>
    </fill>
    <fill>
      <patternFill patternType="solid">
        <fgColor indexed="11"/>
        <bgColor indexed="49"/>
      </patternFill>
    </fill>
    <fill>
      <patternFill patternType="solid">
        <fgColor indexed="2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0" tint="-0.249977111117893"/>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171">
    <xf numFmtId="0" fontId="0" fillId="0" borderId="0" xfId="0"/>
    <xf numFmtId="0" fontId="2" fillId="2" borderId="1" xfId="3" applyFont="1" applyFill="1" applyBorder="1" applyAlignment="1">
      <alignment horizontal="center" vertical="center"/>
    </xf>
    <xf numFmtId="0" fontId="2" fillId="3" borderId="1" xfId="3" applyFont="1" applyFill="1" applyBorder="1" applyAlignment="1">
      <alignment horizontal="center" vertical="center"/>
    </xf>
    <xf numFmtId="0" fontId="2" fillId="4" borderId="1" xfId="3" applyFont="1" applyFill="1" applyBorder="1" applyAlignment="1">
      <alignment horizontal="center" vertical="center"/>
    </xf>
    <xf numFmtId="0" fontId="1" fillId="0" borderId="0" xfId="1"/>
    <xf numFmtId="0" fontId="1" fillId="0" borderId="0" xfId="1" applyAlignment="1">
      <alignment horizontal="center"/>
    </xf>
    <xf numFmtId="0" fontId="1" fillId="0" borderId="0" xfId="1" applyFill="1" applyAlignment="1">
      <alignment horizontal="center"/>
    </xf>
    <xf numFmtId="0" fontId="2" fillId="0" borderId="0" xfId="3" applyFont="1" applyFill="1" applyBorder="1" applyAlignment="1">
      <alignment horizontal="center" vertical="center"/>
    </xf>
    <xf numFmtId="0" fontId="2" fillId="5" borderId="1" xfId="3" applyFont="1" applyFill="1" applyBorder="1" applyAlignment="1">
      <alignment horizontal="center" vertical="center"/>
    </xf>
    <xf numFmtId="0" fontId="2" fillId="6" borderId="1" xfId="3" applyFont="1" applyFill="1" applyBorder="1" applyAlignment="1">
      <alignment horizontal="center" vertical="center"/>
    </xf>
    <xf numFmtId="0" fontId="2" fillId="7" borderId="1" xfId="3" applyFont="1" applyFill="1" applyBorder="1" applyAlignment="1">
      <alignment horizontal="center" vertical="center"/>
    </xf>
    <xf numFmtId="0" fontId="2" fillId="8" borderId="1" xfId="3" applyFont="1" applyFill="1" applyBorder="1" applyAlignment="1">
      <alignment horizontal="center" vertical="center"/>
    </xf>
    <xf numFmtId="0" fontId="1" fillId="0" borderId="0" xfId="1" applyAlignment="1">
      <alignment vertical="center"/>
    </xf>
    <xf numFmtId="0" fontId="2" fillId="2" borderId="1" xfId="1" applyFont="1" applyFill="1" applyBorder="1" applyAlignment="1">
      <alignment horizontal="center" vertical="center"/>
    </xf>
    <xf numFmtId="0" fontId="2" fillId="6" borderId="1" xfId="1" applyFont="1" applyFill="1" applyBorder="1" applyAlignment="1">
      <alignment horizontal="center" vertical="center"/>
    </xf>
    <xf numFmtId="0" fontId="2" fillId="7" borderId="1" xfId="1" applyFont="1" applyFill="1" applyBorder="1" applyAlignment="1">
      <alignment horizontal="center" vertical="center"/>
    </xf>
    <xf numFmtId="0" fontId="1" fillId="0" borderId="0" xfId="1" applyFont="1" applyAlignment="1">
      <alignment vertical="center"/>
    </xf>
    <xf numFmtId="0" fontId="4" fillId="0" borderId="0" xfId="1" applyFont="1" applyAlignment="1">
      <alignment horizontal="center" vertical="center"/>
    </xf>
    <xf numFmtId="0" fontId="4" fillId="0" borderId="0" xfId="2" applyFont="1" applyAlignment="1">
      <alignment horizontal="center" vertical="center"/>
    </xf>
    <xf numFmtId="0" fontId="1" fillId="0" borderId="0" xfId="2" applyAlignment="1">
      <alignment vertical="center"/>
    </xf>
    <xf numFmtId="0" fontId="3" fillId="0" borderId="2" xfId="1" applyFont="1" applyBorder="1" applyAlignment="1">
      <alignment horizontal="right" vertical="center"/>
    </xf>
    <xf numFmtId="0" fontId="2" fillId="4" borderId="3" xfId="3" applyFont="1" applyFill="1" applyBorder="1" applyAlignment="1">
      <alignment horizontal="center" vertical="center"/>
    </xf>
    <xf numFmtId="0" fontId="2" fillId="9" borderId="4" xfId="3" applyFont="1" applyFill="1" applyBorder="1" applyAlignment="1">
      <alignment horizontal="center" vertical="center"/>
    </xf>
    <xf numFmtId="0" fontId="2" fillId="10" borderId="4" xfId="3" applyFont="1" applyFill="1" applyBorder="1" applyAlignment="1">
      <alignment horizontal="center" vertical="center"/>
    </xf>
    <xf numFmtId="0" fontId="3" fillId="11" borderId="5" xfId="0" applyFont="1" applyFill="1" applyBorder="1" applyAlignment="1">
      <alignment horizontal="center" vertical="center"/>
    </xf>
    <xf numFmtId="0" fontId="3" fillId="11" borderId="6" xfId="1" applyFont="1" applyFill="1" applyBorder="1" applyAlignment="1">
      <alignment vertical="center" wrapText="1"/>
    </xf>
    <xf numFmtId="0" fontId="2" fillId="3" borderId="3" xfId="3" applyFont="1" applyFill="1" applyBorder="1" applyAlignment="1">
      <alignment horizontal="center" vertical="center"/>
    </xf>
    <xf numFmtId="0" fontId="0" fillId="0" borderId="0" xfId="0" applyAlignment="1">
      <alignment horizontal="center" vertical="top"/>
    </xf>
    <xf numFmtId="0" fontId="0" fillId="0" borderId="1" xfId="0" applyBorder="1" applyAlignment="1">
      <alignment horizontal="center" vertical="top"/>
    </xf>
    <xf numFmtId="0" fontId="0" fillId="0" borderId="0" xfId="0" applyBorder="1" applyAlignment="1">
      <alignment horizontal="center" vertical="top"/>
    </xf>
    <xf numFmtId="0" fontId="3" fillId="0" borderId="2" xfId="1" applyFont="1" applyBorder="1" applyAlignment="1">
      <alignment horizontal="left" vertical="center" indent="1"/>
    </xf>
    <xf numFmtId="0" fontId="3" fillId="0" borderId="7" xfId="3" applyFont="1" applyBorder="1" applyAlignment="1">
      <alignment horizontal="left" vertical="center" indent="1"/>
    </xf>
    <xf numFmtId="0" fontId="3" fillId="0" borderId="8" xfId="3" applyFont="1" applyBorder="1" applyAlignment="1">
      <alignment horizontal="left" vertical="center" indent="1"/>
    </xf>
    <xf numFmtId="0" fontId="3" fillId="0" borderId="9" xfId="3" applyFont="1" applyBorder="1" applyAlignment="1">
      <alignment horizontal="left" vertical="center" indent="1"/>
    </xf>
    <xf numFmtId="0" fontId="3" fillId="0" borderId="8" xfId="1" applyFont="1" applyBorder="1" applyAlignment="1">
      <alignment horizontal="left" vertical="center" indent="1"/>
    </xf>
    <xf numFmtId="0" fontId="3" fillId="0" borderId="8" xfId="3" applyFont="1" applyFill="1" applyBorder="1" applyAlignment="1">
      <alignment horizontal="left" vertical="center" indent="1"/>
    </xf>
    <xf numFmtId="0" fontId="3" fillId="0" borderId="9" xfId="3" applyFont="1" applyFill="1" applyBorder="1" applyAlignment="1">
      <alignment horizontal="left" vertical="center" indent="1"/>
    </xf>
    <xf numFmtId="0" fontId="5" fillId="0" borderId="0" xfId="0" applyFont="1" applyAlignment="1"/>
    <xf numFmtId="0" fontId="7" fillId="0" borderId="0" xfId="0" applyFont="1" applyAlignment="1">
      <alignment vertical="center" wrapText="1"/>
    </xf>
    <xf numFmtId="0" fontId="0" fillId="0" borderId="0" xfId="0" applyAlignment="1">
      <alignment horizontal="left" vertical="center"/>
    </xf>
    <xf numFmtId="0" fontId="1" fillId="0" borderId="0" xfId="1" applyFill="1" applyAlignment="1">
      <alignment horizontal="left"/>
    </xf>
    <xf numFmtId="0" fontId="5" fillId="0" borderId="0" xfId="0" applyFont="1" applyFill="1" applyAlignment="1"/>
    <xf numFmtId="0" fontId="0" fillId="0" borderId="0" xfId="0" applyFill="1"/>
    <xf numFmtId="0" fontId="3" fillId="11" borderId="10" xfId="0" applyFont="1" applyFill="1" applyBorder="1" applyAlignment="1">
      <alignment horizontal="center" vertical="center"/>
    </xf>
    <xf numFmtId="0" fontId="3" fillId="0" borderId="11" xfId="1" applyFont="1" applyBorder="1" applyAlignment="1">
      <alignment horizontal="right" vertical="center"/>
    </xf>
    <xf numFmtId="0" fontId="3" fillId="11" borderId="10" xfId="1" applyFont="1" applyFill="1" applyBorder="1" applyAlignment="1">
      <alignment horizontal="center" vertical="center"/>
    </xf>
    <xf numFmtId="0" fontId="2" fillId="5" borderId="4" xfId="3" applyFont="1" applyFill="1" applyBorder="1" applyAlignment="1">
      <alignment horizontal="center" vertical="center"/>
    </xf>
    <xf numFmtId="0" fontId="7" fillId="0" borderId="0" xfId="0" quotePrefix="1" applyFont="1" applyAlignment="1">
      <alignment vertical="top" wrapText="1"/>
    </xf>
    <xf numFmtId="0" fontId="7" fillId="0" borderId="0" xfId="0" applyFont="1" applyAlignment="1">
      <alignment vertical="top" wrapText="1"/>
    </xf>
    <xf numFmtId="0" fontId="7" fillId="0" borderId="0" xfId="0" quotePrefix="1" applyFont="1" applyAlignment="1">
      <alignment vertical="center" wrapText="1"/>
    </xf>
    <xf numFmtId="0" fontId="13" fillId="0" borderId="0" xfId="0" applyFont="1" applyFill="1" applyBorder="1" applyAlignment="1">
      <alignment horizontal="center" vertical="center"/>
    </xf>
    <xf numFmtId="0" fontId="2" fillId="6" borderId="12" xfId="3" applyFont="1" applyFill="1" applyBorder="1" applyAlignment="1">
      <alignment horizontal="center" vertical="center"/>
    </xf>
    <xf numFmtId="0" fontId="2" fillId="3" borderId="11" xfId="3" applyFont="1" applyFill="1" applyBorder="1" applyAlignment="1">
      <alignment horizontal="center" vertical="center"/>
    </xf>
    <xf numFmtId="0" fontId="2" fillId="4" borderId="11" xfId="3" applyFont="1" applyFill="1" applyBorder="1" applyAlignment="1">
      <alignment horizontal="center" vertical="center"/>
    </xf>
    <xf numFmtId="0" fontId="2" fillId="6" borderId="11" xfId="3" applyFont="1" applyFill="1" applyBorder="1" applyAlignment="1">
      <alignment horizontal="center" vertical="center"/>
    </xf>
    <xf numFmtId="0" fontId="3" fillId="0" borderId="8" xfId="1" applyFont="1" applyBorder="1" applyAlignment="1">
      <alignment horizontal="right" vertical="center"/>
    </xf>
    <xf numFmtId="0" fontId="3" fillId="11" borderId="13" xfId="0" applyFont="1" applyFill="1" applyBorder="1" applyAlignment="1">
      <alignment horizontal="center" vertical="center"/>
    </xf>
    <xf numFmtId="0" fontId="3" fillId="11" borderId="14" xfId="1" applyFont="1" applyFill="1" applyBorder="1" applyAlignment="1">
      <alignment vertical="center" wrapText="1"/>
    </xf>
    <xf numFmtId="0" fontId="3" fillId="11" borderId="15" xfId="1" applyFont="1" applyFill="1" applyBorder="1" applyAlignment="1">
      <alignment vertical="center" wrapText="1"/>
    </xf>
    <xf numFmtId="0" fontId="3" fillId="11" borderId="16" xfId="1" applyFont="1" applyFill="1" applyBorder="1" applyAlignment="1">
      <alignment vertical="center" wrapText="1"/>
    </xf>
    <xf numFmtId="0" fontId="3" fillId="11" borderId="17" xfId="1" applyFont="1" applyFill="1" applyBorder="1" applyAlignment="1">
      <alignment vertical="center" wrapText="1"/>
    </xf>
    <xf numFmtId="0" fontId="3" fillId="0" borderId="2" xfId="3" applyFont="1" applyBorder="1" applyAlignment="1">
      <alignment horizontal="left" vertical="center" indent="1"/>
    </xf>
    <xf numFmtId="0" fontId="3" fillId="0" borderId="18" xfId="3" applyFont="1" applyBorder="1" applyAlignment="1">
      <alignment horizontal="left" vertical="center" indent="1"/>
    </xf>
    <xf numFmtId="0" fontId="11" fillId="0" borderId="0" xfId="0" applyFont="1" applyBorder="1"/>
    <xf numFmtId="0" fontId="0" fillId="0" borderId="0" xfId="0" applyBorder="1"/>
    <xf numFmtId="0" fontId="11" fillId="0" borderId="19" xfId="0" applyFont="1" applyBorder="1"/>
    <xf numFmtId="0" fontId="6" fillId="0" borderId="19" xfId="0" applyFont="1" applyBorder="1"/>
    <xf numFmtId="0" fontId="6" fillId="0" borderId="20" xfId="0" applyFont="1" applyBorder="1"/>
    <xf numFmtId="0" fontId="2" fillId="7" borderId="16" xfId="1" applyFont="1" applyFill="1" applyBorder="1" applyAlignment="1">
      <alignment horizontal="center" vertical="center"/>
    </xf>
    <xf numFmtId="0" fontId="2" fillId="6" borderId="4" xfId="3" applyFont="1" applyFill="1" applyBorder="1" applyAlignment="1">
      <alignment horizontal="center" vertical="center"/>
    </xf>
    <xf numFmtId="0" fontId="12" fillId="0" borderId="0" xfId="0" applyFont="1" applyBorder="1"/>
    <xf numFmtId="0" fontId="3" fillId="11" borderId="21" xfId="1" applyFont="1" applyFill="1" applyBorder="1" applyAlignment="1">
      <alignment vertical="center" wrapText="1"/>
    </xf>
    <xf numFmtId="0" fontId="0" fillId="12" borderId="1" xfId="0" applyFill="1" applyBorder="1" applyAlignment="1">
      <alignment horizontal="center" vertical="top"/>
    </xf>
    <xf numFmtId="0" fontId="3" fillId="11" borderId="22" xfId="1" applyFont="1" applyFill="1" applyBorder="1" applyAlignment="1">
      <alignment vertical="center" wrapText="1"/>
    </xf>
    <xf numFmtId="0" fontId="2" fillId="5" borderId="12" xfId="3" applyFont="1" applyFill="1" applyBorder="1" applyAlignment="1">
      <alignment horizontal="center" vertical="center"/>
    </xf>
    <xf numFmtId="0" fontId="2" fillId="3" borderId="12" xfId="3" applyFont="1" applyFill="1" applyBorder="1" applyAlignment="1">
      <alignment horizontal="center" vertical="center"/>
    </xf>
    <xf numFmtId="0" fontId="2" fillId="4" borderId="12" xfId="3" applyFont="1" applyFill="1" applyBorder="1" applyAlignment="1">
      <alignment horizontal="center" vertical="center"/>
    </xf>
    <xf numFmtId="0" fontId="2" fillId="8" borderId="12" xfId="3" applyFont="1" applyFill="1" applyBorder="1" applyAlignment="1">
      <alignment horizontal="center" vertical="center"/>
    </xf>
    <xf numFmtId="0" fontId="2" fillId="2" borderId="12" xfId="1" applyFont="1" applyFill="1" applyBorder="1" applyAlignment="1">
      <alignment horizontal="center" vertical="center"/>
    </xf>
    <xf numFmtId="0" fontId="3" fillId="11" borderId="23" xfId="1" applyFont="1" applyFill="1" applyBorder="1" applyAlignment="1">
      <alignment vertical="center" wrapText="1"/>
    </xf>
    <xf numFmtId="0" fontId="3" fillId="11" borderId="24" xfId="1" applyFont="1" applyFill="1" applyBorder="1" applyAlignment="1">
      <alignment vertical="center" wrapText="1"/>
    </xf>
    <xf numFmtId="0" fontId="2" fillId="6" borderId="3" xfId="3" applyFont="1" applyFill="1" applyBorder="1" applyAlignment="1">
      <alignment horizontal="center" vertical="center"/>
    </xf>
    <xf numFmtId="0" fontId="2" fillId="5" borderId="3" xfId="3" applyFont="1" applyFill="1" applyBorder="1" applyAlignment="1">
      <alignment horizontal="center" vertical="center"/>
    </xf>
    <xf numFmtId="0" fontId="2" fillId="2" borderId="3" xfId="1" applyFont="1" applyFill="1" applyBorder="1" applyAlignment="1">
      <alignment horizontal="center" vertical="center"/>
    </xf>
    <xf numFmtId="0" fontId="2" fillId="8" borderId="3" xfId="3" applyFont="1" applyFill="1" applyBorder="1" applyAlignment="1">
      <alignment horizontal="center" vertical="center"/>
    </xf>
    <xf numFmtId="0" fontId="2" fillId="7" borderId="4" xfId="1" applyFont="1" applyFill="1" applyBorder="1" applyAlignment="1">
      <alignment horizontal="center" vertical="center"/>
    </xf>
    <xf numFmtId="0" fontId="2" fillId="7" borderId="25" xfId="1" applyFont="1" applyFill="1" applyBorder="1" applyAlignment="1">
      <alignment horizontal="center" vertical="center"/>
    </xf>
    <xf numFmtId="0" fontId="2" fillId="7" borderId="26" xfId="1" applyFont="1" applyFill="1" applyBorder="1" applyAlignment="1">
      <alignment horizontal="center" vertical="center"/>
    </xf>
    <xf numFmtId="0" fontId="2" fillId="7" borderId="27" xfId="1" applyFont="1" applyFill="1" applyBorder="1" applyAlignment="1">
      <alignment horizontal="center" vertical="center"/>
    </xf>
    <xf numFmtId="0" fontId="2" fillId="7" borderId="17" xfId="1" applyFont="1" applyFill="1" applyBorder="1" applyAlignment="1">
      <alignment horizontal="center" vertical="center"/>
    </xf>
    <xf numFmtId="0" fontId="3" fillId="0" borderId="8" xfId="1" applyFont="1" applyFill="1" applyBorder="1" applyAlignment="1">
      <alignment horizontal="left" vertical="center" indent="1"/>
    </xf>
    <xf numFmtId="0" fontId="3" fillId="0" borderId="7" xfId="3" applyFont="1" applyFill="1" applyBorder="1" applyAlignment="1">
      <alignment horizontal="left" vertical="center" indent="1"/>
    </xf>
    <xf numFmtId="0" fontId="3" fillId="0" borderId="8" xfId="2" applyFont="1" applyBorder="1" applyAlignment="1">
      <alignment horizontal="left" vertical="center" indent="1"/>
    </xf>
    <xf numFmtId="0" fontId="2" fillId="7" borderId="28" xfId="1" applyFont="1" applyFill="1" applyBorder="1" applyAlignment="1">
      <alignment horizontal="center" vertical="center"/>
    </xf>
    <xf numFmtId="0" fontId="2" fillId="5" borderId="11" xfId="3" applyFont="1" applyFill="1" applyBorder="1" applyAlignment="1">
      <alignment horizontal="center" vertical="center"/>
    </xf>
    <xf numFmtId="0" fontId="2" fillId="2" borderId="11" xfId="1" applyFont="1" applyFill="1" applyBorder="1" applyAlignment="1">
      <alignment horizontal="center" vertical="center"/>
    </xf>
    <xf numFmtId="0" fontId="2" fillId="8" borderId="11" xfId="3" applyFont="1" applyFill="1" applyBorder="1" applyAlignment="1">
      <alignment horizontal="center" vertical="center"/>
    </xf>
    <xf numFmtId="0" fontId="2" fillId="7" borderId="29" xfId="1" applyFont="1" applyFill="1" applyBorder="1" applyAlignment="1">
      <alignment horizontal="center" vertical="center"/>
    </xf>
    <xf numFmtId="0" fontId="3" fillId="0" borderId="30" xfId="1" applyFont="1" applyBorder="1" applyAlignment="1">
      <alignment horizontal="left" vertical="center" indent="1"/>
    </xf>
    <xf numFmtId="0" fontId="2" fillId="3" borderId="26" xfId="1" applyFont="1" applyFill="1" applyBorder="1" applyAlignment="1">
      <alignment horizontal="center" vertical="center"/>
    </xf>
    <xf numFmtId="0" fontId="2" fillId="2" borderId="26" xfId="1" applyFont="1" applyFill="1" applyBorder="1" applyAlignment="1">
      <alignment horizontal="center" vertical="center"/>
    </xf>
    <xf numFmtId="0" fontId="2" fillId="5" borderId="26" xfId="3" applyFont="1" applyFill="1" applyBorder="1" applyAlignment="1">
      <alignment horizontal="center" vertical="center"/>
    </xf>
    <xf numFmtId="0" fontId="2" fillId="6" borderId="26" xfId="3" applyFont="1" applyFill="1" applyBorder="1" applyAlignment="1">
      <alignment horizontal="center" vertical="center"/>
    </xf>
    <xf numFmtId="0" fontId="2" fillId="7" borderId="20" xfId="1" applyFont="1" applyFill="1" applyBorder="1" applyAlignment="1">
      <alignment horizontal="center" vertical="center"/>
    </xf>
    <xf numFmtId="0" fontId="2" fillId="7" borderId="31" xfId="1" applyFont="1" applyFill="1" applyBorder="1" applyAlignment="1">
      <alignment horizontal="center" vertical="center"/>
    </xf>
    <xf numFmtId="0" fontId="3" fillId="0" borderId="29" xfId="1" applyFont="1" applyBorder="1" applyAlignment="1">
      <alignment horizontal="right" vertical="center"/>
    </xf>
    <xf numFmtId="0" fontId="3" fillId="0" borderId="30" xfId="2" applyFont="1" applyBorder="1" applyAlignment="1">
      <alignment horizontal="left" vertical="center" indent="1"/>
    </xf>
    <xf numFmtId="0" fontId="3" fillId="0" borderId="10" xfId="0" applyFont="1" applyBorder="1" applyAlignment="1">
      <alignment horizontal="center" vertical="center" wrapText="1"/>
    </xf>
    <xf numFmtId="0" fontId="3" fillId="0" borderId="29" xfId="0" applyFont="1" applyBorder="1" applyAlignment="1">
      <alignment horizontal="center" vertical="center" wrapText="1"/>
    </xf>
    <xf numFmtId="0" fontId="14" fillId="13" borderId="0" xfId="0" applyFont="1" applyFill="1" applyBorder="1" applyAlignment="1">
      <alignment horizontal="center" vertical="top" wrapText="1"/>
    </xf>
    <xf numFmtId="0" fontId="0" fillId="14" borderId="0" xfId="0" applyFill="1" applyBorder="1" applyAlignment="1">
      <alignment horizontal="center" vertical="top"/>
    </xf>
    <xf numFmtId="0" fontId="0" fillId="15" borderId="0" xfId="0" applyFill="1" applyBorder="1" applyAlignment="1">
      <alignment horizontal="center" vertical="top"/>
    </xf>
    <xf numFmtId="0" fontId="0" fillId="16" borderId="0" xfId="0" applyFill="1" applyBorder="1" applyAlignment="1">
      <alignment horizontal="center" vertical="top"/>
    </xf>
    <xf numFmtId="0" fontId="0" fillId="17" borderId="0" xfId="0" applyFill="1" applyBorder="1" applyAlignment="1">
      <alignment horizontal="center" vertical="top"/>
    </xf>
    <xf numFmtId="0" fontId="0" fillId="0" borderId="23" xfId="0" applyBorder="1" applyAlignment="1">
      <alignment horizontal="center" vertical="top"/>
    </xf>
    <xf numFmtId="0" fontId="0" fillId="0" borderId="24" xfId="0" applyBorder="1" applyAlignment="1">
      <alignment horizontal="center" vertical="top"/>
    </xf>
    <xf numFmtId="0" fontId="0" fillId="0" borderId="22" xfId="0" applyBorder="1" applyAlignment="1">
      <alignment horizontal="center" vertical="top"/>
    </xf>
    <xf numFmtId="0" fontId="0" fillId="0" borderId="22" xfId="0" applyBorder="1"/>
    <xf numFmtId="49" fontId="3" fillId="0" borderId="0" xfId="1" applyNumberFormat="1" applyFont="1" applyFill="1" applyBorder="1" applyAlignment="1">
      <alignment vertical="center"/>
    </xf>
    <xf numFmtId="49" fontId="3" fillId="0" borderId="32" xfId="1" applyNumberFormat="1" applyFont="1" applyFill="1" applyBorder="1" applyAlignment="1">
      <alignment horizontal="center" vertical="center"/>
    </xf>
    <xf numFmtId="0" fontId="0" fillId="0" borderId="0" xfId="0" applyAlignment="1">
      <alignment horizontal="center"/>
    </xf>
    <xf numFmtId="0" fontId="1" fillId="0" borderId="0" xfId="1" applyFill="1"/>
    <xf numFmtId="0" fontId="2" fillId="0" borderId="0" xfId="1" applyFont="1" applyFill="1" applyBorder="1" applyAlignment="1">
      <alignment horizontal="center" vertical="center"/>
    </xf>
    <xf numFmtId="0" fontId="1" fillId="0" borderId="0" xfId="1" applyFont="1" applyFill="1" applyAlignment="1">
      <alignment vertical="center"/>
    </xf>
    <xf numFmtId="0" fontId="3" fillId="0" borderId="0" xfId="1" applyFont="1" applyFill="1" applyBorder="1" applyAlignment="1">
      <alignment vertical="center" wrapText="1"/>
    </xf>
    <xf numFmtId="0" fontId="1" fillId="0" borderId="0" xfId="1" applyFill="1" applyAlignment="1">
      <alignment vertical="center"/>
    </xf>
    <xf numFmtId="0" fontId="0" fillId="0" borderId="0" xfId="0" applyFill="1" applyBorder="1"/>
    <xf numFmtId="0" fontId="3" fillId="0" borderId="33" xfId="3" applyFont="1" applyFill="1" applyBorder="1" applyAlignment="1">
      <alignment horizontal="left" vertical="center" indent="1"/>
    </xf>
    <xf numFmtId="0" fontId="2" fillId="0" borderId="34" xfId="3" applyFont="1" applyFill="1" applyBorder="1" applyAlignment="1">
      <alignment horizontal="center" vertical="center"/>
    </xf>
    <xf numFmtId="0" fontId="3" fillId="0" borderId="35" xfId="1" applyFont="1" applyBorder="1" applyAlignment="1">
      <alignment horizontal="right" vertical="center"/>
    </xf>
    <xf numFmtId="49" fontId="3" fillId="0" borderId="36" xfId="1" applyNumberFormat="1" applyFont="1" applyFill="1" applyBorder="1" applyAlignment="1">
      <alignment horizontal="center" vertical="center"/>
    </xf>
    <xf numFmtId="0" fontId="3" fillId="0" borderId="2" xfId="3" applyFont="1" applyFill="1" applyBorder="1" applyAlignment="1">
      <alignment horizontal="left" vertical="center" indent="1"/>
    </xf>
    <xf numFmtId="0" fontId="3" fillId="0" borderId="18" xfId="3" applyFont="1" applyFill="1" applyBorder="1" applyAlignment="1">
      <alignment horizontal="left" vertical="center" indent="1"/>
    </xf>
    <xf numFmtId="0" fontId="2" fillId="4" borderId="4" xfId="3" applyFont="1" applyFill="1" applyBorder="1" applyAlignment="1">
      <alignment horizontal="center" vertical="center"/>
    </xf>
    <xf numFmtId="0" fontId="0" fillId="0" borderId="0" xfId="3" applyFont="1" applyFill="1" applyBorder="1" applyAlignment="1">
      <alignment horizontal="center" vertical="center"/>
    </xf>
    <xf numFmtId="49" fontId="3" fillId="0" borderId="37" xfId="1" applyNumberFormat="1" applyFont="1" applyFill="1" applyBorder="1" applyAlignment="1">
      <alignment horizontal="center" vertical="center"/>
    </xf>
    <xf numFmtId="0" fontId="0" fillId="0" borderId="34" xfId="3" applyFont="1" applyFill="1" applyBorder="1" applyAlignment="1">
      <alignment horizontal="right" vertical="center"/>
    </xf>
    <xf numFmtId="49" fontId="3" fillId="0" borderId="38" xfId="1" applyNumberFormat="1" applyFont="1" applyFill="1" applyBorder="1" applyAlignment="1">
      <alignment horizontal="center" vertical="center"/>
    </xf>
    <xf numFmtId="0" fontId="0" fillId="14" borderId="33" xfId="0" applyFill="1" applyBorder="1" applyAlignment="1">
      <alignment horizontal="center" vertical="top"/>
    </xf>
    <xf numFmtId="0" fontId="0" fillId="18" borderId="34" xfId="0" applyFill="1" applyBorder="1" applyAlignment="1">
      <alignment horizontal="center" vertical="top"/>
    </xf>
    <xf numFmtId="0" fontId="0" fillId="15" borderId="33" xfId="0" applyFill="1" applyBorder="1" applyAlignment="1">
      <alignment horizontal="center" vertical="top"/>
    </xf>
    <xf numFmtId="0" fontId="0" fillId="16" borderId="33" xfId="0" applyFill="1" applyBorder="1" applyAlignment="1">
      <alignment horizontal="center" vertical="top"/>
    </xf>
    <xf numFmtId="0" fontId="0" fillId="17" borderId="33" xfId="0" applyFill="1" applyBorder="1" applyAlignment="1">
      <alignment horizontal="center" vertical="top"/>
    </xf>
    <xf numFmtId="0" fontId="13" fillId="20" borderId="1" xfId="0" applyFont="1" applyFill="1" applyBorder="1" applyAlignment="1">
      <alignment horizontal="center" vertical="center" wrapText="1"/>
    </xf>
    <xf numFmtId="0" fontId="16" fillId="0" borderId="45" xfId="0" applyFont="1" applyBorder="1"/>
    <xf numFmtId="0" fontId="0" fillId="0" borderId="19" xfId="0" applyBorder="1" applyAlignment="1">
      <alignment horizontal="center" vertical="top"/>
    </xf>
    <xf numFmtId="0" fontId="0" fillId="0" borderId="46" xfId="0" applyBorder="1" applyAlignment="1">
      <alignment horizontal="center" vertical="top"/>
    </xf>
    <xf numFmtId="0" fontId="16" fillId="0" borderId="26" xfId="0" applyFont="1" applyBorder="1"/>
    <xf numFmtId="0" fontId="0" fillId="0" borderId="20" xfId="0" applyBorder="1" applyAlignment="1">
      <alignment horizontal="center" vertical="top"/>
    </xf>
    <xf numFmtId="0" fontId="0" fillId="0" borderId="47" xfId="0" applyBorder="1" applyAlignment="1">
      <alignment horizontal="center" vertical="top"/>
    </xf>
    <xf numFmtId="0" fontId="0" fillId="0" borderId="48" xfId="0" applyBorder="1" applyAlignment="1">
      <alignment horizontal="center" vertical="top"/>
    </xf>
    <xf numFmtId="0" fontId="14" fillId="0" borderId="0" xfId="0" applyFont="1" applyBorder="1" applyAlignment="1">
      <alignment horizontal="center" vertical="top" wrapText="1"/>
    </xf>
    <xf numFmtId="0" fontId="14" fillId="0" borderId="0" xfId="0" applyFont="1" applyBorder="1" applyAlignment="1">
      <alignment horizontal="left" vertical="top" wrapText="1" indent="2"/>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3" fillId="0" borderId="10" xfId="0" applyFont="1" applyBorder="1" applyAlignment="1">
      <alignment horizontal="center" vertical="center" wrapText="1"/>
    </xf>
    <xf numFmtId="0" fontId="3" fillId="0" borderId="35" xfId="0" applyFont="1" applyBorder="1" applyAlignment="1">
      <alignment horizontal="center" vertical="center" wrapText="1"/>
    </xf>
    <xf numFmtId="0" fontId="0" fillId="19" borderId="41" xfId="0" applyFill="1" applyBorder="1" applyAlignment="1">
      <alignment horizontal="center" vertical="center"/>
    </xf>
    <xf numFmtId="0" fontId="0" fillId="19" borderId="14" xfId="0" applyFill="1" applyBorder="1" applyAlignment="1">
      <alignment horizontal="center" vertical="center"/>
    </xf>
    <xf numFmtId="0" fontId="0" fillId="19" borderId="15" xfId="0" applyFill="1" applyBorder="1" applyAlignment="1">
      <alignment horizontal="center" vertical="center"/>
    </xf>
    <xf numFmtId="0" fontId="10" fillId="0" borderId="0" xfId="2" applyFont="1" applyFill="1" applyBorder="1" applyAlignment="1">
      <alignment horizontal="center" vertical="center"/>
    </xf>
    <xf numFmtId="0" fontId="3" fillId="0" borderId="29" xfId="0" applyFont="1" applyBorder="1" applyAlignment="1">
      <alignment horizontal="center" vertical="center" wrapText="1"/>
    </xf>
    <xf numFmtId="0" fontId="5" fillId="20" borderId="41" xfId="2" applyFont="1" applyFill="1" applyBorder="1" applyAlignment="1">
      <alignment horizontal="center" vertical="center"/>
    </xf>
    <xf numFmtId="0" fontId="5" fillId="20" borderId="14" xfId="2" applyFont="1" applyFill="1" applyBorder="1" applyAlignment="1">
      <alignment horizontal="center" vertical="center"/>
    </xf>
    <xf numFmtId="0" fontId="5" fillId="20" borderId="15" xfId="2" applyFont="1" applyFill="1" applyBorder="1" applyAlignment="1">
      <alignment horizontal="center" vertical="center"/>
    </xf>
    <xf numFmtId="0" fontId="15" fillId="0" borderId="23" xfId="1" applyFont="1" applyFill="1" applyBorder="1" applyAlignment="1">
      <alignment horizontal="center" vertical="center" wrapText="1"/>
    </xf>
    <xf numFmtId="0" fontId="15" fillId="0" borderId="24" xfId="1" applyFont="1" applyFill="1" applyBorder="1" applyAlignment="1">
      <alignment horizontal="center" vertical="center" wrapText="1"/>
    </xf>
    <xf numFmtId="0" fontId="15" fillId="0" borderId="22" xfId="1" applyFont="1" applyFill="1" applyBorder="1" applyAlignment="1">
      <alignment horizontal="center" vertical="center" wrapText="1"/>
    </xf>
    <xf numFmtId="0" fontId="15" fillId="0" borderId="42" xfId="1" applyFont="1" applyFill="1" applyBorder="1" applyAlignment="1">
      <alignment horizontal="center" vertical="center" wrapText="1"/>
    </xf>
    <xf numFmtId="0" fontId="15" fillId="0" borderId="43" xfId="1" applyFont="1" applyFill="1" applyBorder="1" applyAlignment="1">
      <alignment horizontal="center" vertical="center" wrapText="1"/>
    </xf>
    <xf numFmtId="0" fontId="15" fillId="0" borderId="44" xfId="1" applyFont="1" applyFill="1" applyBorder="1" applyAlignment="1">
      <alignment horizontal="center" vertical="center" wrapText="1"/>
    </xf>
  </cellXfs>
  <cellStyles count="4">
    <cellStyle name="Normal" xfId="0" builtinId="0"/>
    <cellStyle name="Normal_3R CSAP 98-02-ALL.xls" xfId="1"/>
    <cellStyle name="Normal_Compare over Time.xls copy" xfId="2"/>
    <cellStyle name="Normal_CSAP/ACT Results'02Full.xl copy"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C8C8C"/>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8E8E8"/>
      <rgbColor rgb="00003366"/>
      <rgbColor rgb="00339966"/>
      <rgbColor rgb="00003300"/>
      <rgbColor rgb="00333300"/>
      <rgbColor rgb="00993300"/>
      <rgbColor rgb="00993366"/>
      <rgbColor rgb="00333399"/>
      <rgbColor rgb="00CCCCCC"/>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3657601</xdr:colOff>
      <xdr:row>4</xdr:row>
      <xdr:rowOff>121920</xdr:rowOff>
    </xdr:from>
    <xdr:to>
      <xdr:col>0</xdr:col>
      <xdr:colOff>4953000</xdr:colOff>
      <xdr:row>5</xdr:row>
      <xdr:rowOff>133350</xdr:rowOff>
    </xdr:to>
    <xdr:cxnSp macro="">
      <xdr:nvCxnSpPr>
        <xdr:cNvPr id="1164" name="Straight Arrow Connector 4"/>
        <xdr:cNvCxnSpPr>
          <a:cxnSpLocks noChangeShapeType="1"/>
        </xdr:cNvCxnSpPr>
      </xdr:nvCxnSpPr>
      <xdr:spPr bwMode="auto">
        <a:xfrm flipH="1">
          <a:off x="3657601" y="1386840"/>
          <a:ext cx="1295399" cy="262890"/>
        </a:xfrm>
        <a:prstGeom prst="straightConnector1">
          <a:avLst/>
        </a:prstGeom>
        <a:noFill/>
        <a:ln w="38100" algn="ctr">
          <a:solidFill>
            <a:srgbClr val="376092"/>
          </a:solidFill>
          <a:round/>
          <a:headEnd/>
          <a:tailEnd type="arrow" w="med" len="med"/>
        </a:ln>
      </xdr:spPr>
    </xdr:cxnSp>
    <xdr:clientData/>
  </xdr:twoCellAnchor>
  <xdr:twoCellAnchor editAs="oneCell">
    <xdr:from>
      <xdr:col>1</xdr:col>
      <xdr:colOff>579120</xdr:colOff>
      <xdr:row>2</xdr:row>
      <xdr:rowOff>182880</xdr:rowOff>
    </xdr:from>
    <xdr:to>
      <xdr:col>8</xdr:col>
      <xdr:colOff>550771</xdr:colOff>
      <xdr:row>14</xdr:row>
      <xdr:rowOff>83820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6819900" y="944880"/>
          <a:ext cx="4238851" cy="2918460"/>
        </a:xfrm>
        <a:prstGeom prst="rect">
          <a:avLst/>
        </a:prstGeom>
        <a:noFill/>
        <a:ln w="38100">
          <a:solidFill>
            <a:schemeClr val="accent1"/>
          </a:solidFill>
          <a:miter lim="800000"/>
          <a:headEnd/>
          <a:tailEnd type="none" w="med" len="med"/>
        </a:ln>
        <a:effectLst/>
      </xdr:spPr>
    </xdr:pic>
    <xdr:clientData/>
  </xdr:twoCellAnchor>
  <xdr:twoCellAnchor>
    <xdr:from>
      <xdr:col>0</xdr:col>
      <xdr:colOff>5743575</xdr:colOff>
      <xdr:row>9</xdr:row>
      <xdr:rowOff>228600</xdr:rowOff>
    </xdr:from>
    <xdr:to>
      <xdr:col>2</xdr:col>
      <xdr:colOff>66675</xdr:colOff>
      <xdr:row>13</xdr:row>
      <xdr:rowOff>209550</xdr:rowOff>
    </xdr:to>
    <xdr:cxnSp macro="">
      <xdr:nvCxnSpPr>
        <xdr:cNvPr id="1163" name="Straight Arrow Connector 4"/>
        <xdr:cNvCxnSpPr>
          <a:cxnSpLocks noChangeShapeType="1"/>
        </xdr:cNvCxnSpPr>
      </xdr:nvCxnSpPr>
      <xdr:spPr bwMode="auto">
        <a:xfrm rot="5400000" flipH="1" flipV="1">
          <a:off x="5836920" y="2657475"/>
          <a:ext cx="986790" cy="1173480"/>
        </a:xfrm>
        <a:prstGeom prst="straightConnector1">
          <a:avLst/>
        </a:prstGeom>
        <a:noFill/>
        <a:ln w="38100" algn="ctr">
          <a:solidFill>
            <a:srgbClr val="376092"/>
          </a:solidFill>
          <a:round/>
          <a:headEnd/>
          <a:tailEnd type="arrow" w="med" len="med"/>
        </a:ln>
      </xdr:spPr>
    </xdr:cxnSp>
    <xdr:clientData/>
  </xdr:twoCellAnchor>
  <xdr:twoCellAnchor editAs="oneCell">
    <xdr:from>
      <xdr:col>2</xdr:col>
      <xdr:colOff>7620</xdr:colOff>
      <xdr:row>14</xdr:row>
      <xdr:rowOff>236220</xdr:rowOff>
    </xdr:from>
    <xdr:to>
      <xdr:col>9</xdr:col>
      <xdr:colOff>193185</xdr:colOff>
      <xdr:row>21</xdr:row>
      <xdr:rowOff>160020</xdr:rowOff>
    </xdr:to>
    <xdr:pic>
      <xdr:nvPicPr>
        <xdr:cNvPr id="1026"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6858000" y="4015740"/>
          <a:ext cx="4452765" cy="1684020"/>
        </a:xfrm>
        <a:prstGeom prst="rect">
          <a:avLst/>
        </a:prstGeom>
        <a:noFill/>
        <a:ln w="38100">
          <a:solidFill>
            <a:schemeClr val="accent1"/>
          </a:solidFill>
          <a:miter lim="800000"/>
          <a:headEnd/>
          <a:tailEnd type="none" w="med" len="med"/>
        </a:ln>
        <a:effectLst/>
      </xdr:spPr>
    </xdr:pic>
    <xdr:clientData/>
  </xdr:twoCellAnchor>
  <xdr:twoCellAnchor>
    <xdr:from>
      <xdr:col>0</xdr:col>
      <xdr:colOff>5374005</xdr:colOff>
      <xdr:row>16</xdr:row>
      <xdr:rowOff>213360</xdr:rowOff>
    </xdr:from>
    <xdr:to>
      <xdr:col>2</xdr:col>
      <xdr:colOff>306705</xdr:colOff>
      <xdr:row>17</xdr:row>
      <xdr:rowOff>19050</xdr:rowOff>
    </xdr:to>
    <xdr:cxnSp macro="">
      <xdr:nvCxnSpPr>
        <xdr:cNvPr id="1166" name="Straight Arrow Connector 5"/>
        <xdr:cNvCxnSpPr>
          <a:cxnSpLocks noChangeShapeType="1"/>
        </xdr:cNvCxnSpPr>
      </xdr:nvCxnSpPr>
      <xdr:spPr bwMode="auto">
        <a:xfrm flipV="1">
          <a:off x="5374005" y="4495800"/>
          <a:ext cx="1783080" cy="57150"/>
        </a:xfrm>
        <a:prstGeom prst="straightConnector1">
          <a:avLst/>
        </a:prstGeom>
        <a:noFill/>
        <a:ln w="38100" algn="ctr">
          <a:solidFill>
            <a:srgbClr val="376092"/>
          </a:solidFill>
          <a:round/>
          <a:headEnd/>
          <a:tailEnd type="arrow" w="med" len="med"/>
        </a:ln>
      </xdr:spPr>
    </xdr:cxnSp>
    <xdr:clientData/>
  </xdr:twoCellAnchor>
  <xdr:twoCellAnchor editAs="oneCell">
    <xdr:from>
      <xdr:col>1</xdr:col>
      <xdr:colOff>495300</xdr:colOff>
      <xdr:row>22</xdr:row>
      <xdr:rowOff>57886</xdr:rowOff>
    </xdr:from>
    <xdr:to>
      <xdr:col>8</xdr:col>
      <xdr:colOff>137160</xdr:colOff>
      <xdr:row>35</xdr:row>
      <xdr:rowOff>152399</xdr:rowOff>
    </xdr:to>
    <xdr:pic>
      <xdr:nvPicPr>
        <xdr:cNvPr id="1027" name="Picture 3"/>
        <xdr:cNvPicPr>
          <a:picLocks noChangeAspect="1" noChangeArrowheads="1"/>
        </xdr:cNvPicPr>
      </xdr:nvPicPr>
      <xdr:blipFill>
        <a:blip xmlns:r="http://schemas.openxmlformats.org/officeDocument/2006/relationships" r:embed="rId3" cstate="print"/>
        <a:srcRect/>
        <a:stretch>
          <a:fillRect/>
        </a:stretch>
      </xdr:blipFill>
      <xdr:spPr bwMode="auto">
        <a:xfrm>
          <a:off x="6736080" y="5849086"/>
          <a:ext cx="3909060" cy="2609113"/>
        </a:xfrm>
        <a:prstGeom prst="rect">
          <a:avLst/>
        </a:prstGeom>
        <a:noFill/>
        <a:ln w="38100">
          <a:solidFill>
            <a:schemeClr val="accent1"/>
          </a:solidFill>
          <a:miter lim="800000"/>
          <a:headEnd/>
          <a:tailEnd type="none" w="med" len="med"/>
        </a:ln>
        <a:effectLst/>
      </xdr:spPr>
    </xdr:pic>
    <xdr:clientData/>
  </xdr:twoCellAnchor>
  <xdr:twoCellAnchor>
    <xdr:from>
      <xdr:col>0</xdr:col>
      <xdr:colOff>5476875</xdr:colOff>
      <xdr:row>25</xdr:row>
      <xdr:rowOff>28575</xdr:rowOff>
    </xdr:from>
    <xdr:to>
      <xdr:col>3</xdr:col>
      <xdr:colOff>581025</xdr:colOff>
      <xdr:row>25</xdr:row>
      <xdr:rowOff>85725</xdr:rowOff>
    </xdr:to>
    <xdr:cxnSp macro="">
      <xdr:nvCxnSpPr>
        <xdr:cNvPr id="1168" name="Straight Arrow Connector 5"/>
        <xdr:cNvCxnSpPr>
          <a:cxnSpLocks noChangeShapeType="1"/>
        </xdr:cNvCxnSpPr>
      </xdr:nvCxnSpPr>
      <xdr:spPr bwMode="auto">
        <a:xfrm flipV="1">
          <a:off x="5476875" y="6477000"/>
          <a:ext cx="2390775" cy="57150"/>
        </a:xfrm>
        <a:prstGeom prst="straightConnector1">
          <a:avLst/>
        </a:prstGeom>
        <a:noFill/>
        <a:ln w="38100" algn="ctr">
          <a:solidFill>
            <a:srgbClr val="376092"/>
          </a:solidFill>
          <a:round/>
          <a:headEnd/>
          <a:tailEnd type="arrow" w="med" len="med"/>
        </a:ln>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16" workbookViewId="0"/>
  </sheetViews>
  <sheetFormatPr defaultRowHeight="12.75"/>
  <cols>
    <col min="1" max="1" width="91" style="39" customWidth="1"/>
  </cols>
  <sheetData>
    <row r="1" spans="1:6" ht="40.15" customHeight="1">
      <c r="A1" s="143" t="s">
        <v>53</v>
      </c>
      <c r="B1" s="37"/>
      <c r="C1" s="37"/>
      <c r="D1" s="37"/>
      <c r="E1" s="37"/>
      <c r="F1" s="37"/>
    </row>
    <row r="2" spans="1:6" s="42" customFormat="1" ht="20.100000000000001" customHeight="1">
      <c r="A2" s="50"/>
      <c r="B2" s="41"/>
      <c r="C2" s="41"/>
      <c r="D2" s="41"/>
      <c r="E2" s="41"/>
      <c r="F2" s="41"/>
    </row>
    <row r="3" spans="1:6" ht="20.100000000000001" customHeight="1">
      <c r="A3" s="151" t="s">
        <v>54</v>
      </c>
      <c r="B3" s="38"/>
      <c r="C3" s="38"/>
      <c r="D3" s="38"/>
      <c r="E3" s="38"/>
      <c r="F3" s="38"/>
    </row>
    <row r="4" spans="1:6" ht="20.100000000000001" customHeight="1">
      <c r="A4" s="151"/>
      <c r="B4" s="38"/>
      <c r="C4" s="38"/>
      <c r="D4" s="38"/>
      <c r="E4" s="38"/>
      <c r="F4" s="38"/>
    </row>
    <row r="5" spans="1:6" ht="20.100000000000001" customHeight="1">
      <c r="A5" s="151"/>
      <c r="B5" s="38"/>
      <c r="C5" s="38"/>
      <c r="D5" s="38"/>
      <c r="E5" s="38"/>
      <c r="F5" s="38"/>
    </row>
    <row r="6" spans="1:6" ht="20.100000000000001" customHeight="1">
      <c r="A6" s="109">
        <v>2012</v>
      </c>
      <c r="B6" s="38"/>
      <c r="C6" s="38"/>
      <c r="D6" s="38"/>
      <c r="E6" s="38"/>
      <c r="F6" s="38"/>
    </row>
    <row r="7" spans="1:6" ht="20.100000000000001" customHeight="1">
      <c r="A7" s="152" t="s">
        <v>44</v>
      </c>
      <c r="B7" s="38"/>
      <c r="C7" s="38"/>
      <c r="D7" s="38"/>
      <c r="E7" s="38"/>
      <c r="F7" s="38"/>
    </row>
    <row r="8" spans="1:6" ht="20.100000000000001" customHeight="1">
      <c r="A8" s="152"/>
      <c r="B8" s="38"/>
      <c r="C8" s="38"/>
      <c r="D8" s="38"/>
      <c r="E8" s="38"/>
      <c r="F8" s="38"/>
    </row>
    <row r="9" spans="1:6" ht="20.100000000000001" customHeight="1">
      <c r="A9" s="152"/>
      <c r="B9" s="38"/>
      <c r="C9" s="38"/>
      <c r="D9" s="38"/>
      <c r="E9" s="38"/>
      <c r="F9" s="38"/>
    </row>
    <row r="10" spans="1:6" ht="20.100000000000001" customHeight="1">
      <c r="A10" s="152" t="s">
        <v>45</v>
      </c>
      <c r="B10" s="38"/>
      <c r="C10" s="38"/>
      <c r="D10" s="38"/>
      <c r="E10" s="38"/>
      <c r="F10" s="38"/>
    </row>
    <row r="11" spans="1:6" ht="20.100000000000001" customHeight="1">
      <c r="A11" s="152"/>
      <c r="B11" s="38"/>
      <c r="C11" s="38"/>
      <c r="D11" s="38"/>
      <c r="E11" s="38"/>
      <c r="F11" s="38"/>
    </row>
    <row r="12" spans="1:6" ht="20.100000000000001" customHeight="1">
      <c r="A12" s="152" t="s">
        <v>52</v>
      </c>
      <c r="B12" s="47"/>
      <c r="C12" s="38"/>
      <c r="D12" s="38"/>
      <c r="E12" s="38"/>
      <c r="F12" s="38"/>
    </row>
    <row r="13" spans="1:6" ht="20.100000000000001" customHeight="1">
      <c r="A13" s="152"/>
      <c r="B13" s="48"/>
      <c r="C13" s="38"/>
      <c r="D13" s="38"/>
      <c r="E13" s="38"/>
      <c r="F13" s="38"/>
    </row>
    <row r="14" spans="1:6" ht="20.100000000000001" customHeight="1">
      <c r="A14" s="152"/>
      <c r="B14" s="48"/>
      <c r="C14" s="38"/>
      <c r="D14" s="38"/>
      <c r="E14" s="38"/>
      <c r="F14" s="38"/>
    </row>
    <row r="15" spans="1:6" ht="20.100000000000001" customHeight="1">
      <c r="A15" s="152"/>
      <c r="B15" s="48"/>
      <c r="C15" s="38"/>
      <c r="D15" s="38"/>
      <c r="E15" s="38"/>
      <c r="F15" s="38"/>
    </row>
    <row r="16" spans="1:6" ht="20.100000000000001" customHeight="1">
      <c r="A16" s="152" t="s">
        <v>46</v>
      </c>
      <c r="B16" s="49"/>
      <c r="C16" s="38"/>
      <c r="D16" s="38"/>
      <c r="E16" s="38"/>
      <c r="F16" s="38"/>
    </row>
    <row r="17" spans="1:6" ht="20.100000000000001" customHeight="1">
      <c r="A17" s="152"/>
      <c r="B17" s="38"/>
      <c r="C17" s="38"/>
      <c r="D17" s="38"/>
      <c r="E17" s="38"/>
      <c r="F17" s="38"/>
    </row>
    <row r="18" spans="1:6" ht="20.100000000000001" customHeight="1">
      <c r="A18" s="152"/>
      <c r="B18" s="38"/>
      <c r="C18" s="38"/>
      <c r="D18" s="38"/>
      <c r="E18" s="38"/>
      <c r="F18" s="38"/>
    </row>
    <row r="19" spans="1:6" ht="20.100000000000001" customHeight="1">
      <c r="A19" s="152"/>
      <c r="B19" s="38"/>
      <c r="C19" s="38"/>
      <c r="D19" s="38"/>
      <c r="E19" s="38"/>
      <c r="F19" s="38"/>
    </row>
    <row r="20" spans="1:6" ht="20.100000000000001" customHeight="1">
      <c r="A20" s="152" t="s">
        <v>47</v>
      </c>
      <c r="B20" s="38"/>
      <c r="C20" s="38"/>
      <c r="D20" s="38"/>
      <c r="E20" s="38"/>
      <c r="F20" s="38"/>
    </row>
    <row r="21" spans="1:6" ht="20.100000000000001" customHeight="1">
      <c r="A21" s="152"/>
      <c r="B21" s="38"/>
      <c r="C21" s="38"/>
      <c r="D21" s="38"/>
      <c r="E21" s="38"/>
      <c r="F21" s="38"/>
    </row>
    <row r="22" spans="1:6" ht="20.100000000000001" customHeight="1">
      <c r="A22" s="152"/>
    </row>
    <row r="23" spans="1:6" ht="20.100000000000001" customHeight="1">
      <c r="A23" s="152" t="s">
        <v>48</v>
      </c>
    </row>
    <row r="24" spans="1:6" ht="20.100000000000001" customHeight="1">
      <c r="A24" s="152"/>
    </row>
    <row r="25" spans="1:6" ht="20.100000000000001" customHeight="1">
      <c r="A25" s="152"/>
    </row>
    <row r="26" spans="1:6" ht="20.100000000000001" customHeight="1">
      <c r="A26" s="152"/>
    </row>
  </sheetData>
  <mergeCells count="7">
    <mergeCell ref="A3:A5"/>
    <mergeCell ref="A23:A26"/>
    <mergeCell ref="A20:A22"/>
    <mergeCell ref="A16:A19"/>
    <mergeCell ref="A7:A9"/>
    <mergeCell ref="A10:A11"/>
    <mergeCell ref="A12:A15"/>
  </mergeCells>
  <printOptions horizontalCentered="1"/>
  <pageMargins left="0.7" right="0.7" top="0.75" bottom="0.75" header="0.3" footer="0.3"/>
  <pageSetup orientation="portrait" r:id="rId1"/>
  <headerFooter>
    <oddFooter>&amp;LAlpine Achievement Growth Chart Instructions&amp;R2008</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E73"/>
  <sheetViews>
    <sheetView workbookViewId="0">
      <pane xSplit="1" ySplit="2" topLeftCell="B3" activePane="bottomRight" state="frozen"/>
      <selection pane="topRight" activeCell="B1" sqref="B1"/>
      <selection pane="bottomLeft" activeCell="A3" sqref="A3"/>
      <selection pane="bottomRight" activeCell="A3" sqref="A3:FG7"/>
    </sheetView>
  </sheetViews>
  <sheetFormatPr defaultRowHeight="12.75"/>
  <cols>
    <col min="1" max="1" width="34.28515625" bestFit="1" customWidth="1"/>
  </cols>
  <sheetData>
    <row r="1" spans="1:187">
      <c r="A1" s="153" t="s">
        <v>32</v>
      </c>
      <c r="B1" s="114" t="s">
        <v>5</v>
      </c>
      <c r="C1" s="115"/>
      <c r="D1" s="115"/>
      <c r="E1" s="115"/>
      <c r="F1" s="115"/>
      <c r="G1" s="116"/>
      <c r="H1" s="114" t="s">
        <v>6</v>
      </c>
      <c r="I1" s="115"/>
      <c r="J1" s="115"/>
      <c r="K1" s="115"/>
      <c r="L1" s="115"/>
      <c r="M1" s="116"/>
      <c r="N1" s="114" t="s">
        <v>7</v>
      </c>
      <c r="O1" s="115"/>
      <c r="P1" s="115"/>
      <c r="Q1" s="115"/>
      <c r="R1" s="115"/>
      <c r="S1" s="116"/>
      <c r="T1" s="114" t="s">
        <v>8</v>
      </c>
      <c r="U1" s="115"/>
      <c r="V1" s="115"/>
      <c r="W1" s="115"/>
      <c r="X1" s="115"/>
      <c r="Y1" s="116"/>
      <c r="Z1" s="114" t="s">
        <v>9</v>
      </c>
      <c r="AA1" s="115"/>
      <c r="AB1" s="115"/>
      <c r="AC1" s="115"/>
      <c r="AD1" s="115"/>
      <c r="AE1" s="116"/>
      <c r="AF1" s="114" t="s">
        <v>10</v>
      </c>
      <c r="AG1" s="115"/>
      <c r="AH1" s="115"/>
      <c r="AI1" s="115"/>
      <c r="AJ1" s="115"/>
      <c r="AK1" s="116"/>
      <c r="AL1" s="114" t="s">
        <v>11</v>
      </c>
      <c r="AM1" s="115"/>
      <c r="AN1" s="115"/>
      <c r="AO1" s="115"/>
      <c r="AP1" s="115"/>
      <c r="AQ1" s="116"/>
      <c r="AR1" s="114" t="s">
        <v>12</v>
      </c>
      <c r="AS1" s="115"/>
      <c r="AT1" s="115"/>
      <c r="AU1" s="115"/>
      <c r="AV1" s="115"/>
      <c r="AW1" s="116"/>
      <c r="AX1" s="114" t="s">
        <v>13</v>
      </c>
      <c r="AY1" s="115"/>
      <c r="AZ1" s="115"/>
      <c r="BA1" s="115"/>
      <c r="BB1" s="115"/>
      <c r="BC1" s="116"/>
      <c r="BD1" s="114" t="s">
        <v>14</v>
      </c>
      <c r="BE1" s="115"/>
      <c r="BF1" s="115"/>
      <c r="BG1" s="115"/>
      <c r="BH1" s="115"/>
      <c r="BI1" s="116"/>
      <c r="BJ1" s="114" t="s">
        <v>15</v>
      </c>
      <c r="BK1" s="115"/>
      <c r="BL1" s="115"/>
      <c r="BM1" s="115"/>
      <c r="BN1" s="115"/>
      <c r="BO1" s="116"/>
      <c r="BP1" s="114" t="s">
        <v>16</v>
      </c>
      <c r="BQ1" s="115"/>
      <c r="BR1" s="115"/>
      <c r="BS1" s="115"/>
      <c r="BT1" s="115"/>
      <c r="BU1" s="116"/>
      <c r="BV1" s="114" t="s">
        <v>17</v>
      </c>
      <c r="BW1" s="115"/>
      <c r="BX1" s="115"/>
      <c r="BY1" s="115"/>
      <c r="BZ1" s="115"/>
      <c r="CA1" s="116"/>
      <c r="CB1" s="114" t="s">
        <v>18</v>
      </c>
      <c r="CC1" s="115"/>
      <c r="CD1" s="115"/>
      <c r="CE1" s="115"/>
      <c r="CF1" s="115"/>
      <c r="CG1" s="116"/>
      <c r="CH1" s="114" t="s">
        <v>19</v>
      </c>
      <c r="CI1" s="115"/>
      <c r="CJ1" s="115"/>
      <c r="CK1" s="115"/>
      <c r="CL1" s="115"/>
      <c r="CM1" s="116"/>
      <c r="CN1" s="114" t="s">
        <v>20</v>
      </c>
      <c r="CO1" s="115"/>
      <c r="CP1" s="115"/>
      <c r="CQ1" s="115"/>
      <c r="CR1" s="115"/>
      <c r="CS1" s="116"/>
      <c r="CT1" s="114" t="s">
        <v>21</v>
      </c>
      <c r="CU1" s="115"/>
      <c r="CV1" s="115"/>
      <c r="CW1" s="115"/>
      <c r="CX1" s="115"/>
      <c r="CY1" s="116"/>
      <c r="CZ1" s="114" t="s">
        <v>22</v>
      </c>
      <c r="DA1" s="115"/>
      <c r="DB1" s="115"/>
      <c r="DC1" s="115"/>
      <c r="DD1" s="115"/>
      <c r="DE1" s="116"/>
      <c r="DF1" s="114" t="s">
        <v>23</v>
      </c>
      <c r="DG1" s="115"/>
      <c r="DH1" s="115"/>
      <c r="DI1" s="115"/>
      <c r="DJ1" s="115"/>
      <c r="DK1" s="116"/>
      <c r="DL1" s="114" t="s">
        <v>24</v>
      </c>
      <c r="DM1" s="115"/>
      <c r="DN1" s="115"/>
      <c r="DO1" s="115"/>
      <c r="DP1" s="115"/>
      <c r="DQ1" s="116"/>
      <c r="DR1" s="114" t="s">
        <v>25</v>
      </c>
      <c r="DS1" s="115"/>
      <c r="DT1" s="115"/>
      <c r="DU1" s="115"/>
      <c r="DV1" s="115"/>
      <c r="DW1" s="116"/>
      <c r="DX1" s="114" t="s">
        <v>26</v>
      </c>
      <c r="DY1" s="115"/>
      <c r="DZ1" s="115"/>
      <c r="EA1" s="115"/>
      <c r="EB1" s="115"/>
      <c r="EC1" s="116"/>
      <c r="ED1" s="114" t="s">
        <v>27</v>
      </c>
      <c r="EE1" s="115"/>
      <c r="EF1" s="115"/>
      <c r="EG1" s="115"/>
      <c r="EH1" s="115"/>
      <c r="EI1" s="116"/>
      <c r="EJ1" s="114" t="s">
        <v>28</v>
      </c>
      <c r="EK1" s="115"/>
      <c r="EL1" s="115"/>
      <c r="EM1" s="115"/>
      <c r="EN1" s="115"/>
      <c r="EO1" s="116"/>
      <c r="EP1" s="114" t="s">
        <v>29</v>
      </c>
      <c r="EQ1" s="115"/>
      <c r="ER1" s="115"/>
      <c r="ES1" s="115"/>
      <c r="ET1" s="115"/>
      <c r="EU1" s="116"/>
      <c r="EV1" s="114" t="s">
        <v>30</v>
      </c>
      <c r="EW1" s="115"/>
      <c r="EX1" s="115"/>
      <c r="EY1" s="115"/>
      <c r="EZ1" s="115"/>
      <c r="FA1" s="116"/>
      <c r="FB1" s="114" t="s">
        <v>31</v>
      </c>
      <c r="FC1" s="115"/>
      <c r="FD1" s="115"/>
      <c r="FE1" s="115"/>
      <c r="FF1" s="117"/>
    </row>
    <row r="2" spans="1:187">
      <c r="A2" s="154"/>
      <c r="B2" s="138">
        <f>C2-1</f>
        <v>2007</v>
      </c>
      <c r="C2" s="110">
        <f>D2-1</f>
        <v>2008</v>
      </c>
      <c r="D2" s="110">
        <f>E2-1</f>
        <v>2009</v>
      </c>
      <c r="E2" s="110">
        <f>F2-1</f>
        <v>2010</v>
      </c>
      <c r="F2" s="110">
        <f>G2-1</f>
        <v>2011</v>
      </c>
      <c r="G2" s="139">
        <f>instructions!$A$6</f>
        <v>2012</v>
      </c>
      <c r="H2" s="138">
        <f>I2-1</f>
        <v>2007</v>
      </c>
      <c r="I2" s="110">
        <f>J2-1</f>
        <v>2008</v>
      </c>
      <c r="J2" s="110">
        <f>K2-1</f>
        <v>2009</v>
      </c>
      <c r="K2" s="110">
        <f>L2-1</f>
        <v>2010</v>
      </c>
      <c r="L2" s="110">
        <f>M2-1</f>
        <v>2011</v>
      </c>
      <c r="M2" s="139">
        <f>instructions!$A$6</f>
        <v>2012</v>
      </c>
      <c r="N2" s="138">
        <f>O2-1</f>
        <v>2007</v>
      </c>
      <c r="O2" s="110">
        <f>P2-1</f>
        <v>2008</v>
      </c>
      <c r="P2" s="110">
        <f>Q2-1</f>
        <v>2009</v>
      </c>
      <c r="Q2" s="110">
        <f>R2-1</f>
        <v>2010</v>
      </c>
      <c r="R2" s="110">
        <f>S2-1</f>
        <v>2011</v>
      </c>
      <c r="S2" s="139">
        <f>instructions!$A$6</f>
        <v>2012</v>
      </c>
      <c r="T2" s="138">
        <f>U2-1</f>
        <v>2007</v>
      </c>
      <c r="U2" s="110">
        <f>V2-1</f>
        <v>2008</v>
      </c>
      <c r="V2" s="110">
        <f>W2-1</f>
        <v>2009</v>
      </c>
      <c r="W2" s="110">
        <f>X2-1</f>
        <v>2010</v>
      </c>
      <c r="X2" s="110">
        <f>Y2-1</f>
        <v>2011</v>
      </c>
      <c r="Y2" s="139">
        <f>instructions!$A$6</f>
        <v>2012</v>
      </c>
      <c r="Z2" s="138">
        <f>AA2-1</f>
        <v>2007</v>
      </c>
      <c r="AA2" s="110">
        <f>AB2-1</f>
        <v>2008</v>
      </c>
      <c r="AB2" s="110">
        <f>AC2-1</f>
        <v>2009</v>
      </c>
      <c r="AC2" s="110">
        <f>AD2-1</f>
        <v>2010</v>
      </c>
      <c r="AD2" s="110">
        <f>AE2-1</f>
        <v>2011</v>
      </c>
      <c r="AE2" s="139">
        <f>instructions!$A$6</f>
        <v>2012</v>
      </c>
      <c r="AF2" s="138">
        <f>AG2-1</f>
        <v>2007</v>
      </c>
      <c r="AG2" s="110">
        <f>AH2-1</f>
        <v>2008</v>
      </c>
      <c r="AH2" s="110">
        <f>AI2-1</f>
        <v>2009</v>
      </c>
      <c r="AI2" s="110">
        <f>AJ2-1</f>
        <v>2010</v>
      </c>
      <c r="AJ2" s="110">
        <f>AK2-1</f>
        <v>2011</v>
      </c>
      <c r="AK2" s="139">
        <f>instructions!$A$6</f>
        <v>2012</v>
      </c>
      <c r="AL2" s="138">
        <f>AM2-1</f>
        <v>2007</v>
      </c>
      <c r="AM2" s="110">
        <f>AN2-1</f>
        <v>2008</v>
      </c>
      <c r="AN2" s="110">
        <f>AO2-1</f>
        <v>2009</v>
      </c>
      <c r="AO2" s="110">
        <f>AP2-1</f>
        <v>2010</v>
      </c>
      <c r="AP2" s="110">
        <f>AQ2-1</f>
        <v>2011</v>
      </c>
      <c r="AQ2" s="139">
        <f>instructions!$A$6</f>
        <v>2012</v>
      </c>
      <c r="AR2" s="138">
        <f>AS2-1</f>
        <v>2007</v>
      </c>
      <c r="AS2" s="110">
        <f>AT2-1</f>
        <v>2008</v>
      </c>
      <c r="AT2" s="110">
        <f>AU2-1</f>
        <v>2009</v>
      </c>
      <c r="AU2" s="110">
        <f>AV2-1</f>
        <v>2010</v>
      </c>
      <c r="AV2" s="110">
        <f>AW2-1</f>
        <v>2011</v>
      </c>
      <c r="AW2" s="139">
        <f>instructions!$A$6</f>
        <v>2012</v>
      </c>
      <c r="AX2" s="140">
        <f t="shared" ref="AX2:CF2" si="0">AY2-1</f>
        <v>2007</v>
      </c>
      <c r="AY2" s="111">
        <f t="shared" si="0"/>
        <v>2008</v>
      </c>
      <c r="AZ2" s="111">
        <f t="shared" si="0"/>
        <v>2009</v>
      </c>
      <c r="BA2" s="111">
        <f t="shared" si="0"/>
        <v>2010</v>
      </c>
      <c r="BB2" s="111">
        <f t="shared" si="0"/>
        <v>2011</v>
      </c>
      <c r="BC2" s="139">
        <f>instructions!$A$6</f>
        <v>2012</v>
      </c>
      <c r="BD2" s="140">
        <f t="shared" si="0"/>
        <v>2007</v>
      </c>
      <c r="BE2" s="111">
        <f t="shared" si="0"/>
        <v>2008</v>
      </c>
      <c r="BF2" s="111">
        <f t="shared" si="0"/>
        <v>2009</v>
      </c>
      <c r="BG2" s="111">
        <f t="shared" si="0"/>
        <v>2010</v>
      </c>
      <c r="BH2" s="111">
        <f t="shared" si="0"/>
        <v>2011</v>
      </c>
      <c r="BI2" s="139">
        <f>instructions!$A$6</f>
        <v>2012</v>
      </c>
      <c r="BJ2" s="140">
        <f t="shared" si="0"/>
        <v>2007</v>
      </c>
      <c r="BK2" s="111">
        <f t="shared" si="0"/>
        <v>2008</v>
      </c>
      <c r="BL2" s="111">
        <f t="shared" si="0"/>
        <v>2009</v>
      </c>
      <c r="BM2" s="111">
        <f t="shared" si="0"/>
        <v>2010</v>
      </c>
      <c r="BN2" s="111">
        <f t="shared" si="0"/>
        <v>2011</v>
      </c>
      <c r="BO2" s="139">
        <f>instructions!$A$6</f>
        <v>2012</v>
      </c>
      <c r="BP2" s="140">
        <f t="shared" si="0"/>
        <v>2007</v>
      </c>
      <c r="BQ2" s="111">
        <f t="shared" si="0"/>
        <v>2008</v>
      </c>
      <c r="BR2" s="111">
        <f t="shared" si="0"/>
        <v>2009</v>
      </c>
      <c r="BS2" s="111">
        <f t="shared" si="0"/>
        <v>2010</v>
      </c>
      <c r="BT2" s="111">
        <f t="shared" si="0"/>
        <v>2011</v>
      </c>
      <c r="BU2" s="139">
        <f>instructions!$A$6</f>
        <v>2012</v>
      </c>
      <c r="BV2" s="140">
        <f t="shared" si="0"/>
        <v>2007</v>
      </c>
      <c r="BW2" s="111">
        <f t="shared" si="0"/>
        <v>2008</v>
      </c>
      <c r="BX2" s="111">
        <f t="shared" si="0"/>
        <v>2009</v>
      </c>
      <c r="BY2" s="111">
        <f t="shared" si="0"/>
        <v>2010</v>
      </c>
      <c r="BZ2" s="111">
        <f t="shared" si="0"/>
        <v>2011</v>
      </c>
      <c r="CA2" s="139">
        <f>instructions!$A$6</f>
        <v>2012</v>
      </c>
      <c r="CB2" s="140">
        <f t="shared" si="0"/>
        <v>2007</v>
      </c>
      <c r="CC2" s="111">
        <f t="shared" si="0"/>
        <v>2008</v>
      </c>
      <c r="CD2" s="111">
        <f t="shared" si="0"/>
        <v>2009</v>
      </c>
      <c r="CE2" s="111">
        <f t="shared" si="0"/>
        <v>2010</v>
      </c>
      <c r="CF2" s="111">
        <f t="shared" si="0"/>
        <v>2011</v>
      </c>
      <c r="CG2" s="139">
        <f>instructions!$A$6</f>
        <v>2012</v>
      </c>
      <c r="CH2" s="140">
        <f>CI2-1</f>
        <v>2007</v>
      </c>
      <c r="CI2" s="111">
        <f>CJ2-1</f>
        <v>2008</v>
      </c>
      <c r="CJ2" s="111">
        <f>CK2-1</f>
        <v>2009</v>
      </c>
      <c r="CK2" s="111">
        <f>CL2-1</f>
        <v>2010</v>
      </c>
      <c r="CL2" s="111">
        <f>CM2-1</f>
        <v>2011</v>
      </c>
      <c r="CM2" s="139">
        <f>instructions!$A$6</f>
        <v>2012</v>
      </c>
      <c r="CN2" s="140">
        <f>CO2-1</f>
        <v>2007</v>
      </c>
      <c r="CO2" s="111">
        <f>CP2-1</f>
        <v>2008</v>
      </c>
      <c r="CP2" s="111">
        <f>CQ2-1</f>
        <v>2009</v>
      </c>
      <c r="CQ2" s="111">
        <f>CR2-1</f>
        <v>2010</v>
      </c>
      <c r="CR2" s="111">
        <f>CS2-1</f>
        <v>2011</v>
      </c>
      <c r="CS2" s="139">
        <f>instructions!$A$6</f>
        <v>2012</v>
      </c>
      <c r="CT2" s="141">
        <f t="shared" ref="CT2:EH2" si="1">CU2-1</f>
        <v>2007</v>
      </c>
      <c r="CU2" s="112">
        <f t="shared" si="1"/>
        <v>2008</v>
      </c>
      <c r="CV2" s="112">
        <f t="shared" si="1"/>
        <v>2009</v>
      </c>
      <c r="CW2" s="112">
        <f t="shared" si="1"/>
        <v>2010</v>
      </c>
      <c r="CX2" s="112">
        <f t="shared" si="1"/>
        <v>2011</v>
      </c>
      <c r="CY2" s="139">
        <f>instructions!$A$6</f>
        <v>2012</v>
      </c>
      <c r="CZ2" s="141">
        <f t="shared" si="1"/>
        <v>2007</v>
      </c>
      <c r="DA2" s="112">
        <f t="shared" si="1"/>
        <v>2008</v>
      </c>
      <c r="DB2" s="112">
        <f t="shared" si="1"/>
        <v>2009</v>
      </c>
      <c r="DC2" s="112">
        <f t="shared" si="1"/>
        <v>2010</v>
      </c>
      <c r="DD2" s="112">
        <f t="shared" si="1"/>
        <v>2011</v>
      </c>
      <c r="DE2" s="139">
        <f>instructions!$A$6</f>
        <v>2012</v>
      </c>
      <c r="DF2" s="141">
        <f t="shared" si="1"/>
        <v>2007</v>
      </c>
      <c r="DG2" s="112">
        <f t="shared" si="1"/>
        <v>2008</v>
      </c>
      <c r="DH2" s="112">
        <f t="shared" si="1"/>
        <v>2009</v>
      </c>
      <c r="DI2" s="112">
        <f t="shared" si="1"/>
        <v>2010</v>
      </c>
      <c r="DJ2" s="112">
        <f t="shared" si="1"/>
        <v>2011</v>
      </c>
      <c r="DK2" s="139">
        <f>instructions!$A$6</f>
        <v>2012</v>
      </c>
      <c r="DL2" s="141">
        <f t="shared" si="1"/>
        <v>2007</v>
      </c>
      <c r="DM2" s="112">
        <f t="shared" si="1"/>
        <v>2008</v>
      </c>
      <c r="DN2" s="112">
        <f t="shared" si="1"/>
        <v>2009</v>
      </c>
      <c r="DO2" s="112">
        <f t="shared" si="1"/>
        <v>2010</v>
      </c>
      <c r="DP2" s="112">
        <f t="shared" si="1"/>
        <v>2011</v>
      </c>
      <c r="DQ2" s="139">
        <f>instructions!$A$6</f>
        <v>2012</v>
      </c>
      <c r="DR2" s="141">
        <f t="shared" si="1"/>
        <v>2007</v>
      </c>
      <c r="DS2" s="112">
        <f t="shared" si="1"/>
        <v>2008</v>
      </c>
      <c r="DT2" s="112">
        <f t="shared" si="1"/>
        <v>2009</v>
      </c>
      <c r="DU2" s="112">
        <f t="shared" si="1"/>
        <v>2010</v>
      </c>
      <c r="DV2" s="112">
        <f t="shared" si="1"/>
        <v>2011</v>
      </c>
      <c r="DW2" s="139">
        <f>instructions!$A$6</f>
        <v>2012</v>
      </c>
      <c r="DX2" s="141">
        <f t="shared" si="1"/>
        <v>2007</v>
      </c>
      <c r="DY2" s="112">
        <f t="shared" si="1"/>
        <v>2008</v>
      </c>
      <c r="DZ2" s="112">
        <f t="shared" si="1"/>
        <v>2009</v>
      </c>
      <c r="EA2" s="112">
        <f t="shared" si="1"/>
        <v>2010</v>
      </c>
      <c r="EB2" s="112">
        <f t="shared" si="1"/>
        <v>2011</v>
      </c>
      <c r="EC2" s="139">
        <f>instructions!$A$6</f>
        <v>2012</v>
      </c>
      <c r="ED2" s="141">
        <f t="shared" si="1"/>
        <v>2007</v>
      </c>
      <c r="EE2" s="112">
        <f t="shared" si="1"/>
        <v>2008</v>
      </c>
      <c r="EF2" s="112">
        <f t="shared" si="1"/>
        <v>2009</v>
      </c>
      <c r="EG2" s="112">
        <f t="shared" si="1"/>
        <v>2010</v>
      </c>
      <c r="EH2" s="112">
        <f t="shared" si="1"/>
        <v>2011</v>
      </c>
      <c r="EI2" s="139">
        <f>instructions!$A$6</f>
        <v>2012</v>
      </c>
      <c r="EJ2" s="141">
        <f>EK2-1</f>
        <v>2007</v>
      </c>
      <c r="EK2" s="112">
        <f>EL2-1</f>
        <v>2008</v>
      </c>
      <c r="EL2" s="112">
        <f>EM2-1</f>
        <v>2009</v>
      </c>
      <c r="EM2" s="112">
        <f>EN2-1</f>
        <v>2010</v>
      </c>
      <c r="EN2" s="112">
        <f>EO2-1</f>
        <v>2011</v>
      </c>
      <c r="EO2" s="139">
        <f>instructions!$A$6</f>
        <v>2012</v>
      </c>
      <c r="EP2" s="142">
        <f t="shared" ref="EP2:FE2" si="2">EQ2-1</f>
        <v>2007</v>
      </c>
      <c r="EQ2" s="113">
        <f t="shared" si="2"/>
        <v>2008</v>
      </c>
      <c r="ER2" s="113">
        <f t="shared" si="2"/>
        <v>2009</v>
      </c>
      <c r="ES2" s="113">
        <f t="shared" si="2"/>
        <v>2010</v>
      </c>
      <c r="ET2" s="113">
        <f t="shared" si="2"/>
        <v>2011</v>
      </c>
      <c r="EU2" s="139">
        <f>instructions!$A$6</f>
        <v>2012</v>
      </c>
      <c r="EV2" s="142">
        <f t="shared" si="2"/>
        <v>2007</v>
      </c>
      <c r="EW2" s="113">
        <f t="shared" si="2"/>
        <v>2008</v>
      </c>
      <c r="EX2" s="113">
        <f t="shared" si="2"/>
        <v>2009</v>
      </c>
      <c r="EY2" s="113">
        <f t="shared" si="2"/>
        <v>2010</v>
      </c>
      <c r="EZ2" s="113">
        <f t="shared" si="2"/>
        <v>2011</v>
      </c>
      <c r="FA2" s="139">
        <f>instructions!$A$6</f>
        <v>2012</v>
      </c>
      <c r="FB2" s="142">
        <f t="shared" si="2"/>
        <v>2008</v>
      </c>
      <c r="FC2" s="113">
        <f t="shared" si="2"/>
        <v>2009</v>
      </c>
      <c r="FD2" s="113">
        <f t="shared" si="2"/>
        <v>2010</v>
      </c>
      <c r="FE2" s="113">
        <f t="shared" si="2"/>
        <v>2011</v>
      </c>
      <c r="FF2" s="139">
        <f>instructions!$A$6</f>
        <v>2012</v>
      </c>
    </row>
    <row r="3" spans="1:187" s="64" customFormat="1" ht="12.75" customHeight="1">
      <c r="A3" s="144" t="s">
        <v>55</v>
      </c>
      <c r="B3" s="145"/>
      <c r="C3" s="27"/>
      <c r="D3" s="27"/>
      <c r="E3" s="27"/>
      <c r="F3" s="27"/>
      <c r="G3" s="146"/>
      <c r="H3" s="145"/>
      <c r="I3" s="27"/>
      <c r="J3" s="27"/>
      <c r="K3" s="27"/>
      <c r="L3" s="27"/>
      <c r="M3" s="146"/>
      <c r="N3" s="145">
        <v>47</v>
      </c>
      <c r="O3" s="27">
        <v>54</v>
      </c>
      <c r="P3" s="27"/>
      <c r="Q3" s="27"/>
      <c r="R3" s="27"/>
      <c r="S3" s="146"/>
      <c r="T3" s="145">
        <v>65</v>
      </c>
      <c r="U3" s="27">
        <v>52</v>
      </c>
      <c r="V3" s="27">
        <v>61</v>
      </c>
      <c r="W3" s="27">
        <v>53</v>
      </c>
      <c r="X3" s="27">
        <v>58</v>
      </c>
      <c r="Y3" s="146">
        <v>66</v>
      </c>
      <c r="Z3" s="145">
        <v>48</v>
      </c>
      <c r="AA3" s="27">
        <v>51</v>
      </c>
      <c r="AB3" s="27">
        <v>52</v>
      </c>
      <c r="AC3" s="27">
        <v>61</v>
      </c>
      <c r="AD3" s="27">
        <v>47</v>
      </c>
      <c r="AE3" s="146">
        <v>54</v>
      </c>
      <c r="AF3" s="145">
        <v>51</v>
      </c>
      <c r="AG3" s="27">
        <v>56</v>
      </c>
      <c r="AH3" s="27">
        <v>62</v>
      </c>
      <c r="AI3" s="27">
        <v>60</v>
      </c>
      <c r="AJ3" s="27">
        <v>54</v>
      </c>
      <c r="AK3" s="146">
        <v>51</v>
      </c>
      <c r="AL3" s="145"/>
      <c r="AM3" s="27"/>
      <c r="AN3" s="27"/>
      <c r="AO3" s="27"/>
      <c r="AP3" s="27"/>
      <c r="AQ3" s="146"/>
      <c r="AR3" s="145"/>
      <c r="AS3" s="27"/>
      <c r="AT3" s="27"/>
      <c r="AU3" s="27"/>
      <c r="AV3" s="27"/>
      <c r="AW3" s="146"/>
      <c r="AX3" s="145"/>
      <c r="AY3" s="27"/>
      <c r="AZ3" s="27"/>
      <c r="BA3" s="27"/>
      <c r="BB3" s="27"/>
      <c r="BC3" s="146"/>
      <c r="BD3" s="145"/>
      <c r="BE3" s="27"/>
      <c r="BF3" s="27"/>
      <c r="BG3" s="27"/>
      <c r="BH3" s="27"/>
      <c r="BI3" s="146"/>
      <c r="BJ3" s="145">
        <v>20</v>
      </c>
      <c r="BK3" s="27">
        <v>38</v>
      </c>
      <c r="BL3" s="27"/>
      <c r="BM3" s="27"/>
      <c r="BN3" s="27"/>
      <c r="BO3" s="146"/>
      <c r="BP3" s="145">
        <v>53</v>
      </c>
      <c r="BQ3" s="27">
        <v>41</v>
      </c>
      <c r="BR3" s="27">
        <v>42</v>
      </c>
      <c r="BS3" s="27">
        <v>45</v>
      </c>
      <c r="BT3" s="27">
        <v>51</v>
      </c>
      <c r="BU3" s="146">
        <v>36</v>
      </c>
      <c r="BV3" s="145">
        <v>44</v>
      </c>
      <c r="BW3" s="27">
        <v>43</v>
      </c>
      <c r="BX3" s="27">
        <v>39</v>
      </c>
      <c r="BY3" s="27">
        <v>45</v>
      </c>
      <c r="BZ3" s="27">
        <v>34</v>
      </c>
      <c r="CA3" s="146">
        <v>46</v>
      </c>
      <c r="CB3" s="145">
        <v>36</v>
      </c>
      <c r="CC3" s="27">
        <v>35</v>
      </c>
      <c r="CD3" s="27">
        <v>42</v>
      </c>
      <c r="CE3" s="27">
        <v>39</v>
      </c>
      <c r="CF3" s="27">
        <v>41</v>
      </c>
      <c r="CG3" s="146">
        <v>31</v>
      </c>
      <c r="CH3" s="145"/>
      <c r="CI3" s="27"/>
      <c r="CJ3" s="27"/>
      <c r="CK3" s="27"/>
      <c r="CL3" s="27"/>
      <c r="CM3" s="146"/>
      <c r="CN3" s="145"/>
      <c r="CO3" s="27"/>
      <c r="CP3" s="27"/>
      <c r="CQ3" s="27"/>
      <c r="CR3" s="27"/>
      <c r="CS3" s="146"/>
      <c r="CT3" s="145"/>
      <c r="CU3" s="27"/>
      <c r="CV3" s="27"/>
      <c r="CW3" s="27"/>
      <c r="CX3" s="27"/>
      <c r="CY3" s="146"/>
      <c r="CZ3" s="145"/>
      <c r="DA3" s="27"/>
      <c r="DB3" s="27"/>
      <c r="DC3" s="27"/>
      <c r="DD3" s="27"/>
      <c r="DE3" s="146"/>
      <c r="DF3" s="145">
        <v>54</v>
      </c>
      <c r="DG3" s="27">
        <v>45</v>
      </c>
      <c r="DH3" s="27"/>
      <c r="DI3" s="27"/>
      <c r="DJ3" s="27"/>
      <c r="DK3" s="146"/>
      <c r="DL3" s="145">
        <v>49</v>
      </c>
      <c r="DM3" s="27">
        <v>44</v>
      </c>
      <c r="DN3" s="27">
        <v>43</v>
      </c>
      <c r="DO3" s="27">
        <v>63</v>
      </c>
      <c r="DP3" s="27">
        <v>57</v>
      </c>
      <c r="DQ3" s="146">
        <v>41</v>
      </c>
      <c r="DR3" s="145">
        <v>36</v>
      </c>
      <c r="DS3" s="27">
        <v>33</v>
      </c>
      <c r="DT3" s="27">
        <v>41</v>
      </c>
      <c r="DU3" s="27">
        <v>32</v>
      </c>
      <c r="DV3" s="27">
        <v>32</v>
      </c>
      <c r="DW3" s="146">
        <v>38</v>
      </c>
      <c r="DX3" s="145">
        <v>25</v>
      </c>
      <c r="DY3" s="27">
        <v>27</v>
      </c>
      <c r="DZ3" s="27">
        <v>42</v>
      </c>
      <c r="EA3" s="27">
        <v>34</v>
      </c>
      <c r="EB3" s="27">
        <v>41</v>
      </c>
      <c r="EC3" s="146">
        <v>33</v>
      </c>
      <c r="ED3" s="145"/>
      <c r="EE3" s="27"/>
      <c r="EF3" s="27"/>
      <c r="EG3" s="27"/>
      <c r="EH3" s="27"/>
      <c r="EI3" s="146"/>
      <c r="EJ3" s="145"/>
      <c r="EK3" s="27"/>
      <c r="EL3" s="27"/>
      <c r="EM3" s="27"/>
      <c r="EN3" s="27"/>
      <c r="EO3" s="146"/>
      <c r="EP3" s="145">
        <v>22</v>
      </c>
      <c r="EQ3" s="27">
        <v>29</v>
      </c>
      <c r="ER3" s="27"/>
      <c r="ES3" s="27"/>
      <c r="ET3" s="27"/>
      <c r="EU3" s="146"/>
      <c r="EV3" s="145">
        <v>35</v>
      </c>
      <c r="EW3" s="27">
        <v>31</v>
      </c>
      <c r="EX3" s="27">
        <v>47</v>
      </c>
      <c r="EY3" s="27">
        <v>45</v>
      </c>
      <c r="EZ3" s="27">
        <v>42</v>
      </c>
      <c r="FA3" s="146">
        <v>29</v>
      </c>
      <c r="FB3" s="145"/>
      <c r="FC3" s="27"/>
      <c r="FD3" s="27"/>
      <c r="FE3" s="27"/>
      <c r="FF3" s="27"/>
      <c r="FG3" s="146"/>
      <c r="FH3" s="29"/>
      <c r="FI3" s="29"/>
      <c r="FJ3" s="29"/>
      <c r="FK3" s="29"/>
      <c r="FL3" s="29"/>
      <c r="FM3" s="29"/>
      <c r="FN3" s="29"/>
      <c r="FO3" s="29"/>
      <c r="FP3" s="29"/>
      <c r="FQ3" s="29"/>
      <c r="FR3" s="29"/>
      <c r="FS3" s="29"/>
      <c r="FT3" s="29"/>
      <c r="FU3" s="29"/>
      <c r="FV3" s="29"/>
      <c r="FW3" s="29"/>
      <c r="FX3" s="29"/>
      <c r="FY3" s="29"/>
      <c r="FZ3" s="29"/>
      <c r="GA3" s="29"/>
      <c r="GB3" s="29"/>
      <c r="GC3" s="29"/>
      <c r="GD3" s="29"/>
      <c r="GE3" s="29"/>
    </row>
    <row r="4" spans="1:187" s="64" customFormat="1" ht="12.75" customHeight="1">
      <c r="A4" s="144" t="s">
        <v>56</v>
      </c>
      <c r="B4" s="145">
        <v>55</v>
      </c>
      <c r="C4" s="27">
        <v>63</v>
      </c>
      <c r="D4" s="27">
        <v>73</v>
      </c>
      <c r="E4" s="27">
        <v>47</v>
      </c>
      <c r="F4" s="27">
        <v>65</v>
      </c>
      <c r="G4" s="146">
        <v>62</v>
      </c>
      <c r="H4" s="145">
        <v>53</v>
      </c>
      <c r="I4" s="27">
        <v>59</v>
      </c>
      <c r="J4" s="27">
        <v>65</v>
      </c>
      <c r="K4" s="27">
        <v>65</v>
      </c>
      <c r="L4" s="27">
        <v>44</v>
      </c>
      <c r="M4" s="146">
        <v>62</v>
      </c>
      <c r="N4" s="145"/>
      <c r="O4" s="27"/>
      <c r="P4" s="27">
        <v>47</v>
      </c>
      <c r="Q4" s="27">
        <v>68</v>
      </c>
      <c r="R4" s="27">
        <v>57</v>
      </c>
      <c r="S4" s="146">
        <v>48</v>
      </c>
      <c r="T4" s="145"/>
      <c r="U4" s="27"/>
      <c r="V4" s="27"/>
      <c r="W4" s="27"/>
      <c r="X4" s="27"/>
      <c r="Y4" s="146"/>
      <c r="Z4" s="145"/>
      <c r="AA4" s="27"/>
      <c r="AB4" s="27"/>
      <c r="AC4" s="27"/>
      <c r="AD4" s="27"/>
      <c r="AE4" s="146"/>
      <c r="AF4" s="145"/>
      <c r="AG4" s="27"/>
      <c r="AH4" s="27"/>
      <c r="AI4" s="27"/>
      <c r="AJ4" s="27"/>
      <c r="AK4" s="146"/>
      <c r="AL4" s="145"/>
      <c r="AM4" s="27"/>
      <c r="AN4" s="27"/>
      <c r="AO4" s="27"/>
      <c r="AP4" s="27"/>
      <c r="AQ4" s="146"/>
      <c r="AR4" s="145"/>
      <c r="AS4" s="27"/>
      <c r="AT4" s="27"/>
      <c r="AU4" s="27"/>
      <c r="AV4" s="27"/>
      <c r="AW4" s="146"/>
      <c r="AX4" s="145">
        <v>43</v>
      </c>
      <c r="AY4" s="27">
        <v>41</v>
      </c>
      <c r="AZ4" s="27">
        <v>44</v>
      </c>
      <c r="BA4" s="27">
        <v>31</v>
      </c>
      <c r="BB4" s="27">
        <v>38</v>
      </c>
      <c r="BC4" s="146">
        <v>43</v>
      </c>
      <c r="BD4" s="145">
        <v>38</v>
      </c>
      <c r="BE4" s="27">
        <v>38</v>
      </c>
      <c r="BF4" s="27">
        <v>52</v>
      </c>
      <c r="BG4" s="27">
        <v>34</v>
      </c>
      <c r="BH4" s="27">
        <v>44</v>
      </c>
      <c r="BI4" s="146">
        <v>46</v>
      </c>
      <c r="BJ4" s="145"/>
      <c r="BK4" s="27"/>
      <c r="BL4" s="27">
        <v>27</v>
      </c>
      <c r="BM4" s="27">
        <v>58</v>
      </c>
      <c r="BN4" s="27">
        <v>43</v>
      </c>
      <c r="BO4" s="146">
        <v>36</v>
      </c>
      <c r="BP4" s="145"/>
      <c r="BQ4" s="27"/>
      <c r="BR4" s="27"/>
      <c r="BS4" s="27"/>
      <c r="BT4" s="27"/>
      <c r="BU4" s="146"/>
      <c r="BV4" s="145"/>
      <c r="BW4" s="27"/>
      <c r="BX4" s="27"/>
      <c r="BY4" s="27"/>
      <c r="BZ4" s="27"/>
      <c r="CA4" s="146"/>
      <c r="CB4" s="145"/>
      <c r="CC4" s="27"/>
      <c r="CD4" s="27"/>
      <c r="CE4" s="27"/>
      <c r="CF4" s="27"/>
      <c r="CG4" s="146"/>
      <c r="CH4" s="145"/>
      <c r="CI4" s="27"/>
      <c r="CJ4" s="27"/>
      <c r="CK4" s="27"/>
      <c r="CL4" s="27"/>
      <c r="CM4" s="146"/>
      <c r="CN4" s="145"/>
      <c r="CO4" s="27"/>
      <c r="CP4" s="27"/>
      <c r="CQ4" s="27"/>
      <c r="CR4" s="27"/>
      <c r="CS4" s="146"/>
      <c r="CT4" s="145">
        <v>51</v>
      </c>
      <c r="CU4" s="27">
        <v>64</v>
      </c>
      <c r="CV4" s="27">
        <v>58</v>
      </c>
      <c r="CW4" s="27">
        <v>50</v>
      </c>
      <c r="CX4" s="27">
        <v>67</v>
      </c>
      <c r="CY4" s="146">
        <v>67</v>
      </c>
      <c r="CZ4" s="145">
        <v>59</v>
      </c>
      <c r="DA4" s="27">
        <v>59</v>
      </c>
      <c r="DB4" s="27">
        <v>76</v>
      </c>
      <c r="DC4" s="27">
        <v>70</v>
      </c>
      <c r="DD4" s="27">
        <v>68</v>
      </c>
      <c r="DE4" s="146">
        <v>79</v>
      </c>
      <c r="DF4" s="145"/>
      <c r="DG4" s="27"/>
      <c r="DH4" s="27">
        <v>31</v>
      </c>
      <c r="DI4" s="27">
        <v>68</v>
      </c>
      <c r="DJ4" s="27">
        <v>56</v>
      </c>
      <c r="DK4" s="146">
        <v>50</v>
      </c>
      <c r="DL4" s="145"/>
      <c r="DM4" s="27"/>
      <c r="DN4" s="27"/>
      <c r="DO4" s="27"/>
      <c r="DP4" s="27"/>
      <c r="DQ4" s="146"/>
      <c r="DR4" s="145"/>
      <c r="DS4" s="27"/>
      <c r="DT4" s="27"/>
      <c r="DU4" s="27"/>
      <c r="DV4" s="27"/>
      <c r="DW4" s="146"/>
      <c r="DX4" s="145"/>
      <c r="DY4" s="27"/>
      <c r="DZ4" s="27"/>
      <c r="EA4" s="27"/>
      <c r="EB4" s="27"/>
      <c r="EC4" s="146"/>
      <c r="ED4" s="145"/>
      <c r="EE4" s="27"/>
      <c r="EF4" s="27"/>
      <c r="EG4" s="27"/>
      <c r="EH4" s="27"/>
      <c r="EI4" s="146"/>
      <c r="EJ4" s="145"/>
      <c r="EK4" s="27"/>
      <c r="EL4" s="27"/>
      <c r="EM4" s="27"/>
      <c r="EN4" s="27"/>
      <c r="EO4" s="146"/>
      <c r="EP4" s="145"/>
      <c r="EQ4" s="27"/>
      <c r="ER4" s="27">
        <v>27</v>
      </c>
      <c r="ES4" s="27">
        <v>47</v>
      </c>
      <c r="ET4" s="27">
        <v>33</v>
      </c>
      <c r="EU4" s="146">
        <v>38</v>
      </c>
      <c r="EV4" s="145"/>
      <c r="EW4" s="27"/>
      <c r="EX4" s="27"/>
      <c r="EY4" s="27"/>
      <c r="EZ4" s="27"/>
      <c r="FA4" s="146"/>
      <c r="FB4" s="145"/>
      <c r="FC4" s="27"/>
      <c r="FD4" s="27"/>
      <c r="FE4" s="27"/>
      <c r="FF4" s="27"/>
      <c r="FG4" s="146"/>
      <c r="FH4" s="29"/>
      <c r="FI4" s="29"/>
      <c r="FJ4" s="29"/>
      <c r="FK4" s="29"/>
      <c r="FL4" s="29"/>
      <c r="FM4" s="29"/>
      <c r="FN4" s="29"/>
      <c r="FO4" s="29"/>
      <c r="FP4" s="29"/>
      <c r="FQ4" s="29"/>
      <c r="FR4" s="29"/>
      <c r="FS4" s="29"/>
      <c r="FT4" s="29"/>
      <c r="FU4" s="29"/>
      <c r="FV4" s="29"/>
      <c r="FW4" s="29"/>
      <c r="FX4" s="29"/>
      <c r="FY4" s="29"/>
      <c r="FZ4" s="29"/>
      <c r="GA4" s="29"/>
      <c r="GB4" s="29"/>
      <c r="GC4" s="29"/>
      <c r="GD4" s="29"/>
      <c r="GE4" s="29"/>
    </row>
    <row r="5" spans="1:187" s="64" customFormat="1" ht="12.75" customHeight="1">
      <c r="A5" s="144" t="s">
        <v>57</v>
      </c>
      <c r="B5" s="145"/>
      <c r="C5" s="27"/>
      <c r="D5" s="27"/>
      <c r="E5" s="27"/>
      <c r="F5" s="27"/>
      <c r="G5" s="146"/>
      <c r="H5" s="145"/>
      <c r="I5" s="27"/>
      <c r="J5" s="27"/>
      <c r="K5" s="27"/>
      <c r="L5" s="27"/>
      <c r="M5" s="146"/>
      <c r="N5" s="145"/>
      <c r="O5" s="27"/>
      <c r="P5" s="27"/>
      <c r="Q5" s="27"/>
      <c r="R5" s="27"/>
      <c r="S5" s="146"/>
      <c r="T5" s="145"/>
      <c r="U5" s="27"/>
      <c r="V5" s="27"/>
      <c r="W5" s="27"/>
      <c r="X5" s="27"/>
      <c r="Y5" s="146"/>
      <c r="Z5" s="145"/>
      <c r="AA5" s="27"/>
      <c r="AB5" s="27"/>
      <c r="AC5" s="27"/>
      <c r="AD5" s="27"/>
      <c r="AE5" s="146"/>
      <c r="AF5" s="145"/>
      <c r="AG5" s="27"/>
      <c r="AH5" s="27"/>
      <c r="AI5" s="27"/>
      <c r="AJ5" s="27"/>
      <c r="AK5" s="146"/>
      <c r="AL5" s="145">
        <v>61</v>
      </c>
      <c r="AM5" s="27">
        <v>59</v>
      </c>
      <c r="AN5" s="27">
        <v>66</v>
      </c>
      <c r="AO5" s="27">
        <v>68</v>
      </c>
      <c r="AP5" s="27">
        <v>66</v>
      </c>
      <c r="AQ5" s="146">
        <v>58</v>
      </c>
      <c r="AR5" s="145">
        <v>49</v>
      </c>
      <c r="AS5" s="27">
        <v>61</v>
      </c>
      <c r="AT5" s="27">
        <v>67</v>
      </c>
      <c r="AU5" s="27">
        <v>75</v>
      </c>
      <c r="AV5" s="27">
        <v>71</v>
      </c>
      <c r="AW5" s="146">
        <v>59</v>
      </c>
      <c r="AX5" s="145"/>
      <c r="AY5" s="27"/>
      <c r="AZ5" s="27"/>
      <c r="BA5" s="27"/>
      <c r="BB5" s="27"/>
      <c r="BC5" s="146"/>
      <c r="BD5" s="145"/>
      <c r="BE5" s="27"/>
      <c r="BF5" s="27"/>
      <c r="BG5" s="27"/>
      <c r="BH5" s="27"/>
      <c r="BI5" s="146"/>
      <c r="BJ5" s="145"/>
      <c r="BK5" s="27"/>
      <c r="BL5" s="27"/>
      <c r="BM5" s="27"/>
      <c r="BN5" s="27"/>
      <c r="BO5" s="146"/>
      <c r="BP5" s="145"/>
      <c r="BQ5" s="27"/>
      <c r="BR5" s="27"/>
      <c r="BS5" s="27"/>
      <c r="BT5" s="27"/>
      <c r="BU5" s="146"/>
      <c r="BV5" s="145"/>
      <c r="BW5" s="27"/>
      <c r="BX5" s="27"/>
      <c r="BY5" s="27"/>
      <c r="BZ5" s="27"/>
      <c r="CA5" s="146"/>
      <c r="CB5" s="145"/>
      <c r="CC5" s="27"/>
      <c r="CD5" s="27"/>
      <c r="CE5" s="27"/>
      <c r="CF5" s="27"/>
      <c r="CG5" s="146"/>
      <c r="CH5" s="145">
        <v>41</v>
      </c>
      <c r="CI5" s="27">
        <v>39</v>
      </c>
      <c r="CJ5" s="27">
        <v>42</v>
      </c>
      <c r="CK5" s="27">
        <v>38</v>
      </c>
      <c r="CL5" s="27">
        <v>49</v>
      </c>
      <c r="CM5" s="146">
        <v>43</v>
      </c>
      <c r="CN5" s="145">
        <v>27</v>
      </c>
      <c r="CO5" s="27">
        <v>32</v>
      </c>
      <c r="CP5" s="27">
        <v>38</v>
      </c>
      <c r="CQ5" s="27">
        <v>39</v>
      </c>
      <c r="CR5" s="27">
        <v>46</v>
      </c>
      <c r="CS5" s="146">
        <v>38</v>
      </c>
      <c r="CT5" s="145"/>
      <c r="CU5" s="27"/>
      <c r="CV5" s="27"/>
      <c r="CW5" s="27"/>
      <c r="CX5" s="27"/>
      <c r="CY5" s="146"/>
      <c r="CZ5" s="145"/>
      <c r="DA5" s="27"/>
      <c r="DB5" s="27"/>
      <c r="DC5" s="27"/>
      <c r="DD5" s="27"/>
      <c r="DE5" s="146"/>
      <c r="DF5" s="145"/>
      <c r="DG5" s="27"/>
      <c r="DH5" s="27"/>
      <c r="DI5" s="27"/>
      <c r="DJ5" s="27"/>
      <c r="DK5" s="146"/>
      <c r="DL5" s="145"/>
      <c r="DM5" s="27"/>
      <c r="DN5" s="27"/>
      <c r="DO5" s="27"/>
      <c r="DP5" s="27"/>
      <c r="DQ5" s="146"/>
      <c r="DR5" s="145"/>
      <c r="DS5" s="27"/>
      <c r="DT5" s="27"/>
      <c r="DU5" s="27"/>
      <c r="DV5" s="27"/>
      <c r="DW5" s="146"/>
      <c r="DX5" s="145"/>
      <c r="DY5" s="27"/>
      <c r="DZ5" s="27"/>
      <c r="EA5" s="27"/>
      <c r="EB5" s="27"/>
      <c r="EC5" s="146"/>
      <c r="ED5" s="145">
        <v>18</v>
      </c>
      <c r="EE5" s="27">
        <v>23</v>
      </c>
      <c r="EF5" s="27">
        <v>22</v>
      </c>
      <c r="EG5" s="27">
        <v>26</v>
      </c>
      <c r="EH5" s="27">
        <v>27</v>
      </c>
      <c r="EI5" s="146">
        <v>23</v>
      </c>
      <c r="EJ5" s="145">
        <v>14</v>
      </c>
      <c r="EK5" s="27">
        <v>16</v>
      </c>
      <c r="EL5" s="27">
        <v>20</v>
      </c>
      <c r="EM5" s="27">
        <v>21</v>
      </c>
      <c r="EN5" s="27">
        <v>24</v>
      </c>
      <c r="EO5" s="146">
        <v>8</v>
      </c>
      <c r="EP5" s="145"/>
      <c r="EQ5" s="27"/>
      <c r="ER5" s="27"/>
      <c r="ES5" s="27"/>
      <c r="ET5" s="27"/>
      <c r="EU5" s="146"/>
      <c r="EV5" s="145"/>
      <c r="EW5" s="27"/>
      <c r="EX5" s="27"/>
      <c r="EY5" s="27"/>
      <c r="EZ5" s="27"/>
      <c r="FA5" s="146"/>
      <c r="FB5" s="145">
        <v>26</v>
      </c>
      <c r="FC5" s="27">
        <v>39</v>
      </c>
      <c r="FD5" s="27">
        <v>51</v>
      </c>
      <c r="FE5" s="27">
        <v>34</v>
      </c>
      <c r="FF5" s="27">
        <v>44</v>
      </c>
      <c r="FG5" s="146">
        <v>34</v>
      </c>
      <c r="FH5" s="29"/>
      <c r="FI5" s="29"/>
      <c r="FJ5" s="29"/>
      <c r="FK5" s="29"/>
      <c r="FL5" s="29"/>
      <c r="FM5" s="29"/>
      <c r="FN5" s="29"/>
      <c r="FO5" s="29"/>
      <c r="FP5" s="29"/>
      <c r="FQ5" s="29"/>
      <c r="FR5" s="29"/>
      <c r="FS5" s="29"/>
      <c r="FT5" s="29"/>
      <c r="FU5" s="29"/>
      <c r="FV5" s="29"/>
      <c r="FW5" s="29"/>
      <c r="FX5" s="29"/>
      <c r="FY5" s="29"/>
      <c r="FZ5" s="29"/>
      <c r="GA5" s="29"/>
      <c r="GB5" s="29"/>
      <c r="GC5" s="29"/>
      <c r="GD5" s="29"/>
      <c r="GE5" s="29"/>
    </row>
    <row r="6" spans="1:187" s="64" customFormat="1" ht="12.75" customHeight="1">
      <c r="A6" s="144" t="s">
        <v>58</v>
      </c>
      <c r="B6" s="145">
        <v>55</v>
      </c>
      <c r="C6" s="27">
        <v>63</v>
      </c>
      <c r="D6" s="27">
        <v>73</v>
      </c>
      <c r="E6" s="27">
        <v>47</v>
      </c>
      <c r="F6" s="27">
        <v>65</v>
      </c>
      <c r="G6" s="146">
        <v>62</v>
      </c>
      <c r="H6" s="145">
        <v>53</v>
      </c>
      <c r="I6" s="27">
        <v>59</v>
      </c>
      <c r="J6" s="27">
        <v>65</v>
      </c>
      <c r="K6" s="27">
        <v>65</v>
      </c>
      <c r="L6" s="27">
        <v>44</v>
      </c>
      <c r="M6" s="146">
        <v>62</v>
      </c>
      <c r="N6" s="145">
        <v>47</v>
      </c>
      <c r="O6" s="27">
        <v>54</v>
      </c>
      <c r="P6" s="27">
        <v>47</v>
      </c>
      <c r="Q6" s="27">
        <v>68</v>
      </c>
      <c r="R6" s="27">
        <v>57</v>
      </c>
      <c r="S6" s="146">
        <v>48</v>
      </c>
      <c r="T6" s="145">
        <v>65</v>
      </c>
      <c r="U6" s="27">
        <v>52</v>
      </c>
      <c r="V6" s="27">
        <v>61</v>
      </c>
      <c r="W6" s="27">
        <v>53</v>
      </c>
      <c r="X6" s="27">
        <v>58</v>
      </c>
      <c r="Y6" s="146">
        <v>66</v>
      </c>
      <c r="Z6" s="145">
        <v>47</v>
      </c>
      <c r="AA6" s="27">
        <v>51</v>
      </c>
      <c r="AB6" s="27">
        <v>52</v>
      </c>
      <c r="AC6" s="27">
        <v>61</v>
      </c>
      <c r="AD6" s="27">
        <v>47</v>
      </c>
      <c r="AE6" s="146">
        <v>54</v>
      </c>
      <c r="AF6" s="145">
        <v>51</v>
      </c>
      <c r="AG6" s="27">
        <v>56</v>
      </c>
      <c r="AH6" s="27">
        <v>62</v>
      </c>
      <c r="AI6" s="27">
        <v>60</v>
      </c>
      <c r="AJ6" s="27">
        <v>54</v>
      </c>
      <c r="AK6" s="146">
        <v>51</v>
      </c>
      <c r="AL6" s="145">
        <v>61</v>
      </c>
      <c r="AM6" s="27">
        <v>59</v>
      </c>
      <c r="AN6" s="27">
        <v>66</v>
      </c>
      <c r="AO6" s="27">
        <v>68</v>
      </c>
      <c r="AP6" s="27">
        <v>66</v>
      </c>
      <c r="AQ6" s="146">
        <v>58</v>
      </c>
      <c r="AR6" s="145">
        <v>48</v>
      </c>
      <c r="AS6" s="27">
        <v>59</v>
      </c>
      <c r="AT6" s="27">
        <v>67</v>
      </c>
      <c r="AU6" s="27">
        <v>75</v>
      </c>
      <c r="AV6" s="27">
        <v>71</v>
      </c>
      <c r="AW6" s="146">
        <v>59</v>
      </c>
      <c r="AX6" s="145">
        <v>43</v>
      </c>
      <c r="AY6" s="27">
        <v>41</v>
      </c>
      <c r="AZ6" s="27">
        <v>44</v>
      </c>
      <c r="BA6" s="27">
        <v>31</v>
      </c>
      <c r="BB6" s="27">
        <v>38</v>
      </c>
      <c r="BC6" s="146">
        <v>43</v>
      </c>
      <c r="BD6" s="145">
        <v>38</v>
      </c>
      <c r="BE6" s="27">
        <v>38</v>
      </c>
      <c r="BF6" s="27">
        <v>52</v>
      </c>
      <c r="BG6" s="27">
        <v>34</v>
      </c>
      <c r="BH6" s="27">
        <v>44</v>
      </c>
      <c r="BI6" s="146">
        <v>46</v>
      </c>
      <c r="BJ6" s="145">
        <v>20</v>
      </c>
      <c r="BK6" s="27">
        <v>38</v>
      </c>
      <c r="BL6" s="27">
        <v>27</v>
      </c>
      <c r="BM6" s="27">
        <v>58</v>
      </c>
      <c r="BN6" s="27">
        <v>43</v>
      </c>
      <c r="BO6" s="146">
        <v>36</v>
      </c>
      <c r="BP6" s="145">
        <v>53</v>
      </c>
      <c r="BQ6" s="27">
        <v>41</v>
      </c>
      <c r="BR6" s="27">
        <v>42</v>
      </c>
      <c r="BS6" s="27">
        <v>45</v>
      </c>
      <c r="BT6" s="27">
        <v>51</v>
      </c>
      <c r="BU6" s="146">
        <v>36</v>
      </c>
      <c r="BV6" s="145">
        <v>43</v>
      </c>
      <c r="BW6" s="27">
        <v>43</v>
      </c>
      <c r="BX6" s="27">
        <v>39</v>
      </c>
      <c r="BY6" s="27">
        <v>45</v>
      </c>
      <c r="BZ6" s="27">
        <v>34</v>
      </c>
      <c r="CA6" s="146">
        <v>46</v>
      </c>
      <c r="CB6" s="145">
        <v>36</v>
      </c>
      <c r="CC6" s="27">
        <v>34</v>
      </c>
      <c r="CD6" s="27">
        <v>42</v>
      </c>
      <c r="CE6" s="27">
        <v>39</v>
      </c>
      <c r="CF6" s="27">
        <v>41</v>
      </c>
      <c r="CG6" s="146">
        <v>31</v>
      </c>
      <c r="CH6" s="145">
        <v>41</v>
      </c>
      <c r="CI6" s="27">
        <v>39</v>
      </c>
      <c r="CJ6" s="27">
        <v>42</v>
      </c>
      <c r="CK6" s="27">
        <v>38</v>
      </c>
      <c r="CL6" s="27">
        <v>49</v>
      </c>
      <c r="CM6" s="146">
        <v>43</v>
      </c>
      <c r="CN6" s="145">
        <v>27</v>
      </c>
      <c r="CO6" s="27">
        <v>31</v>
      </c>
      <c r="CP6" s="27">
        <v>38</v>
      </c>
      <c r="CQ6" s="27">
        <v>38</v>
      </c>
      <c r="CR6" s="27">
        <v>46</v>
      </c>
      <c r="CS6" s="146">
        <v>38</v>
      </c>
      <c r="CT6" s="145">
        <v>51</v>
      </c>
      <c r="CU6" s="27">
        <v>64</v>
      </c>
      <c r="CV6" s="27">
        <v>58</v>
      </c>
      <c r="CW6" s="27">
        <v>50</v>
      </c>
      <c r="CX6" s="27">
        <v>67</v>
      </c>
      <c r="CY6" s="146">
        <v>67</v>
      </c>
      <c r="CZ6" s="145">
        <v>59</v>
      </c>
      <c r="DA6" s="27">
        <v>59</v>
      </c>
      <c r="DB6" s="27">
        <v>76</v>
      </c>
      <c r="DC6" s="27">
        <v>70</v>
      </c>
      <c r="DD6" s="27">
        <v>68</v>
      </c>
      <c r="DE6" s="146">
        <v>79</v>
      </c>
      <c r="DF6" s="145">
        <v>54</v>
      </c>
      <c r="DG6" s="27">
        <v>45</v>
      </c>
      <c r="DH6" s="27">
        <v>31</v>
      </c>
      <c r="DI6" s="27">
        <v>68</v>
      </c>
      <c r="DJ6" s="27">
        <v>56</v>
      </c>
      <c r="DK6" s="146">
        <v>50</v>
      </c>
      <c r="DL6" s="145">
        <v>49</v>
      </c>
      <c r="DM6" s="27">
        <v>44</v>
      </c>
      <c r="DN6" s="27">
        <v>43</v>
      </c>
      <c r="DO6" s="27">
        <v>63</v>
      </c>
      <c r="DP6" s="27">
        <v>57</v>
      </c>
      <c r="DQ6" s="146">
        <v>41</v>
      </c>
      <c r="DR6" s="145">
        <v>36</v>
      </c>
      <c r="DS6" s="27">
        <v>33</v>
      </c>
      <c r="DT6" s="27">
        <v>41</v>
      </c>
      <c r="DU6" s="27">
        <v>32</v>
      </c>
      <c r="DV6" s="27">
        <v>32</v>
      </c>
      <c r="DW6" s="146">
        <v>38</v>
      </c>
      <c r="DX6" s="145">
        <v>25</v>
      </c>
      <c r="DY6" s="27">
        <v>27</v>
      </c>
      <c r="DZ6" s="27">
        <v>42</v>
      </c>
      <c r="EA6" s="27">
        <v>34</v>
      </c>
      <c r="EB6" s="27">
        <v>41</v>
      </c>
      <c r="EC6" s="146">
        <v>33</v>
      </c>
      <c r="ED6" s="145">
        <v>18</v>
      </c>
      <c r="EE6" s="27">
        <v>23</v>
      </c>
      <c r="EF6" s="27">
        <v>22</v>
      </c>
      <c r="EG6" s="27">
        <v>26</v>
      </c>
      <c r="EH6" s="27">
        <v>27</v>
      </c>
      <c r="EI6" s="146">
        <v>23</v>
      </c>
      <c r="EJ6" s="145">
        <v>14</v>
      </c>
      <c r="EK6" s="27">
        <v>15</v>
      </c>
      <c r="EL6" s="27">
        <v>20</v>
      </c>
      <c r="EM6" s="27">
        <v>21</v>
      </c>
      <c r="EN6" s="27">
        <v>24</v>
      </c>
      <c r="EO6" s="146">
        <v>8</v>
      </c>
      <c r="EP6" s="145">
        <v>22</v>
      </c>
      <c r="EQ6" s="27">
        <v>29</v>
      </c>
      <c r="ER6" s="27">
        <v>27</v>
      </c>
      <c r="ES6" s="27">
        <v>47</v>
      </c>
      <c r="ET6" s="27">
        <v>33</v>
      </c>
      <c r="EU6" s="146">
        <v>38</v>
      </c>
      <c r="EV6" s="145">
        <v>35</v>
      </c>
      <c r="EW6" s="27">
        <v>30</v>
      </c>
      <c r="EX6" s="27">
        <v>47</v>
      </c>
      <c r="EY6" s="27">
        <v>45</v>
      </c>
      <c r="EZ6" s="27">
        <v>42</v>
      </c>
      <c r="FA6" s="146">
        <v>29</v>
      </c>
      <c r="FB6" s="145">
        <v>25</v>
      </c>
      <c r="FC6" s="27">
        <v>37</v>
      </c>
      <c r="FD6" s="27">
        <v>51</v>
      </c>
      <c r="FE6" s="27">
        <v>34</v>
      </c>
      <c r="FF6" s="27">
        <v>44</v>
      </c>
      <c r="FG6" s="146">
        <v>34</v>
      </c>
      <c r="FH6" s="29"/>
      <c r="FI6" s="29"/>
      <c r="FJ6" s="29"/>
      <c r="FK6" s="29"/>
      <c r="FL6" s="29"/>
      <c r="FM6" s="29"/>
      <c r="FN6" s="29"/>
      <c r="FO6" s="29"/>
      <c r="FP6" s="29"/>
      <c r="FQ6" s="29"/>
      <c r="FR6" s="29"/>
      <c r="FS6" s="29"/>
      <c r="FT6" s="29"/>
      <c r="FU6" s="29"/>
      <c r="FV6" s="29"/>
      <c r="FW6" s="29"/>
      <c r="FX6" s="29"/>
      <c r="FY6" s="29"/>
      <c r="FZ6" s="29"/>
      <c r="GA6" s="29"/>
      <c r="GB6" s="29"/>
      <c r="GC6" s="29"/>
      <c r="GD6" s="29"/>
      <c r="GE6" s="29"/>
    </row>
    <row r="7" spans="1:187" s="64" customFormat="1" ht="12.75" customHeight="1">
      <c r="A7" s="147" t="s">
        <v>59</v>
      </c>
      <c r="B7" s="148">
        <v>71</v>
      </c>
      <c r="C7" s="149">
        <v>70</v>
      </c>
      <c r="D7" s="149">
        <v>73</v>
      </c>
      <c r="E7" s="149">
        <v>70</v>
      </c>
      <c r="F7" s="149">
        <v>73</v>
      </c>
      <c r="G7" s="150">
        <v>74</v>
      </c>
      <c r="H7" s="148">
        <v>64</v>
      </c>
      <c r="I7" s="149">
        <v>66</v>
      </c>
      <c r="J7" s="149">
        <v>65</v>
      </c>
      <c r="K7" s="149">
        <v>66</v>
      </c>
      <c r="L7" s="149">
        <v>65</v>
      </c>
      <c r="M7" s="150">
        <v>67</v>
      </c>
      <c r="N7" s="148">
        <v>69</v>
      </c>
      <c r="O7" s="149">
        <v>70</v>
      </c>
      <c r="P7" s="149">
        <v>69</v>
      </c>
      <c r="Q7" s="149">
        <v>70</v>
      </c>
      <c r="R7" s="149">
        <v>69</v>
      </c>
      <c r="S7" s="150">
        <v>69</v>
      </c>
      <c r="T7" s="148">
        <v>70</v>
      </c>
      <c r="U7" s="149">
        <v>71</v>
      </c>
      <c r="V7" s="149">
        <v>72</v>
      </c>
      <c r="W7" s="149">
        <v>72</v>
      </c>
      <c r="X7" s="149">
        <v>71</v>
      </c>
      <c r="Y7" s="150">
        <v>73</v>
      </c>
      <c r="Z7" s="148">
        <v>65</v>
      </c>
      <c r="AA7" s="149">
        <v>65</v>
      </c>
      <c r="AB7" s="149">
        <v>67</v>
      </c>
      <c r="AC7" s="149">
        <v>68</v>
      </c>
      <c r="AD7" s="149">
        <v>67</v>
      </c>
      <c r="AE7" s="150">
        <v>68</v>
      </c>
      <c r="AF7" s="148">
        <v>63</v>
      </c>
      <c r="AG7" s="149">
        <v>67</v>
      </c>
      <c r="AH7" s="149">
        <v>64</v>
      </c>
      <c r="AI7" s="149">
        <v>68</v>
      </c>
      <c r="AJ7" s="149">
        <v>67</v>
      </c>
      <c r="AK7" s="150">
        <v>67</v>
      </c>
      <c r="AL7" s="148">
        <v>66</v>
      </c>
      <c r="AM7" s="149">
        <v>66</v>
      </c>
      <c r="AN7" s="149">
        <v>67</v>
      </c>
      <c r="AO7" s="149">
        <v>68</v>
      </c>
      <c r="AP7" s="149">
        <v>66</v>
      </c>
      <c r="AQ7" s="150">
        <v>67</v>
      </c>
      <c r="AR7" s="148">
        <v>69</v>
      </c>
      <c r="AS7" s="149">
        <v>66</v>
      </c>
      <c r="AT7" s="149">
        <v>69</v>
      </c>
      <c r="AU7" s="149">
        <v>66</v>
      </c>
      <c r="AV7" s="149">
        <v>65</v>
      </c>
      <c r="AW7" s="150">
        <v>68</v>
      </c>
      <c r="AX7" s="148">
        <v>54</v>
      </c>
      <c r="AY7" s="149">
        <v>50</v>
      </c>
      <c r="AZ7" s="149">
        <v>54</v>
      </c>
      <c r="BA7" s="149">
        <v>50</v>
      </c>
      <c r="BB7" s="149">
        <v>51</v>
      </c>
      <c r="BC7" s="150">
        <v>52</v>
      </c>
      <c r="BD7" s="148">
        <v>49</v>
      </c>
      <c r="BE7" s="149">
        <v>52</v>
      </c>
      <c r="BF7" s="149">
        <v>51</v>
      </c>
      <c r="BG7" s="149">
        <v>50</v>
      </c>
      <c r="BH7" s="149">
        <v>56</v>
      </c>
      <c r="BI7" s="150">
        <v>49</v>
      </c>
      <c r="BJ7" s="148">
        <v>57</v>
      </c>
      <c r="BK7" s="149">
        <v>59</v>
      </c>
      <c r="BL7" s="149">
        <v>58</v>
      </c>
      <c r="BM7" s="149">
        <v>57</v>
      </c>
      <c r="BN7" s="149">
        <v>60</v>
      </c>
      <c r="BO7" s="150">
        <v>58</v>
      </c>
      <c r="BP7" s="148">
        <v>60</v>
      </c>
      <c r="BQ7" s="149">
        <v>60</v>
      </c>
      <c r="BR7" s="149">
        <v>61</v>
      </c>
      <c r="BS7" s="149">
        <v>57</v>
      </c>
      <c r="BT7" s="149">
        <v>62</v>
      </c>
      <c r="BU7" s="150">
        <v>56</v>
      </c>
      <c r="BV7" s="148">
        <v>60</v>
      </c>
      <c r="BW7" s="149">
        <v>58</v>
      </c>
      <c r="BX7" s="149">
        <v>62</v>
      </c>
      <c r="BY7" s="149">
        <v>58</v>
      </c>
      <c r="BZ7" s="149">
        <v>59</v>
      </c>
      <c r="CA7" s="150">
        <v>62</v>
      </c>
      <c r="CB7" s="148">
        <v>51</v>
      </c>
      <c r="CC7" s="149">
        <v>53</v>
      </c>
      <c r="CD7" s="149">
        <v>53</v>
      </c>
      <c r="CE7" s="149">
        <v>55</v>
      </c>
      <c r="CF7" s="149">
        <v>54</v>
      </c>
      <c r="CG7" s="150">
        <v>55</v>
      </c>
      <c r="CH7" s="148">
        <v>49</v>
      </c>
      <c r="CI7" s="149">
        <v>49</v>
      </c>
      <c r="CJ7" s="149">
        <v>51</v>
      </c>
      <c r="CK7" s="149">
        <v>49</v>
      </c>
      <c r="CL7" s="149">
        <v>53</v>
      </c>
      <c r="CM7" s="150">
        <v>51</v>
      </c>
      <c r="CN7" s="148">
        <v>51</v>
      </c>
      <c r="CO7" s="149">
        <v>47</v>
      </c>
      <c r="CP7" s="149">
        <v>49</v>
      </c>
      <c r="CQ7" s="149">
        <v>47</v>
      </c>
      <c r="CR7" s="149">
        <v>47</v>
      </c>
      <c r="CS7" s="150">
        <v>48</v>
      </c>
      <c r="CT7" s="148">
        <v>68</v>
      </c>
      <c r="CU7" s="149">
        <v>70</v>
      </c>
      <c r="CV7" s="149">
        <v>69</v>
      </c>
      <c r="CW7" s="149">
        <v>71</v>
      </c>
      <c r="CX7" s="149">
        <v>70</v>
      </c>
      <c r="CY7" s="150">
        <v>71</v>
      </c>
      <c r="CZ7" s="148">
        <v>71</v>
      </c>
      <c r="DA7" s="149">
        <v>68</v>
      </c>
      <c r="DB7" s="149">
        <v>70</v>
      </c>
      <c r="DC7" s="149">
        <v>70</v>
      </c>
      <c r="DD7" s="149">
        <v>71</v>
      </c>
      <c r="DE7" s="150">
        <v>71</v>
      </c>
      <c r="DF7" s="148">
        <v>65</v>
      </c>
      <c r="DG7" s="149">
        <v>65</v>
      </c>
      <c r="DH7" s="149">
        <v>63</v>
      </c>
      <c r="DI7" s="149">
        <v>66</v>
      </c>
      <c r="DJ7" s="149">
        <v>66</v>
      </c>
      <c r="DK7" s="150">
        <v>64</v>
      </c>
      <c r="DL7" s="148">
        <v>60</v>
      </c>
      <c r="DM7" s="149">
        <v>61</v>
      </c>
      <c r="DN7" s="149">
        <v>63</v>
      </c>
      <c r="DO7" s="149">
        <v>61</v>
      </c>
      <c r="DP7" s="149">
        <v>63</v>
      </c>
      <c r="DQ7" s="150">
        <v>61</v>
      </c>
      <c r="DR7" s="148">
        <v>50</v>
      </c>
      <c r="DS7" s="149">
        <v>46</v>
      </c>
      <c r="DT7" s="149">
        <v>54</v>
      </c>
      <c r="DU7" s="149">
        <v>49</v>
      </c>
      <c r="DV7" s="149">
        <v>53</v>
      </c>
      <c r="DW7" s="150">
        <v>53</v>
      </c>
      <c r="DX7" s="148">
        <v>46</v>
      </c>
      <c r="DY7" s="149">
        <v>47</v>
      </c>
      <c r="DZ7" s="149">
        <v>50</v>
      </c>
      <c r="EA7" s="149">
        <v>51</v>
      </c>
      <c r="EB7" s="149">
        <v>51</v>
      </c>
      <c r="EC7" s="150">
        <v>52</v>
      </c>
      <c r="ED7" s="148">
        <v>35</v>
      </c>
      <c r="EE7" s="149">
        <v>38</v>
      </c>
      <c r="EF7" s="149">
        <v>35</v>
      </c>
      <c r="EG7" s="149">
        <v>39</v>
      </c>
      <c r="EH7" s="149">
        <v>38</v>
      </c>
      <c r="EI7" s="150">
        <v>37</v>
      </c>
      <c r="EJ7" s="148">
        <v>30</v>
      </c>
      <c r="EK7" s="149">
        <v>30</v>
      </c>
      <c r="EL7" s="149">
        <v>30</v>
      </c>
      <c r="EM7" s="149">
        <v>30</v>
      </c>
      <c r="EN7" s="149">
        <v>32</v>
      </c>
      <c r="EO7" s="150">
        <v>33</v>
      </c>
      <c r="EP7" s="148">
        <v>42</v>
      </c>
      <c r="EQ7" s="149">
        <v>44</v>
      </c>
      <c r="ER7" s="149">
        <v>45</v>
      </c>
      <c r="ES7" s="149">
        <v>47</v>
      </c>
      <c r="ET7" s="149">
        <v>47</v>
      </c>
      <c r="EU7" s="150">
        <v>49</v>
      </c>
      <c r="EV7" s="148">
        <v>52</v>
      </c>
      <c r="EW7" s="149">
        <v>46</v>
      </c>
      <c r="EX7" s="149">
        <v>49</v>
      </c>
      <c r="EY7" s="149">
        <v>48</v>
      </c>
      <c r="EZ7" s="149">
        <v>49</v>
      </c>
      <c r="FA7" s="150">
        <v>49</v>
      </c>
      <c r="FB7" s="148">
        <v>48</v>
      </c>
      <c r="FC7" s="149">
        <v>47</v>
      </c>
      <c r="FD7" s="149">
        <v>50</v>
      </c>
      <c r="FE7" s="149">
        <v>47</v>
      </c>
      <c r="FF7" s="149">
        <v>47</v>
      </c>
      <c r="FG7" s="150">
        <v>49</v>
      </c>
      <c r="FH7" s="29"/>
      <c r="FI7" s="29"/>
      <c r="FJ7" s="29"/>
      <c r="FK7" s="29"/>
      <c r="FL7" s="29"/>
      <c r="FM7" s="29"/>
      <c r="FN7" s="29"/>
      <c r="FO7" s="29"/>
      <c r="FP7" s="29"/>
      <c r="FQ7" s="29"/>
      <c r="FR7" s="29"/>
      <c r="FS7" s="29"/>
      <c r="FT7" s="29"/>
      <c r="FU7" s="29"/>
      <c r="FV7" s="29"/>
      <c r="FW7" s="29"/>
      <c r="FX7" s="29"/>
      <c r="FY7" s="29"/>
      <c r="FZ7" s="29"/>
      <c r="GA7" s="29"/>
      <c r="GB7" s="29"/>
      <c r="GC7" s="29"/>
      <c r="GD7" s="29"/>
      <c r="GE7" s="29"/>
    </row>
    <row r="8" spans="1:187" s="64" customFormat="1" ht="12.75" customHeight="1">
      <c r="A8" s="70"/>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row>
    <row r="9" spans="1:187" s="64" customFormat="1" ht="12.75" customHeight="1">
      <c r="A9" s="70"/>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row>
    <row r="10" spans="1:187" s="64" customFormat="1" ht="12.75" customHeight="1">
      <c r="A10" s="70"/>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row>
    <row r="11" spans="1:187" s="64" customFormat="1" ht="12.75" customHeight="1">
      <c r="A11" s="70"/>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row>
    <row r="12" spans="1:187" s="64" customFormat="1" ht="12.75" customHeight="1">
      <c r="A12" s="70"/>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row>
    <row r="13" spans="1:187" s="64" customFormat="1" ht="12.75" customHeight="1">
      <c r="A13" s="70"/>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row>
    <row r="14" spans="1:187" s="64" customFormat="1">
      <c r="A14" s="70"/>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row>
    <row r="15" spans="1:187" s="64" customFormat="1">
      <c r="A15" s="63"/>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row>
    <row r="16" spans="1:187" s="64" customFormat="1">
      <c r="A16" s="63"/>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row>
    <row r="17" spans="1:161" s="64" customFormat="1">
      <c r="A17" s="63"/>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row>
    <row r="18" spans="1:161" s="64" customFormat="1">
      <c r="A18" s="65"/>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row>
    <row r="19" spans="1:161" s="64" customFormat="1">
      <c r="A19" s="65"/>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row>
    <row r="20" spans="1:161" s="64" customFormat="1">
      <c r="A20" s="6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row>
    <row r="21" spans="1:161" s="64" customFormat="1">
      <c r="A21" s="66"/>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row>
    <row r="22" spans="1:161" s="64" customFormat="1">
      <c r="A22" s="66"/>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row>
    <row r="23" spans="1:161" s="64" customFormat="1">
      <c r="A23" s="66"/>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row>
    <row r="24" spans="1:161" s="64" customFormat="1">
      <c r="A24" s="66"/>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row>
    <row r="25" spans="1:161" s="64" customFormat="1">
      <c r="A25" s="66"/>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row>
    <row r="26" spans="1:161" s="64" customFormat="1">
      <c r="A26" s="66"/>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row>
    <row r="27" spans="1:161" s="64" customFormat="1">
      <c r="A27" s="66"/>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row>
    <row r="28" spans="1:161" s="64" customFormat="1">
      <c r="A28" s="66"/>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row>
    <row r="29" spans="1:161" s="64" customFormat="1">
      <c r="A29" s="66"/>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row>
    <row r="30" spans="1:161" s="64" customFormat="1">
      <c r="A30" s="66"/>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row>
    <row r="31" spans="1:161" s="64" customFormat="1">
      <c r="A31" s="66"/>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c r="DQ31" s="29"/>
      <c r="DR31" s="29"/>
      <c r="DS31" s="29"/>
      <c r="DT31" s="29"/>
      <c r="DU31" s="29"/>
      <c r="DV31" s="29"/>
      <c r="DW31" s="29"/>
      <c r="DX31" s="29"/>
      <c r="DY31" s="29"/>
      <c r="DZ31" s="29"/>
      <c r="EA31" s="29"/>
      <c r="EB31" s="29"/>
      <c r="EC31" s="29"/>
      <c r="ED31" s="29"/>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row>
    <row r="32" spans="1:161" s="64" customFormat="1">
      <c r="A32" s="66"/>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row>
    <row r="33" spans="1:161" s="64" customFormat="1">
      <c r="A33" s="66"/>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row>
    <row r="34" spans="1:161" s="64" customFormat="1">
      <c r="A34" s="66"/>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row>
    <row r="35" spans="1:161" s="64" customFormat="1">
      <c r="A35" s="66"/>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c r="DK35" s="29"/>
      <c r="DL35" s="29"/>
      <c r="DM35" s="29"/>
      <c r="DN35" s="29"/>
      <c r="DO35" s="29"/>
      <c r="DP35" s="29"/>
      <c r="DQ35" s="29"/>
      <c r="DR35" s="29"/>
      <c r="DS35" s="29"/>
      <c r="DT35" s="29"/>
      <c r="DU35" s="29"/>
      <c r="DV35" s="29"/>
      <c r="DW35" s="29"/>
      <c r="DX35" s="29"/>
      <c r="DY35" s="29"/>
      <c r="DZ35" s="29"/>
      <c r="EA35" s="29"/>
      <c r="EB35" s="29"/>
      <c r="EC35" s="29"/>
      <c r="ED35" s="29"/>
      <c r="EE35" s="29"/>
      <c r="EF35" s="29"/>
      <c r="EG35" s="29"/>
      <c r="EH35" s="29"/>
      <c r="EI35" s="29"/>
      <c r="EJ35" s="29"/>
      <c r="EK35" s="29"/>
      <c r="EL35" s="29"/>
      <c r="EM35" s="29"/>
      <c r="EN35" s="29"/>
      <c r="EO35" s="29"/>
      <c r="EP35" s="29"/>
      <c r="EQ35" s="29"/>
      <c r="ER35" s="29"/>
      <c r="ES35" s="29"/>
      <c r="ET35" s="29"/>
      <c r="EU35" s="29"/>
      <c r="EV35" s="29"/>
      <c r="EW35" s="29"/>
      <c r="EX35" s="29"/>
      <c r="EY35" s="29"/>
      <c r="EZ35" s="29"/>
      <c r="FA35" s="29"/>
      <c r="FB35" s="29"/>
      <c r="FC35" s="29"/>
      <c r="FD35" s="29"/>
      <c r="FE35" s="29"/>
    </row>
    <row r="36" spans="1:161" s="64" customFormat="1">
      <c r="A36" s="66"/>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c r="DL36" s="29"/>
      <c r="DM36" s="29"/>
      <c r="DN36" s="29"/>
      <c r="DO36" s="29"/>
      <c r="DP36" s="29"/>
      <c r="DQ36" s="29"/>
      <c r="DR36" s="29"/>
      <c r="DS36" s="29"/>
      <c r="DT36" s="29"/>
      <c r="DU36" s="29"/>
      <c r="DV36" s="29"/>
      <c r="DW36" s="29"/>
      <c r="DX36" s="29"/>
      <c r="DY36" s="29"/>
      <c r="DZ36" s="29"/>
      <c r="EA36" s="29"/>
      <c r="EB36" s="29"/>
      <c r="EC36" s="29"/>
      <c r="ED36" s="29"/>
      <c r="EE36" s="29"/>
      <c r="EF36" s="29"/>
      <c r="EG36" s="29"/>
      <c r="EH36" s="29"/>
      <c r="EI36" s="29"/>
      <c r="EJ36" s="29"/>
      <c r="EK36" s="29"/>
      <c r="EL36" s="29"/>
      <c r="EM36" s="29"/>
      <c r="EN36" s="29"/>
      <c r="EO36" s="29"/>
      <c r="EP36" s="29"/>
      <c r="EQ36" s="29"/>
      <c r="ER36" s="29"/>
      <c r="ES36" s="29"/>
      <c r="ET36" s="29"/>
      <c r="EU36" s="29"/>
      <c r="EV36" s="29"/>
      <c r="EW36" s="29"/>
      <c r="EX36" s="29"/>
      <c r="EY36" s="29"/>
      <c r="EZ36" s="29"/>
      <c r="FA36" s="29"/>
      <c r="FB36" s="29"/>
      <c r="FC36" s="29"/>
      <c r="FD36" s="29"/>
      <c r="FE36" s="29"/>
    </row>
    <row r="37" spans="1:161" s="64" customFormat="1">
      <c r="A37" s="66"/>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c r="DB37" s="29"/>
      <c r="DC37" s="29"/>
      <c r="DD37" s="29"/>
      <c r="DE37" s="29"/>
      <c r="DF37" s="29"/>
      <c r="DG37" s="29"/>
      <c r="DH37" s="29"/>
      <c r="DI37" s="29"/>
      <c r="DJ37" s="29"/>
      <c r="DK37" s="29"/>
      <c r="DL37" s="29"/>
      <c r="DM37" s="29"/>
      <c r="DN37" s="29"/>
      <c r="DO37" s="29"/>
      <c r="DP37" s="29"/>
      <c r="DQ37" s="29"/>
      <c r="DR37" s="29"/>
      <c r="DS37" s="29"/>
      <c r="DT37" s="29"/>
      <c r="DU37" s="29"/>
      <c r="DV37" s="29"/>
      <c r="DW37" s="29"/>
      <c r="DX37" s="29"/>
      <c r="DY37" s="29"/>
      <c r="DZ37" s="29"/>
      <c r="EA37" s="29"/>
      <c r="EB37" s="29"/>
      <c r="EC37" s="29"/>
      <c r="ED37" s="29"/>
      <c r="EE37" s="29"/>
      <c r="EF37" s="29"/>
      <c r="EG37" s="29"/>
      <c r="EH37" s="29"/>
      <c r="EI37" s="29"/>
      <c r="EJ37" s="29"/>
      <c r="EK37" s="29"/>
      <c r="EL37" s="29"/>
      <c r="EM37" s="29"/>
      <c r="EN37" s="29"/>
      <c r="EO37" s="29"/>
      <c r="EP37" s="29"/>
      <c r="EQ37" s="29"/>
      <c r="ER37" s="29"/>
      <c r="ES37" s="29"/>
      <c r="ET37" s="29"/>
      <c r="EU37" s="29"/>
      <c r="EV37" s="29"/>
      <c r="EW37" s="29"/>
      <c r="EX37" s="29"/>
      <c r="EY37" s="29"/>
      <c r="EZ37" s="29"/>
      <c r="FA37" s="29"/>
      <c r="FB37" s="29"/>
      <c r="FC37" s="29"/>
      <c r="FD37" s="29"/>
      <c r="FE37" s="29"/>
    </row>
    <row r="38" spans="1:161" s="64" customFormat="1">
      <c r="A38" s="66"/>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row>
    <row r="39" spans="1:161" s="64" customFormat="1">
      <c r="A39" s="66"/>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row>
    <row r="40" spans="1:161" s="64" customFormat="1">
      <c r="A40" s="66"/>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29"/>
      <c r="CS40" s="29"/>
      <c r="CT40" s="29"/>
      <c r="CU40" s="29"/>
      <c r="CV40" s="29"/>
      <c r="CW40" s="29"/>
      <c r="CX40" s="29"/>
      <c r="CY40" s="29"/>
      <c r="CZ40" s="29"/>
      <c r="DA40" s="29"/>
      <c r="DB40" s="29"/>
      <c r="DC40" s="29"/>
      <c r="DD40" s="29"/>
      <c r="DE40" s="29"/>
      <c r="DF40" s="29"/>
      <c r="DG40" s="29"/>
      <c r="DH40" s="29"/>
      <c r="DI40" s="29"/>
      <c r="DJ40" s="29"/>
      <c r="DK40" s="29"/>
      <c r="DL40" s="29"/>
      <c r="DM40" s="29"/>
      <c r="DN40" s="29"/>
      <c r="DO40" s="29"/>
      <c r="DP40" s="29"/>
      <c r="DQ40" s="29"/>
      <c r="DR40" s="29"/>
      <c r="DS40" s="29"/>
      <c r="DT40" s="29"/>
      <c r="DU40" s="29"/>
      <c r="DV40" s="29"/>
      <c r="DW40" s="29"/>
      <c r="DX40" s="29"/>
      <c r="DY40" s="29"/>
      <c r="DZ40" s="29"/>
      <c r="EA40" s="29"/>
      <c r="EB40" s="29"/>
      <c r="EC40" s="29"/>
      <c r="ED40" s="29"/>
      <c r="EE40" s="29"/>
      <c r="EF40" s="29"/>
      <c r="EG40" s="29"/>
      <c r="EH40" s="29"/>
      <c r="EI40" s="29"/>
      <c r="EJ40" s="29"/>
      <c r="EK40" s="29"/>
      <c r="EL40" s="29"/>
      <c r="EM40" s="29"/>
      <c r="EN40" s="29"/>
      <c r="EO40" s="29"/>
      <c r="EP40" s="29"/>
      <c r="EQ40" s="29"/>
      <c r="ER40" s="29"/>
      <c r="ES40" s="29"/>
      <c r="ET40" s="29"/>
      <c r="EU40" s="29"/>
      <c r="EV40" s="29"/>
      <c r="EW40" s="29"/>
      <c r="EX40" s="29"/>
      <c r="EY40" s="29"/>
      <c r="EZ40" s="29"/>
      <c r="FA40" s="29"/>
      <c r="FB40" s="29"/>
      <c r="FC40" s="29"/>
      <c r="FD40" s="29"/>
      <c r="FE40" s="29"/>
    </row>
    <row r="41" spans="1:161" s="64" customFormat="1">
      <c r="A41" s="66"/>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c r="DC41" s="29"/>
      <c r="DD41" s="29"/>
      <c r="DE41" s="29"/>
      <c r="DF41" s="29"/>
      <c r="DG41" s="29"/>
      <c r="DH41" s="29"/>
      <c r="DI41" s="29"/>
      <c r="DJ41" s="29"/>
      <c r="DK41" s="29"/>
      <c r="DL41" s="29"/>
      <c r="DM41" s="29"/>
      <c r="DN41" s="29"/>
      <c r="DO41" s="29"/>
      <c r="DP41" s="29"/>
      <c r="DQ41" s="29"/>
      <c r="DR41" s="29"/>
      <c r="DS41" s="29"/>
      <c r="DT41" s="29"/>
      <c r="DU41" s="29"/>
      <c r="DV41" s="29"/>
      <c r="DW41" s="29"/>
      <c r="DX41" s="29"/>
      <c r="DY41" s="29"/>
      <c r="DZ41" s="29"/>
      <c r="EA41" s="29"/>
      <c r="EB41" s="29"/>
      <c r="EC41" s="29"/>
      <c r="ED41" s="29"/>
      <c r="EE41" s="29"/>
      <c r="EF41" s="29"/>
      <c r="EG41" s="29"/>
      <c r="EH41" s="29"/>
      <c r="EI41" s="29"/>
      <c r="EJ41" s="29"/>
      <c r="EK41" s="29"/>
      <c r="EL41" s="29"/>
      <c r="EM41" s="29"/>
      <c r="EN41" s="29"/>
      <c r="EO41" s="29"/>
      <c r="EP41" s="29"/>
      <c r="EQ41" s="29"/>
      <c r="ER41" s="29"/>
      <c r="ES41" s="29"/>
      <c r="ET41" s="29"/>
      <c r="EU41" s="29"/>
      <c r="EV41" s="29"/>
      <c r="EW41" s="29"/>
      <c r="EX41" s="29"/>
      <c r="EY41" s="29"/>
      <c r="EZ41" s="29"/>
      <c r="FA41" s="29"/>
      <c r="FB41" s="29"/>
      <c r="FC41" s="29"/>
      <c r="FD41" s="29"/>
      <c r="FE41" s="29"/>
    </row>
    <row r="42" spans="1:161" s="64" customFormat="1">
      <c r="A42" s="66"/>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row>
    <row r="43" spans="1:161" s="64" customFormat="1">
      <c r="A43" s="66"/>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row>
    <row r="44" spans="1:161" s="64" customFormat="1">
      <c r="A44" s="66"/>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row>
    <row r="45" spans="1:161" s="64" customFormat="1">
      <c r="A45" s="66"/>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row>
    <row r="46" spans="1:161" s="64" customFormat="1">
      <c r="A46" s="66"/>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row>
    <row r="47" spans="1:161" s="64" customFormat="1">
      <c r="A47" s="66"/>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row>
    <row r="48" spans="1:161" s="64" customFormat="1">
      <c r="A48" s="66"/>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29"/>
      <c r="CJ48" s="29"/>
      <c r="CK48" s="29"/>
      <c r="CL48" s="29"/>
      <c r="CM48" s="29"/>
      <c r="CN48" s="29"/>
      <c r="CO48" s="29"/>
      <c r="CP48" s="29"/>
      <c r="CQ48" s="29"/>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9"/>
      <c r="DQ48" s="29"/>
      <c r="DR48" s="29"/>
      <c r="DS48" s="29"/>
      <c r="DT48" s="29"/>
      <c r="DU48" s="29"/>
      <c r="DV48" s="29"/>
      <c r="DW48" s="29"/>
      <c r="DX48" s="29"/>
      <c r="DY48" s="29"/>
      <c r="DZ48" s="29"/>
      <c r="EA48" s="29"/>
      <c r="EB48" s="29"/>
      <c r="EC48" s="29"/>
      <c r="ED48" s="29"/>
      <c r="EE48" s="29"/>
      <c r="EF48" s="29"/>
      <c r="EG48" s="29"/>
      <c r="EH48" s="29"/>
      <c r="EI48" s="29"/>
      <c r="EJ48" s="29"/>
      <c r="EK48" s="29"/>
      <c r="EL48" s="29"/>
      <c r="EM48" s="29"/>
      <c r="EN48" s="29"/>
      <c r="EO48" s="29"/>
      <c r="EP48" s="29"/>
      <c r="EQ48" s="29"/>
      <c r="ER48" s="29"/>
      <c r="ES48" s="29"/>
      <c r="ET48" s="29"/>
      <c r="EU48" s="29"/>
      <c r="EV48" s="29"/>
      <c r="EW48" s="29"/>
      <c r="EX48" s="29"/>
      <c r="EY48" s="29"/>
      <c r="EZ48" s="29"/>
      <c r="FA48" s="29"/>
      <c r="FB48" s="29"/>
      <c r="FC48" s="29"/>
      <c r="FD48" s="29"/>
      <c r="FE48" s="29"/>
    </row>
    <row r="49" spans="1:161" s="64" customFormat="1">
      <c r="A49" s="66"/>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9"/>
      <c r="DQ49" s="29"/>
      <c r="DR49" s="29"/>
      <c r="DS49" s="29"/>
      <c r="DT49" s="29"/>
      <c r="DU49" s="29"/>
      <c r="DV49" s="29"/>
      <c r="DW49" s="29"/>
      <c r="DX49" s="29"/>
      <c r="DY49" s="29"/>
      <c r="DZ49" s="29"/>
      <c r="EA49" s="29"/>
      <c r="EB49" s="29"/>
      <c r="EC49" s="29"/>
      <c r="ED49" s="29"/>
      <c r="EE49" s="29"/>
      <c r="EF49" s="29"/>
      <c r="EG49" s="29"/>
      <c r="EH49" s="29"/>
      <c r="EI49" s="29"/>
      <c r="EJ49" s="29"/>
      <c r="EK49" s="29"/>
      <c r="EL49" s="29"/>
      <c r="EM49" s="29"/>
      <c r="EN49" s="29"/>
      <c r="EO49" s="29"/>
      <c r="EP49" s="29"/>
      <c r="EQ49" s="29"/>
      <c r="ER49" s="29"/>
      <c r="ES49" s="29"/>
      <c r="ET49" s="29"/>
      <c r="EU49" s="29"/>
      <c r="EV49" s="29"/>
      <c r="EW49" s="29"/>
      <c r="EX49" s="29"/>
      <c r="EY49" s="29"/>
      <c r="EZ49" s="29"/>
      <c r="FA49" s="29"/>
      <c r="FB49" s="29"/>
      <c r="FC49" s="29"/>
      <c r="FD49" s="29"/>
      <c r="FE49" s="29"/>
    </row>
    <row r="50" spans="1:161" s="64" customFormat="1">
      <c r="A50" s="66"/>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29"/>
      <c r="CQ50" s="29"/>
      <c r="CR50" s="29"/>
      <c r="CS50" s="29"/>
      <c r="CT50" s="29"/>
      <c r="CU50" s="29"/>
      <c r="CV50" s="29"/>
      <c r="CW50" s="29"/>
      <c r="CX50" s="29"/>
      <c r="CY50" s="29"/>
      <c r="CZ50" s="29"/>
      <c r="DA50" s="29"/>
      <c r="DB50" s="29"/>
      <c r="DC50" s="29"/>
      <c r="DD50" s="29"/>
      <c r="DE50" s="29"/>
      <c r="DF50" s="29"/>
      <c r="DG50" s="29"/>
      <c r="DH50" s="29"/>
      <c r="DI50" s="29"/>
      <c r="DJ50" s="29"/>
      <c r="DK50" s="29"/>
      <c r="DL50" s="29"/>
      <c r="DM50" s="29"/>
      <c r="DN50" s="29"/>
      <c r="DO50" s="29"/>
      <c r="DP50" s="29"/>
      <c r="DQ50" s="29"/>
      <c r="DR50" s="29"/>
      <c r="DS50" s="29"/>
      <c r="DT50" s="29"/>
      <c r="DU50" s="29"/>
      <c r="DV50" s="29"/>
      <c r="DW50" s="29"/>
      <c r="DX50" s="29"/>
      <c r="DY50" s="29"/>
      <c r="DZ50" s="29"/>
      <c r="EA50" s="29"/>
      <c r="EB50" s="29"/>
      <c r="EC50" s="29"/>
      <c r="ED50" s="29"/>
      <c r="EE50" s="29"/>
      <c r="EF50" s="29"/>
      <c r="EG50" s="29"/>
      <c r="EH50" s="29"/>
      <c r="EI50" s="29"/>
      <c r="EJ50" s="29"/>
      <c r="EK50" s="29"/>
      <c r="EL50" s="29"/>
      <c r="EM50" s="29"/>
      <c r="EN50" s="29"/>
      <c r="EO50" s="29"/>
      <c r="EP50" s="29"/>
      <c r="EQ50" s="29"/>
      <c r="ER50" s="29"/>
      <c r="ES50" s="29"/>
      <c r="ET50" s="29"/>
      <c r="EU50" s="29"/>
      <c r="EV50" s="29"/>
      <c r="EW50" s="29"/>
      <c r="EX50" s="29"/>
      <c r="EY50" s="29"/>
      <c r="EZ50" s="29"/>
      <c r="FA50" s="29"/>
      <c r="FB50" s="29"/>
      <c r="FC50" s="29"/>
      <c r="FD50" s="29"/>
      <c r="FE50" s="29"/>
    </row>
    <row r="51" spans="1:161" s="64" customFormat="1">
      <c r="A51" s="66"/>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M51" s="29"/>
      <c r="EN51" s="29"/>
      <c r="EO51" s="29"/>
      <c r="EP51" s="29"/>
      <c r="EQ51" s="29"/>
      <c r="ER51" s="29"/>
      <c r="ES51" s="29"/>
      <c r="ET51" s="29"/>
      <c r="EU51" s="29"/>
      <c r="EV51" s="29"/>
      <c r="EW51" s="29"/>
      <c r="EX51" s="29"/>
      <c r="EY51" s="29"/>
      <c r="EZ51" s="29"/>
      <c r="FA51" s="29"/>
      <c r="FB51" s="29"/>
      <c r="FC51" s="29"/>
      <c r="FD51" s="29"/>
      <c r="FE51" s="29"/>
    </row>
    <row r="52" spans="1:161" s="64" customFormat="1">
      <c r="A52" s="66"/>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c r="CW52" s="29"/>
      <c r="CX52" s="29"/>
      <c r="CY52" s="29"/>
      <c r="CZ52" s="29"/>
      <c r="DA52" s="29"/>
      <c r="DB52" s="29"/>
      <c r="DC52" s="29"/>
      <c r="DD52" s="29"/>
      <c r="DE52" s="29"/>
      <c r="DF52" s="29"/>
      <c r="DG52" s="29"/>
      <c r="DH52" s="29"/>
      <c r="DI52" s="29"/>
      <c r="DJ52" s="29"/>
      <c r="DK52" s="29"/>
      <c r="DL52" s="29"/>
      <c r="DM52" s="29"/>
      <c r="DN52" s="29"/>
      <c r="DO52" s="29"/>
      <c r="DP52" s="29"/>
      <c r="DQ52" s="29"/>
      <c r="DR52" s="29"/>
      <c r="DS52" s="29"/>
      <c r="DT52" s="29"/>
      <c r="DU52" s="29"/>
      <c r="DV52" s="29"/>
      <c r="DW52" s="29"/>
      <c r="DX52" s="29"/>
      <c r="DY52" s="29"/>
      <c r="DZ52" s="29"/>
      <c r="EA52" s="29"/>
      <c r="EB52" s="29"/>
      <c r="EC52" s="29"/>
      <c r="ED52" s="29"/>
      <c r="EE52" s="29"/>
      <c r="EF52" s="29"/>
      <c r="EG52" s="29"/>
      <c r="EH52" s="29"/>
      <c r="EI52" s="29"/>
      <c r="EJ52" s="29"/>
      <c r="EK52" s="29"/>
      <c r="EL52" s="29"/>
      <c r="EM52" s="29"/>
      <c r="EN52" s="29"/>
      <c r="EO52" s="29"/>
      <c r="EP52" s="29"/>
      <c r="EQ52" s="29"/>
      <c r="ER52" s="29"/>
      <c r="ES52" s="29"/>
      <c r="ET52" s="29"/>
      <c r="EU52" s="29"/>
      <c r="EV52" s="29"/>
      <c r="EW52" s="29"/>
      <c r="EX52" s="29"/>
      <c r="EY52" s="29"/>
      <c r="EZ52" s="29"/>
      <c r="FA52" s="29"/>
      <c r="FB52" s="29"/>
      <c r="FC52" s="29"/>
      <c r="FD52" s="29"/>
      <c r="FE52" s="29"/>
    </row>
    <row r="53" spans="1:161" s="64" customFormat="1">
      <c r="A53" s="66"/>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c r="DJ53" s="29"/>
      <c r="DK53" s="29"/>
      <c r="DL53" s="29"/>
      <c r="DM53" s="29"/>
      <c r="DN53" s="29"/>
      <c r="DO53" s="29"/>
      <c r="DP53" s="29"/>
      <c r="DQ53" s="29"/>
      <c r="DR53" s="29"/>
      <c r="DS53" s="29"/>
      <c r="DT53" s="29"/>
      <c r="DU53" s="29"/>
      <c r="DV53" s="29"/>
      <c r="DW53" s="29"/>
      <c r="DX53" s="29"/>
      <c r="DY53" s="29"/>
      <c r="DZ53" s="29"/>
      <c r="EA53" s="29"/>
      <c r="EB53" s="29"/>
      <c r="EC53" s="29"/>
      <c r="ED53" s="29"/>
      <c r="EE53" s="29"/>
      <c r="EF53" s="29"/>
      <c r="EG53" s="29"/>
      <c r="EH53" s="29"/>
      <c r="EI53" s="29"/>
      <c r="EJ53" s="29"/>
      <c r="EK53" s="29"/>
      <c r="EL53" s="29"/>
      <c r="EM53" s="29"/>
      <c r="EN53" s="29"/>
      <c r="EO53" s="29"/>
      <c r="EP53" s="29"/>
      <c r="EQ53" s="29"/>
      <c r="ER53" s="29"/>
      <c r="ES53" s="29"/>
      <c r="ET53" s="29"/>
      <c r="EU53" s="29"/>
      <c r="EV53" s="29"/>
      <c r="EW53" s="29"/>
      <c r="EX53" s="29"/>
      <c r="EY53" s="29"/>
      <c r="EZ53" s="29"/>
      <c r="FA53" s="29"/>
      <c r="FB53" s="29"/>
      <c r="FC53" s="29"/>
      <c r="FD53" s="29"/>
      <c r="FE53" s="29"/>
    </row>
    <row r="54" spans="1:161" s="64" customFormat="1">
      <c r="A54" s="66"/>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29"/>
      <c r="DA54" s="29"/>
      <c r="DB54" s="29"/>
      <c r="DC54" s="29"/>
      <c r="DD54" s="29"/>
      <c r="DE54" s="29"/>
      <c r="DF54" s="29"/>
      <c r="DG54" s="29"/>
      <c r="DH54" s="29"/>
      <c r="DI54" s="29"/>
      <c r="DJ54" s="29"/>
      <c r="DK54" s="29"/>
      <c r="DL54" s="29"/>
      <c r="DM54" s="29"/>
      <c r="DN54" s="29"/>
      <c r="DO54" s="29"/>
      <c r="DP54" s="29"/>
      <c r="DQ54" s="29"/>
      <c r="DR54" s="29"/>
      <c r="DS54" s="29"/>
      <c r="DT54" s="29"/>
      <c r="DU54" s="29"/>
      <c r="DV54" s="29"/>
      <c r="DW54" s="29"/>
      <c r="DX54" s="29"/>
      <c r="DY54" s="29"/>
      <c r="DZ54" s="29"/>
      <c r="EA54" s="29"/>
      <c r="EB54" s="29"/>
      <c r="EC54" s="29"/>
      <c r="ED54" s="29"/>
      <c r="EE54" s="29"/>
      <c r="EF54" s="29"/>
      <c r="EG54" s="29"/>
      <c r="EH54" s="29"/>
      <c r="EI54" s="29"/>
      <c r="EJ54" s="29"/>
      <c r="EK54" s="29"/>
      <c r="EL54" s="29"/>
      <c r="EM54" s="29"/>
      <c r="EN54" s="29"/>
      <c r="EO54" s="29"/>
      <c r="EP54" s="29"/>
      <c r="EQ54" s="29"/>
      <c r="ER54" s="29"/>
      <c r="ES54" s="29"/>
      <c r="ET54" s="29"/>
      <c r="EU54" s="29"/>
      <c r="EV54" s="29"/>
      <c r="EW54" s="29"/>
      <c r="EX54" s="29"/>
      <c r="EY54" s="29"/>
      <c r="EZ54" s="29"/>
      <c r="FA54" s="29"/>
      <c r="FB54" s="29"/>
      <c r="FC54" s="29"/>
      <c r="FD54" s="29"/>
      <c r="FE54" s="29"/>
    </row>
    <row r="55" spans="1:161" s="64" customFormat="1">
      <c r="A55" s="66"/>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c r="DJ55" s="29"/>
      <c r="DK55" s="29"/>
      <c r="DL55" s="29"/>
      <c r="DM55" s="29"/>
      <c r="DN55" s="29"/>
      <c r="DO55" s="29"/>
      <c r="DP55" s="29"/>
      <c r="DQ55" s="29"/>
      <c r="DR55" s="29"/>
      <c r="DS55" s="29"/>
      <c r="DT55" s="29"/>
      <c r="DU55" s="29"/>
      <c r="DV55" s="29"/>
      <c r="DW55" s="29"/>
      <c r="DX55" s="29"/>
      <c r="DY55" s="29"/>
      <c r="DZ55" s="29"/>
      <c r="EA55" s="29"/>
      <c r="EB55" s="29"/>
      <c r="EC55" s="29"/>
      <c r="ED55" s="29"/>
      <c r="EE55" s="29"/>
      <c r="EF55" s="29"/>
      <c r="EG55" s="29"/>
      <c r="EH55" s="29"/>
      <c r="EI55" s="29"/>
      <c r="EJ55" s="29"/>
      <c r="EK55" s="29"/>
      <c r="EL55" s="29"/>
      <c r="EM55" s="29"/>
      <c r="EN55" s="29"/>
      <c r="EO55" s="29"/>
      <c r="EP55" s="29"/>
      <c r="EQ55" s="29"/>
      <c r="ER55" s="29"/>
      <c r="ES55" s="29"/>
      <c r="ET55" s="29"/>
      <c r="EU55" s="29"/>
      <c r="EV55" s="29"/>
      <c r="EW55" s="29"/>
      <c r="EX55" s="29"/>
      <c r="EY55" s="29"/>
      <c r="EZ55" s="29"/>
      <c r="FA55" s="29"/>
      <c r="FB55" s="29"/>
      <c r="FC55" s="29"/>
      <c r="FD55" s="29"/>
      <c r="FE55" s="29"/>
    </row>
    <row r="56" spans="1:161" s="64" customFormat="1">
      <c r="A56" s="66"/>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c r="DJ56" s="29"/>
      <c r="DK56" s="29"/>
      <c r="DL56" s="29"/>
      <c r="DM56" s="29"/>
      <c r="DN56" s="29"/>
      <c r="DO56" s="29"/>
      <c r="DP56" s="29"/>
      <c r="DQ56" s="29"/>
      <c r="DR56" s="29"/>
      <c r="DS56" s="29"/>
      <c r="DT56" s="29"/>
      <c r="DU56" s="29"/>
      <c r="DV56" s="29"/>
      <c r="DW56" s="29"/>
      <c r="DX56" s="29"/>
      <c r="DY56" s="29"/>
      <c r="DZ56" s="29"/>
      <c r="EA56" s="29"/>
      <c r="EB56" s="29"/>
      <c r="EC56" s="29"/>
      <c r="ED56" s="29"/>
      <c r="EE56" s="29"/>
      <c r="EF56" s="29"/>
      <c r="EG56" s="29"/>
      <c r="EH56" s="29"/>
      <c r="EI56" s="29"/>
      <c r="EJ56" s="29"/>
      <c r="EK56" s="29"/>
      <c r="EL56" s="29"/>
      <c r="EM56" s="29"/>
      <c r="EN56" s="29"/>
      <c r="EO56" s="29"/>
      <c r="EP56" s="29"/>
      <c r="EQ56" s="29"/>
      <c r="ER56" s="29"/>
      <c r="ES56" s="29"/>
      <c r="ET56" s="29"/>
      <c r="EU56" s="29"/>
      <c r="EV56" s="29"/>
      <c r="EW56" s="29"/>
      <c r="EX56" s="29"/>
      <c r="EY56" s="29"/>
      <c r="EZ56" s="29"/>
      <c r="FA56" s="29"/>
      <c r="FB56" s="29"/>
      <c r="FC56" s="29"/>
      <c r="FD56" s="29"/>
      <c r="FE56" s="29"/>
    </row>
    <row r="57" spans="1:161" s="64" customFormat="1">
      <c r="A57" s="66"/>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row>
    <row r="58" spans="1:161" s="64" customFormat="1">
      <c r="A58" s="66"/>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row>
    <row r="59" spans="1:161" s="64" customFormat="1">
      <c r="A59" s="66"/>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row>
    <row r="60" spans="1:161" s="64" customFormat="1">
      <c r="A60" s="66"/>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c r="CW60" s="29"/>
      <c r="CX60" s="29"/>
      <c r="CY60" s="29"/>
      <c r="CZ60" s="29"/>
      <c r="DA60" s="29"/>
      <c r="DB60" s="29"/>
      <c r="DC60" s="29"/>
      <c r="DD60" s="29"/>
      <c r="DE60" s="29"/>
      <c r="DF60" s="29"/>
      <c r="DG60" s="29"/>
      <c r="DH60" s="29"/>
      <c r="DI60" s="29"/>
      <c r="DJ60" s="29"/>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row>
    <row r="61" spans="1:161" s="64" customFormat="1">
      <c r="A61" s="66"/>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c r="DB61" s="29"/>
      <c r="DC61" s="29"/>
      <c r="DD61" s="29"/>
      <c r="DE61" s="29"/>
      <c r="DF61" s="29"/>
      <c r="DG61" s="29"/>
      <c r="DH61" s="29"/>
      <c r="DI61" s="29"/>
      <c r="DJ61" s="29"/>
      <c r="DK61" s="29"/>
      <c r="DL61" s="29"/>
      <c r="DM61" s="29"/>
      <c r="DN61" s="29"/>
      <c r="DO61" s="29"/>
      <c r="DP61" s="29"/>
      <c r="DQ61" s="29"/>
      <c r="DR61" s="29"/>
      <c r="DS61" s="29"/>
      <c r="DT61" s="29"/>
      <c r="DU61" s="29"/>
      <c r="DV61" s="29"/>
      <c r="DW61" s="29"/>
      <c r="DX61" s="29"/>
      <c r="DY61" s="29"/>
      <c r="DZ61" s="29"/>
      <c r="EA61" s="29"/>
      <c r="EB61" s="29"/>
      <c r="EC61" s="29"/>
      <c r="ED61" s="29"/>
      <c r="EE61" s="29"/>
      <c r="EF61" s="29"/>
      <c r="EG61" s="29"/>
      <c r="EH61" s="29"/>
      <c r="EI61" s="29"/>
      <c r="EJ61" s="29"/>
      <c r="EK61" s="29"/>
      <c r="EL61" s="29"/>
      <c r="EM61" s="29"/>
      <c r="EN61" s="29"/>
      <c r="EO61" s="29"/>
      <c r="EP61" s="29"/>
      <c r="EQ61" s="29"/>
      <c r="ER61" s="29"/>
      <c r="ES61" s="29"/>
      <c r="ET61" s="29"/>
      <c r="EU61" s="29"/>
      <c r="EV61" s="29"/>
      <c r="EW61" s="29"/>
      <c r="EX61" s="29"/>
      <c r="EY61" s="29"/>
      <c r="EZ61" s="29"/>
      <c r="FA61" s="29"/>
      <c r="FB61" s="29"/>
      <c r="FC61" s="29"/>
      <c r="FD61" s="29"/>
      <c r="FE61" s="29"/>
    </row>
    <row r="62" spans="1:161" s="64" customFormat="1">
      <c r="A62" s="66"/>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c r="DB62" s="29"/>
      <c r="DC62" s="29"/>
      <c r="DD62" s="29"/>
      <c r="DE62" s="29"/>
      <c r="DF62" s="29"/>
      <c r="DG62" s="29"/>
      <c r="DH62" s="29"/>
      <c r="DI62" s="29"/>
      <c r="DJ62" s="29"/>
      <c r="DK62" s="29"/>
      <c r="DL62" s="29"/>
      <c r="DM62" s="29"/>
      <c r="DN62" s="29"/>
      <c r="DO62" s="29"/>
      <c r="DP62" s="29"/>
      <c r="DQ62" s="29"/>
      <c r="DR62" s="29"/>
      <c r="DS62" s="29"/>
      <c r="DT62" s="29"/>
      <c r="DU62" s="29"/>
      <c r="DV62" s="29"/>
      <c r="DW62" s="29"/>
      <c r="DX62" s="29"/>
      <c r="DY62" s="29"/>
      <c r="DZ62" s="29"/>
      <c r="EA62" s="29"/>
      <c r="EB62" s="29"/>
      <c r="EC62" s="29"/>
      <c r="ED62" s="29"/>
      <c r="EE62" s="29"/>
      <c r="EF62" s="29"/>
      <c r="EG62" s="29"/>
      <c r="EH62" s="29"/>
      <c r="EI62" s="29"/>
      <c r="EJ62" s="29"/>
      <c r="EK62" s="29"/>
      <c r="EL62" s="29"/>
      <c r="EM62" s="29"/>
      <c r="EN62" s="29"/>
      <c r="EO62" s="29"/>
      <c r="EP62" s="29"/>
      <c r="EQ62" s="29"/>
      <c r="ER62" s="29"/>
      <c r="ES62" s="29"/>
      <c r="ET62" s="29"/>
      <c r="EU62" s="29"/>
      <c r="EV62" s="29"/>
      <c r="EW62" s="29"/>
      <c r="EX62" s="29"/>
      <c r="EY62" s="29"/>
      <c r="EZ62" s="29"/>
      <c r="FA62" s="29"/>
      <c r="FB62" s="29"/>
      <c r="FC62" s="29"/>
      <c r="FD62" s="29"/>
      <c r="FE62" s="29"/>
    </row>
    <row r="63" spans="1:161" s="64" customFormat="1">
      <c r="A63" s="66"/>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c r="DB63" s="29"/>
      <c r="DC63" s="29"/>
      <c r="DD63" s="29"/>
      <c r="DE63" s="29"/>
      <c r="DF63" s="29"/>
      <c r="DG63" s="29"/>
      <c r="DH63" s="29"/>
      <c r="DI63" s="29"/>
      <c r="DJ63" s="29"/>
      <c r="DK63" s="29"/>
      <c r="DL63" s="29"/>
      <c r="DM63" s="29"/>
      <c r="DN63" s="29"/>
      <c r="DO63" s="29"/>
      <c r="DP63" s="29"/>
      <c r="DQ63" s="29"/>
      <c r="DR63" s="29"/>
      <c r="DS63" s="29"/>
      <c r="DT63" s="29"/>
      <c r="DU63" s="29"/>
      <c r="DV63" s="29"/>
      <c r="DW63" s="29"/>
      <c r="DX63" s="29"/>
      <c r="DY63" s="29"/>
      <c r="DZ63" s="29"/>
      <c r="EA63" s="29"/>
      <c r="EB63" s="29"/>
      <c r="EC63" s="29"/>
      <c r="ED63" s="29"/>
      <c r="EE63" s="29"/>
      <c r="EF63" s="29"/>
      <c r="EG63" s="29"/>
      <c r="EH63" s="29"/>
      <c r="EI63" s="29"/>
      <c r="EJ63" s="29"/>
      <c r="EK63" s="29"/>
      <c r="EL63" s="29"/>
      <c r="EM63" s="29"/>
      <c r="EN63" s="29"/>
      <c r="EO63" s="29"/>
      <c r="EP63" s="29"/>
      <c r="EQ63" s="29"/>
      <c r="ER63" s="29"/>
      <c r="ES63" s="29"/>
      <c r="ET63" s="29"/>
      <c r="EU63" s="29"/>
      <c r="EV63" s="29"/>
      <c r="EW63" s="29"/>
      <c r="EX63" s="29"/>
      <c r="EY63" s="29"/>
      <c r="EZ63" s="29"/>
      <c r="FA63" s="29"/>
      <c r="FB63" s="29"/>
      <c r="FC63" s="29"/>
      <c r="FD63" s="29"/>
      <c r="FE63" s="29"/>
    </row>
    <row r="64" spans="1:161" s="64" customFormat="1">
      <c r="A64" s="66"/>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c r="DD64" s="29"/>
      <c r="DE64" s="29"/>
      <c r="DF64" s="29"/>
      <c r="DG64" s="29"/>
      <c r="DH64" s="29"/>
      <c r="DI64" s="29"/>
      <c r="DJ64" s="29"/>
      <c r="DK64" s="29"/>
      <c r="DL64" s="29"/>
      <c r="DM64" s="29"/>
      <c r="DN64" s="29"/>
      <c r="DO64" s="29"/>
      <c r="DP64" s="29"/>
      <c r="DQ64" s="29"/>
      <c r="DR64" s="29"/>
      <c r="DS64" s="29"/>
      <c r="DT64" s="29"/>
      <c r="DU64" s="29"/>
      <c r="DV64" s="29"/>
      <c r="DW64" s="29"/>
      <c r="DX64" s="29"/>
      <c r="DY64" s="29"/>
      <c r="DZ64" s="29"/>
      <c r="EA64" s="29"/>
      <c r="EB64" s="29"/>
      <c r="EC64" s="29"/>
      <c r="ED64" s="29"/>
      <c r="EE64" s="29"/>
      <c r="EF64" s="29"/>
      <c r="EG64" s="29"/>
      <c r="EH64" s="29"/>
      <c r="EI64" s="29"/>
      <c r="EJ64" s="29"/>
      <c r="EK64" s="29"/>
      <c r="EL64" s="29"/>
      <c r="EM64" s="29"/>
      <c r="EN64" s="29"/>
      <c r="EO64" s="29"/>
      <c r="EP64" s="29"/>
      <c r="EQ64" s="29"/>
      <c r="ER64" s="29"/>
      <c r="ES64" s="29"/>
      <c r="ET64" s="29"/>
      <c r="EU64" s="29"/>
      <c r="EV64" s="29"/>
      <c r="EW64" s="29"/>
      <c r="EX64" s="29"/>
      <c r="EY64" s="29"/>
      <c r="EZ64" s="29"/>
      <c r="FA64" s="29"/>
      <c r="FB64" s="29"/>
      <c r="FC64" s="29"/>
      <c r="FD64" s="29"/>
      <c r="FE64" s="29"/>
    </row>
    <row r="65" spans="1:161" s="64" customFormat="1">
      <c r="A65" s="66"/>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c r="DJ65" s="29"/>
      <c r="DK65" s="29"/>
      <c r="DL65" s="29"/>
      <c r="DM65" s="29"/>
      <c r="DN65" s="29"/>
      <c r="DO65" s="29"/>
      <c r="DP65" s="29"/>
      <c r="DQ65" s="29"/>
      <c r="DR65" s="29"/>
      <c r="DS65" s="29"/>
      <c r="DT65" s="29"/>
      <c r="DU65" s="29"/>
      <c r="DV65" s="29"/>
      <c r="DW65" s="29"/>
      <c r="DX65" s="29"/>
      <c r="DY65" s="29"/>
      <c r="DZ65" s="29"/>
      <c r="EA65" s="29"/>
      <c r="EB65" s="29"/>
      <c r="EC65" s="29"/>
      <c r="ED65" s="29"/>
      <c r="EE65" s="29"/>
      <c r="EF65" s="29"/>
      <c r="EG65" s="29"/>
      <c r="EH65" s="29"/>
      <c r="EI65" s="29"/>
      <c r="EJ65" s="29"/>
      <c r="EK65" s="29"/>
      <c r="EL65" s="29"/>
      <c r="EM65" s="29"/>
      <c r="EN65" s="29"/>
      <c r="EO65" s="29"/>
      <c r="EP65" s="29"/>
      <c r="EQ65" s="29"/>
      <c r="ER65" s="29"/>
      <c r="ES65" s="29"/>
      <c r="ET65" s="29"/>
      <c r="EU65" s="29"/>
      <c r="EV65" s="29"/>
      <c r="EW65" s="29"/>
      <c r="EX65" s="29"/>
      <c r="EY65" s="29"/>
      <c r="EZ65" s="29"/>
      <c r="FA65" s="29"/>
      <c r="FB65" s="29"/>
      <c r="FC65" s="29"/>
      <c r="FD65" s="29"/>
      <c r="FE65" s="29"/>
    </row>
    <row r="66" spans="1:161" s="64" customFormat="1">
      <c r="A66" s="66"/>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c r="DJ66" s="29"/>
      <c r="DK66" s="29"/>
      <c r="DL66" s="29"/>
      <c r="DM66" s="29"/>
      <c r="DN66" s="29"/>
      <c r="DO66" s="29"/>
      <c r="DP66" s="29"/>
      <c r="DQ66" s="29"/>
      <c r="DR66" s="29"/>
      <c r="DS66" s="29"/>
      <c r="DT66" s="29"/>
      <c r="DU66" s="29"/>
      <c r="DV66" s="29"/>
      <c r="DW66" s="29"/>
      <c r="DX66" s="29"/>
      <c r="DY66" s="29"/>
      <c r="DZ66" s="29"/>
      <c r="EA66" s="29"/>
      <c r="EB66" s="29"/>
      <c r="EC66" s="29"/>
      <c r="ED66" s="29"/>
      <c r="EE66" s="29"/>
      <c r="EF66" s="29"/>
      <c r="EG66" s="29"/>
      <c r="EH66" s="29"/>
      <c r="EI66" s="29"/>
      <c r="EJ66" s="29"/>
      <c r="EK66" s="29"/>
      <c r="EL66" s="29"/>
      <c r="EM66" s="29"/>
      <c r="EN66" s="29"/>
      <c r="EO66" s="29"/>
      <c r="EP66" s="29"/>
      <c r="EQ66" s="29"/>
      <c r="ER66" s="29"/>
      <c r="ES66" s="29"/>
      <c r="ET66" s="29"/>
      <c r="EU66" s="29"/>
      <c r="EV66" s="29"/>
      <c r="EW66" s="29"/>
      <c r="EX66" s="29"/>
      <c r="EY66" s="29"/>
      <c r="EZ66" s="29"/>
      <c r="FA66" s="29"/>
      <c r="FB66" s="29"/>
      <c r="FC66" s="29"/>
      <c r="FD66" s="29"/>
      <c r="FE66" s="29"/>
    </row>
    <row r="67" spans="1:161" s="64" customFormat="1">
      <c r="A67" s="66"/>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c r="DJ67" s="29"/>
      <c r="DK67" s="29"/>
      <c r="DL67" s="29"/>
      <c r="DM67" s="29"/>
      <c r="DN67" s="29"/>
      <c r="DO67" s="29"/>
      <c r="DP67" s="29"/>
      <c r="DQ67" s="29"/>
      <c r="DR67" s="29"/>
      <c r="DS67" s="29"/>
      <c r="DT67" s="29"/>
      <c r="DU67" s="29"/>
      <c r="DV67" s="29"/>
      <c r="DW67" s="29"/>
      <c r="DX67" s="29"/>
      <c r="DY67" s="29"/>
      <c r="DZ67" s="29"/>
      <c r="EA67" s="29"/>
      <c r="EB67" s="29"/>
      <c r="EC67" s="29"/>
      <c r="ED67" s="29"/>
      <c r="EE67" s="29"/>
      <c r="EF67" s="29"/>
      <c r="EG67" s="29"/>
      <c r="EH67" s="29"/>
      <c r="EI67" s="29"/>
      <c r="EJ67" s="29"/>
      <c r="EK67" s="29"/>
      <c r="EL67" s="29"/>
      <c r="EM67" s="29"/>
      <c r="EN67" s="29"/>
      <c r="EO67" s="29"/>
      <c r="EP67" s="29"/>
      <c r="EQ67" s="29"/>
      <c r="ER67" s="29"/>
      <c r="ES67" s="29"/>
      <c r="ET67" s="29"/>
      <c r="EU67" s="29"/>
      <c r="EV67" s="29"/>
      <c r="EW67" s="29"/>
      <c r="EX67" s="29"/>
      <c r="EY67" s="29"/>
      <c r="EZ67" s="29"/>
      <c r="FA67" s="29"/>
      <c r="FB67" s="29"/>
      <c r="FC67" s="29"/>
      <c r="FD67" s="29"/>
      <c r="FE67" s="29"/>
    </row>
    <row r="68" spans="1:161" s="64" customFormat="1">
      <c r="A68" s="66"/>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c r="DJ68" s="29"/>
      <c r="DK68" s="29"/>
      <c r="DL68" s="29"/>
      <c r="DM68" s="29"/>
      <c r="DN68" s="29"/>
      <c r="DO68" s="29"/>
      <c r="DP68" s="29"/>
      <c r="DQ68" s="29"/>
      <c r="DR68" s="29"/>
      <c r="DS68" s="29"/>
      <c r="DT68" s="29"/>
      <c r="DU68" s="29"/>
      <c r="DV68" s="29"/>
      <c r="DW68" s="29"/>
      <c r="DX68" s="29"/>
      <c r="DY68" s="29"/>
      <c r="DZ68" s="29"/>
      <c r="EA68" s="29"/>
      <c r="EB68" s="29"/>
      <c r="EC68" s="29"/>
      <c r="ED68" s="29"/>
      <c r="EE68" s="29"/>
      <c r="EF68" s="29"/>
      <c r="EG68" s="29"/>
      <c r="EH68" s="29"/>
      <c r="EI68" s="29"/>
      <c r="EJ68" s="29"/>
      <c r="EK68" s="29"/>
      <c r="EL68" s="29"/>
      <c r="EM68" s="29"/>
      <c r="EN68" s="29"/>
      <c r="EO68" s="29"/>
      <c r="EP68" s="29"/>
      <c r="EQ68" s="29"/>
      <c r="ER68" s="29"/>
      <c r="ES68" s="29"/>
      <c r="ET68" s="29"/>
      <c r="EU68" s="29"/>
      <c r="EV68" s="29"/>
      <c r="EW68" s="29"/>
      <c r="EX68" s="29"/>
      <c r="EY68" s="29"/>
      <c r="EZ68" s="29"/>
      <c r="FA68" s="29"/>
      <c r="FB68" s="29"/>
      <c r="FC68" s="29"/>
      <c r="FD68" s="29"/>
      <c r="FE68" s="29"/>
    </row>
    <row r="69" spans="1:161" s="64" customFormat="1">
      <c r="A69" s="66"/>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M69" s="29"/>
      <c r="EN69" s="29"/>
      <c r="EO69" s="29"/>
      <c r="EP69" s="29"/>
      <c r="EQ69" s="29"/>
      <c r="ER69" s="29"/>
      <c r="ES69" s="29"/>
      <c r="ET69" s="29"/>
      <c r="EU69" s="29"/>
      <c r="EV69" s="29"/>
      <c r="EW69" s="29"/>
      <c r="EX69" s="29"/>
      <c r="EY69" s="29"/>
      <c r="EZ69" s="29"/>
      <c r="FA69" s="29"/>
      <c r="FB69" s="29"/>
      <c r="FC69" s="29"/>
      <c r="FD69" s="29"/>
      <c r="FE69" s="29"/>
    </row>
    <row r="70" spans="1:161" s="64" customFormat="1">
      <c r="A70" s="66"/>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row>
    <row r="71" spans="1:161" s="64" customFormat="1">
      <c r="A71" s="66"/>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c r="DT71" s="29"/>
      <c r="DU71" s="29"/>
      <c r="DV71" s="29"/>
      <c r="DW71" s="29"/>
      <c r="DX71" s="29"/>
      <c r="DY71" s="29"/>
      <c r="DZ71" s="29"/>
      <c r="EA71" s="29"/>
      <c r="EB71" s="29"/>
      <c r="EC71" s="29"/>
      <c r="ED71" s="29"/>
      <c r="EE71" s="29"/>
      <c r="EF71" s="29"/>
      <c r="EG71" s="29"/>
      <c r="EH71" s="29"/>
      <c r="EI71" s="29"/>
      <c r="EJ71" s="29"/>
      <c r="EK71" s="29"/>
      <c r="EL71" s="29"/>
      <c r="EM71" s="29"/>
      <c r="EN71" s="29"/>
      <c r="EO71" s="29"/>
      <c r="EP71" s="29"/>
      <c r="EQ71" s="29"/>
      <c r="ER71" s="29"/>
      <c r="ES71" s="29"/>
      <c r="ET71" s="29"/>
      <c r="EU71" s="29"/>
      <c r="EV71" s="29"/>
      <c r="EW71" s="29"/>
      <c r="EX71" s="29"/>
      <c r="EY71" s="29"/>
      <c r="EZ71" s="29"/>
      <c r="FA71" s="29"/>
      <c r="FB71" s="29"/>
      <c r="FC71" s="29"/>
      <c r="FD71" s="29"/>
      <c r="FE71" s="29"/>
    </row>
    <row r="72" spans="1:161" s="64" customFormat="1">
      <c r="A72" s="66"/>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row>
    <row r="73" spans="1:161" s="64" customFormat="1">
      <c r="A73" s="67"/>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c r="DT73" s="29"/>
      <c r="DU73" s="29"/>
      <c r="DV73" s="29"/>
      <c r="DW73" s="29"/>
      <c r="DX73" s="29"/>
      <c r="DY73" s="29"/>
      <c r="DZ73" s="29"/>
      <c r="EA73" s="29"/>
      <c r="EB73" s="29"/>
      <c r="EC73" s="29"/>
      <c r="ED73" s="29"/>
      <c r="EE73" s="29"/>
      <c r="EF73" s="29"/>
      <c r="EG73" s="29"/>
      <c r="EH73" s="29"/>
      <c r="EI73" s="29"/>
      <c r="EJ73" s="29"/>
      <c r="EK73" s="29"/>
      <c r="EL73" s="29"/>
      <c r="EM73" s="29"/>
      <c r="EN73" s="29"/>
      <c r="EO73" s="29"/>
      <c r="EP73" s="29"/>
      <c r="EQ73" s="29"/>
      <c r="ER73" s="29"/>
      <c r="ES73" s="29"/>
      <c r="ET73" s="29"/>
      <c r="EU73" s="29"/>
      <c r="EV73" s="29"/>
      <c r="EW73" s="29"/>
      <c r="EX73" s="29"/>
      <c r="EY73" s="29"/>
      <c r="EZ73" s="29"/>
      <c r="FA73" s="29"/>
      <c r="FB73" s="29"/>
      <c r="FC73" s="29"/>
      <c r="FD73" s="29"/>
      <c r="FE73" s="29"/>
    </row>
  </sheetData>
  <mergeCells count="1">
    <mergeCell ref="A1:A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W187"/>
  <sheetViews>
    <sheetView tabSelected="1" zoomScale="75" zoomScaleNormal="75" workbookViewId="0">
      <selection sqref="A1:E1"/>
    </sheetView>
  </sheetViews>
  <sheetFormatPr defaultRowHeight="12.75"/>
  <cols>
    <col min="1" max="1" width="12.7109375" style="6" customWidth="1"/>
    <col min="2" max="7" width="6.7109375" style="6" customWidth="1"/>
    <col min="8" max="8" width="4.7109375" style="4" customWidth="1"/>
    <col min="9" max="9" width="12.7109375" style="5" customWidth="1"/>
    <col min="10" max="12" width="6.7109375" style="4" customWidth="1"/>
    <col min="13" max="15" width="6.7109375" customWidth="1"/>
    <col min="16" max="16" width="11.42578125" customWidth="1"/>
    <col min="17" max="17" width="5" bestFit="1" customWidth="1"/>
    <col min="18" max="18" width="13.42578125" bestFit="1" customWidth="1"/>
    <col min="19" max="67" width="4.7109375" customWidth="1"/>
    <col min="68" max="74" width="9.140625" customWidth="1"/>
    <col min="75" max="131" width="5" customWidth="1"/>
    <col min="132" max="132" width="6" customWidth="1"/>
    <col min="133" max="139" width="5" customWidth="1"/>
    <col min="140" max="140" width="6.7109375" customWidth="1"/>
    <col min="141" max="143" width="5" customWidth="1"/>
    <col min="144" max="144" width="6.7109375" customWidth="1"/>
    <col min="145" max="147" width="5" customWidth="1"/>
    <col min="148" max="148" width="6.7109375" customWidth="1"/>
    <col min="149" max="155" width="5" customWidth="1"/>
    <col min="156" max="156" width="6.7109375" customWidth="1"/>
    <col min="157" max="162" width="5" customWidth="1"/>
    <col min="163" max="163" width="6.7109375" customWidth="1"/>
    <col min="164" max="169" width="5" customWidth="1"/>
    <col min="170" max="170" width="6.7109375" customWidth="1"/>
    <col min="171" max="178" width="5" customWidth="1"/>
    <col min="179" max="179" width="6.7109375" customWidth="1"/>
    <col min="180" max="185" width="5" customWidth="1"/>
    <col min="186" max="186" width="7.7109375" customWidth="1"/>
    <col min="187" max="193" width="5" customWidth="1"/>
    <col min="194" max="194" width="5.28515625" bestFit="1" customWidth="1"/>
    <col min="195" max="196" width="5" bestFit="1" customWidth="1"/>
    <col min="197" max="197" width="5.28515625" bestFit="1" customWidth="1"/>
    <col min="198" max="205" width="5" bestFit="1" customWidth="1"/>
    <col min="206" max="206" width="6.28515625" bestFit="1" customWidth="1"/>
    <col min="207" max="208" width="5" bestFit="1" customWidth="1"/>
  </cols>
  <sheetData>
    <row r="1" spans="1:231" ht="123" customHeight="1" thickBot="1">
      <c r="A1" s="157" t="s">
        <v>55</v>
      </c>
      <c r="B1" s="158"/>
      <c r="C1" s="158"/>
      <c r="D1" s="158"/>
      <c r="E1" s="159"/>
      <c r="G1" s="165" t="s">
        <v>43</v>
      </c>
      <c r="H1" s="166"/>
      <c r="I1" s="166"/>
      <c r="J1" s="166"/>
      <c r="K1" s="166"/>
      <c r="L1" s="166"/>
      <c r="M1" s="166"/>
      <c r="N1" s="166"/>
      <c r="O1" s="166"/>
      <c r="P1" s="167"/>
    </row>
    <row r="2" spans="1:231" ht="13.5" thickBot="1">
      <c r="G2" s="168"/>
      <c r="H2" s="169"/>
      <c r="I2" s="169"/>
      <c r="J2" s="169"/>
      <c r="K2" s="169"/>
      <c r="L2" s="169"/>
      <c r="M2" s="169"/>
      <c r="N2" s="169"/>
      <c r="O2" s="169"/>
      <c r="P2" s="170"/>
    </row>
    <row r="3" spans="1:231" ht="20.25">
      <c r="A3" s="160" t="str">
        <f>'growth charts'!A1</f>
        <v>ELLICOTT MIDD</v>
      </c>
      <c r="B3" s="160"/>
      <c r="C3" s="160"/>
      <c r="D3" s="160"/>
      <c r="E3" s="160"/>
      <c r="F3" s="160"/>
      <c r="G3" s="160"/>
      <c r="H3" s="160"/>
      <c r="I3" s="160"/>
      <c r="J3" s="160"/>
      <c r="K3" s="160"/>
      <c r="L3" s="160"/>
      <c r="M3" s="160"/>
      <c r="N3" s="160"/>
      <c r="O3" s="160"/>
      <c r="P3" s="160"/>
      <c r="Q3" s="27"/>
      <c r="R3" s="27"/>
      <c r="S3" s="27"/>
      <c r="T3" s="27"/>
      <c r="U3" s="27"/>
      <c r="V3" s="29"/>
      <c r="W3" s="29"/>
      <c r="X3" s="27"/>
      <c r="Y3" s="27"/>
      <c r="Z3" s="27"/>
      <c r="AA3" s="27"/>
      <c r="AB3" s="27"/>
      <c r="AC3" s="29"/>
      <c r="AD3" s="29"/>
      <c r="AE3" s="27"/>
      <c r="AF3" s="27"/>
      <c r="AG3" s="27"/>
      <c r="AH3" s="27"/>
      <c r="AI3" s="29"/>
      <c r="AJ3" s="29"/>
      <c r="AK3" s="27"/>
      <c r="AL3" s="27"/>
      <c r="AM3" s="27"/>
      <c r="AN3" s="29"/>
      <c r="AO3" s="29"/>
      <c r="AP3" s="27"/>
      <c r="AQ3" s="27"/>
      <c r="AR3" s="29"/>
      <c r="AS3" s="29"/>
      <c r="AT3" s="27"/>
      <c r="AU3" s="29"/>
      <c r="AV3" s="29"/>
      <c r="AW3" s="27"/>
      <c r="AX3" s="27"/>
      <c r="AY3" s="27"/>
      <c r="AZ3" s="27"/>
      <c r="BA3" s="27"/>
      <c r="BB3" s="29"/>
      <c r="BC3" s="29"/>
      <c r="BD3" s="27"/>
      <c r="BE3" s="27"/>
      <c r="BF3" s="27"/>
      <c r="BG3" s="27"/>
      <c r="BH3" s="27"/>
      <c r="BI3" s="27"/>
      <c r="BJ3" s="29"/>
      <c r="BK3" s="29"/>
      <c r="BL3" s="27"/>
      <c r="BM3" s="27"/>
      <c r="BN3" s="27"/>
      <c r="BO3" s="27"/>
      <c r="BP3" s="27"/>
      <c r="BQ3" s="29"/>
      <c r="BR3" s="29"/>
      <c r="BS3" s="27"/>
      <c r="BT3" s="27"/>
      <c r="BU3" s="27"/>
      <c r="BV3" s="27"/>
      <c r="BW3" s="27"/>
      <c r="BX3" s="29"/>
      <c r="BY3" s="29"/>
      <c r="BZ3" s="27"/>
      <c r="CA3" s="27"/>
      <c r="CB3" s="27"/>
      <c r="CC3" s="27"/>
      <c r="CD3" s="29"/>
      <c r="CE3" s="29"/>
      <c r="CF3" s="27"/>
      <c r="CG3" s="27"/>
      <c r="CH3" s="27"/>
      <c r="CI3" s="29"/>
      <c r="CJ3" s="29"/>
      <c r="CK3" s="27"/>
      <c r="CL3" s="27"/>
      <c r="CM3" s="29"/>
      <c r="CN3" s="29"/>
      <c r="CO3" s="27"/>
      <c r="CP3" s="29"/>
      <c r="CQ3" s="29"/>
      <c r="CR3" s="27"/>
      <c r="CS3" s="27"/>
      <c r="CT3" s="29"/>
      <c r="CU3" s="29"/>
      <c r="CV3" s="27"/>
      <c r="CW3" s="27"/>
      <c r="CX3" s="29"/>
      <c r="CY3" s="29"/>
      <c r="CZ3" s="27"/>
      <c r="DA3" s="27"/>
      <c r="DB3" s="27"/>
      <c r="DC3" s="27"/>
      <c r="DD3" s="27"/>
      <c r="DE3" s="27"/>
      <c r="DF3" s="29"/>
      <c r="DG3" s="29"/>
      <c r="DH3" s="27"/>
      <c r="DI3" s="27"/>
      <c r="DJ3" s="27"/>
      <c r="DK3" s="27"/>
      <c r="DL3" s="27"/>
      <c r="DM3" s="29"/>
      <c r="DN3" s="29"/>
      <c r="DO3" s="27"/>
      <c r="DP3" s="27"/>
      <c r="DQ3" s="27"/>
      <c r="DR3" s="27"/>
      <c r="DS3" s="29"/>
      <c r="DT3" s="29"/>
      <c r="DU3" s="27"/>
      <c r="DV3" s="27"/>
      <c r="DW3" s="27"/>
      <c r="DX3" s="29"/>
      <c r="DY3" s="29"/>
      <c r="DZ3" s="27"/>
      <c r="EA3" s="27"/>
      <c r="EB3" s="29"/>
      <c r="EC3" s="29"/>
      <c r="ED3" s="27"/>
      <c r="EE3" s="29"/>
      <c r="EF3" s="29"/>
      <c r="EG3" s="27"/>
      <c r="EH3" s="29"/>
      <c r="EI3" s="29"/>
      <c r="EJ3" s="27"/>
      <c r="EK3" s="27"/>
      <c r="EL3" s="27"/>
      <c r="EM3" s="29"/>
      <c r="EN3" s="29"/>
      <c r="EO3" s="27"/>
      <c r="EP3" s="29"/>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row>
    <row r="4" spans="1:231" ht="13.5" thickBot="1"/>
    <row r="5" spans="1:231" ht="18.75" thickBot="1">
      <c r="A5" s="162" t="s">
        <v>49</v>
      </c>
      <c r="B5" s="163"/>
      <c r="C5" s="163"/>
      <c r="D5" s="163"/>
      <c r="E5" s="163"/>
      <c r="F5" s="163"/>
      <c r="G5" s="164"/>
      <c r="H5"/>
      <c r="I5" s="162" t="s">
        <v>50</v>
      </c>
      <c r="J5" s="163"/>
      <c r="K5" s="163"/>
      <c r="L5" s="163"/>
      <c r="M5" s="163"/>
      <c r="N5" s="163"/>
      <c r="O5" s="163"/>
      <c r="P5" s="164"/>
    </row>
    <row r="6" spans="1:231" ht="13.5" thickBot="1">
      <c r="A6" s="17"/>
      <c r="B6" s="17"/>
      <c r="C6" s="17"/>
      <c r="D6" s="17"/>
      <c r="E6" s="17"/>
      <c r="F6" s="17"/>
      <c r="G6" s="18"/>
      <c r="H6"/>
      <c r="I6" s="17"/>
      <c r="J6" s="18"/>
      <c r="K6" s="18"/>
      <c r="L6" s="7"/>
      <c r="M6" s="19"/>
      <c r="N6" s="19"/>
      <c r="O6" s="19"/>
    </row>
    <row r="7" spans="1:231" ht="26.25" thickBot="1">
      <c r="A7" s="56" t="s">
        <v>0</v>
      </c>
      <c r="B7" s="79"/>
      <c r="C7" s="79"/>
      <c r="D7" s="80"/>
      <c r="E7" s="80"/>
      <c r="F7" s="80"/>
      <c r="G7" s="73"/>
      <c r="H7" s="121"/>
      <c r="I7" s="43" t="s">
        <v>0</v>
      </c>
      <c r="J7" s="80"/>
      <c r="K7" s="80"/>
      <c r="L7" s="80"/>
      <c r="M7" s="80"/>
      <c r="N7" s="80"/>
      <c r="O7" s="73"/>
      <c r="P7" s="107" t="s">
        <v>41</v>
      </c>
    </row>
    <row r="8" spans="1:231" ht="12.75" customHeight="1" thickBot="1">
      <c r="A8" s="55" t="s">
        <v>4</v>
      </c>
      <c r="B8" s="119">
        <f>C8-1</f>
        <v>2007</v>
      </c>
      <c r="C8" s="119">
        <f>D8-1</f>
        <v>2008</v>
      </c>
      <c r="D8" s="119">
        <f>E8-1</f>
        <v>2009</v>
      </c>
      <c r="E8" s="119">
        <f>F8-1</f>
        <v>2010</v>
      </c>
      <c r="F8" s="119">
        <f>G8-1</f>
        <v>2011</v>
      </c>
      <c r="G8" s="137">
        <f>instructions!$A$6</f>
        <v>2012</v>
      </c>
      <c r="H8" s="118"/>
      <c r="I8" s="105" t="s">
        <v>4</v>
      </c>
      <c r="J8" s="119">
        <f>K8-1</f>
        <v>2007</v>
      </c>
      <c r="K8" s="119">
        <f>L8-1</f>
        <v>2008</v>
      </c>
      <c r="L8" s="119">
        <f>M8-1</f>
        <v>2009</v>
      </c>
      <c r="M8" s="119">
        <f>N8-1</f>
        <v>2010</v>
      </c>
      <c r="N8" s="119">
        <f>O8-1</f>
        <v>2011</v>
      </c>
      <c r="O8" s="119">
        <f>instructions!$A$6</f>
        <v>2012</v>
      </c>
      <c r="P8" s="108"/>
    </row>
    <row r="9" spans="1:231" ht="24.95" customHeight="1">
      <c r="A9" s="34" t="s">
        <v>33</v>
      </c>
      <c r="B9" s="87" t="str">
        <f t="shared" ref="B9:E16" si="0">IF(J9&lt;&gt;"",J9,"")</f>
        <v/>
      </c>
      <c r="C9" s="87" t="str">
        <f t="shared" si="0"/>
        <v/>
      </c>
      <c r="D9" s="87" t="str">
        <f t="shared" si="0"/>
        <v/>
      </c>
      <c r="E9" s="87" t="str">
        <f t="shared" si="0"/>
        <v/>
      </c>
      <c r="F9" s="87" t="str">
        <f t="shared" ref="F9:G16" si="1">IF(N9&lt;&gt;"",N9,"")</f>
        <v/>
      </c>
      <c r="G9" s="88" t="str">
        <f t="shared" si="1"/>
        <v/>
      </c>
      <c r="H9" s="122"/>
      <c r="I9" s="98" t="s">
        <v>33</v>
      </c>
      <c r="J9" s="3" t="str">
        <f>IF(VLOOKUP($A$3,SchoolTable,position!C6,0)&lt;&gt;"",VLOOKUP($A$3,SchoolTable,position!C6,0),"")</f>
        <v/>
      </c>
      <c r="K9" s="99" t="str">
        <f>IF(VLOOKUP($A$3,SchoolTable,position!D6,0)&lt;&gt;"",VLOOKUP($A$3,SchoolTable,position!D6,0),"")</f>
        <v/>
      </c>
      <c r="L9" s="100" t="str">
        <f>IF(VLOOKUP($A$3,SchoolTable,position!E6,0)&lt;&gt;"",VLOOKUP($A$3,SchoolTable,position!E6,0),"")</f>
        <v/>
      </c>
      <c r="M9" s="101" t="str">
        <f>IF(VLOOKUP($A$3,SchoolTable,position!F6,0)&lt;&gt;"",VLOOKUP($A$3,SchoolTable,position!F6,0),"")</f>
        <v/>
      </c>
      <c r="N9" s="102" t="str">
        <f>IF(VLOOKUP($A$3,SchoolTable,position!G6,0)&lt;&gt;"",VLOOKUP($A$3,SchoolTable,position!G6,0),"")</f>
        <v/>
      </c>
      <c r="O9" s="103" t="str">
        <f>IF(VLOOKUP($A$3,SchoolTable,position!H6,0)&lt;&gt;"",VLOOKUP($A$3,SchoolTable,position!H6,0),"")</f>
        <v/>
      </c>
      <c r="P9" s="104">
        <f t="shared" ref="P9:P14" si="2">P10+1</f>
        <v>2021</v>
      </c>
    </row>
    <row r="10" spans="1:231" ht="24.95" customHeight="1">
      <c r="A10" s="34" t="s">
        <v>34</v>
      </c>
      <c r="B10" s="9" t="str">
        <f t="shared" si="0"/>
        <v/>
      </c>
      <c r="C10" s="9" t="str">
        <f t="shared" si="0"/>
        <v/>
      </c>
      <c r="D10" s="9" t="str">
        <f t="shared" si="0"/>
        <v/>
      </c>
      <c r="E10" s="9" t="str">
        <f t="shared" si="0"/>
        <v/>
      </c>
      <c r="F10" s="9" t="str">
        <f t="shared" si="1"/>
        <v/>
      </c>
      <c r="G10" s="81" t="str">
        <f t="shared" si="1"/>
        <v/>
      </c>
      <c r="H10" s="7"/>
      <c r="I10" s="34" t="s">
        <v>34</v>
      </c>
      <c r="J10" s="11" t="str">
        <f>IF(VLOOKUP($A$3,SchoolTable,position!C7,0)&lt;&gt;"",VLOOKUP($A$3,SchoolTable,position!C7,0),"")</f>
        <v/>
      </c>
      <c r="K10" s="3" t="str">
        <f>IF(VLOOKUP($A$3,SchoolTable,position!D7,0)&lt;&gt;"",VLOOKUP($A$3,SchoolTable,position!D7,0),"")</f>
        <v/>
      </c>
      <c r="L10" s="2" t="str">
        <f>IF(VLOOKUP($A$3,SchoolTable,position!E7,0)&lt;&gt;"",VLOOKUP($A$3,SchoolTable,position!E7,0),"")</f>
        <v/>
      </c>
      <c r="M10" s="13" t="str">
        <f>IF(VLOOKUP($A$3,SchoolTable,position!F7,0)&lt;&gt;"",VLOOKUP($A$3,SchoolTable,position!F7,0),"")</f>
        <v/>
      </c>
      <c r="N10" s="8" t="str">
        <f>IF(VLOOKUP($A$3,SchoolTable,position!G7,0)&lt;&gt;"",VLOOKUP($A$3,SchoolTable,position!G7,0),"")</f>
        <v/>
      </c>
      <c r="O10" s="51" t="str">
        <f>IF(VLOOKUP($A$3,SchoolTable,position!H7,0)&lt;&gt;"",VLOOKUP($A$3,SchoolTable,position!H7,0),"")</f>
        <v/>
      </c>
      <c r="P10" s="54">
        <f t="shared" si="2"/>
        <v>2020</v>
      </c>
    </row>
    <row r="11" spans="1:231" ht="24.95" customHeight="1">
      <c r="A11" s="31" t="s">
        <v>35</v>
      </c>
      <c r="B11" s="8">
        <f t="shared" si="0"/>
        <v>47</v>
      </c>
      <c r="C11" s="8">
        <f t="shared" si="0"/>
        <v>54</v>
      </c>
      <c r="D11" s="8" t="str">
        <f t="shared" si="0"/>
        <v/>
      </c>
      <c r="E11" s="8" t="str">
        <f t="shared" si="0"/>
        <v/>
      </c>
      <c r="F11" s="8" t="str">
        <f t="shared" si="1"/>
        <v/>
      </c>
      <c r="G11" s="82" t="str">
        <f t="shared" si="1"/>
        <v/>
      </c>
      <c r="H11" s="7"/>
      <c r="I11" s="31" t="s">
        <v>35</v>
      </c>
      <c r="J11" s="10">
        <f>IF(VLOOKUP($A$3,SchoolTable,position!C8,0)&lt;&gt;"",VLOOKUP($A$3,SchoolTable,position!C8,0),"")</f>
        <v>47</v>
      </c>
      <c r="K11" s="11">
        <f>IF(VLOOKUP($A$3,SchoolTable,position!D8,0)&lt;&gt;"",VLOOKUP($A$3,SchoolTable,position!D8,0),"")</f>
        <v>54</v>
      </c>
      <c r="L11" s="3" t="str">
        <f>IF(VLOOKUP($A$3,SchoolTable,position!E8,0)&lt;&gt;"",VLOOKUP($A$3,SchoolTable,position!E8,0),"")</f>
        <v/>
      </c>
      <c r="M11" s="2" t="str">
        <f>IF(VLOOKUP($A$3,SchoolTable,position!F8,0)&lt;&gt;"",VLOOKUP($A$3,SchoolTable,position!F8,0),"")</f>
        <v/>
      </c>
      <c r="N11" s="13" t="str">
        <f>IF(VLOOKUP($A$3,SchoolTable,position!G8,0)&lt;&gt;"",VLOOKUP($A$3,SchoolTable,position!G8,0),"")</f>
        <v/>
      </c>
      <c r="O11" s="74" t="str">
        <f>IF(VLOOKUP($A$3,SchoolTable,position!H8,0)&lt;&gt;"",VLOOKUP($A$3,SchoolTable,position!H8,0),"")</f>
        <v/>
      </c>
      <c r="P11" s="94">
        <f t="shared" si="2"/>
        <v>2019</v>
      </c>
    </row>
    <row r="12" spans="1:231" ht="24.95" customHeight="1">
      <c r="A12" s="32" t="s">
        <v>36</v>
      </c>
      <c r="B12" s="13">
        <f t="shared" si="0"/>
        <v>65</v>
      </c>
      <c r="C12" s="13">
        <f t="shared" si="0"/>
        <v>52</v>
      </c>
      <c r="D12" s="13">
        <f t="shared" si="0"/>
        <v>61</v>
      </c>
      <c r="E12" s="13">
        <f t="shared" si="0"/>
        <v>53</v>
      </c>
      <c r="F12" s="13">
        <f t="shared" si="1"/>
        <v>58</v>
      </c>
      <c r="G12" s="83">
        <f t="shared" si="1"/>
        <v>66</v>
      </c>
      <c r="H12" s="122"/>
      <c r="I12" s="32" t="s">
        <v>36</v>
      </c>
      <c r="J12" s="14">
        <f>IF(VLOOKUP($A$3,SchoolTable,position!C9,0)&lt;&gt;"",VLOOKUP($A$3,SchoolTable,position!C9,0),"")</f>
        <v>65</v>
      </c>
      <c r="K12" s="10">
        <f>IF(VLOOKUP($A$3,SchoolTable,position!D9,0)&lt;&gt;"",VLOOKUP($A$3,SchoolTable,position!D9,0),"")</f>
        <v>52</v>
      </c>
      <c r="L12" s="11">
        <f>IF(VLOOKUP($A$3,SchoolTable,position!E9,0)&lt;&gt;"",VLOOKUP($A$3,SchoolTable,position!E9,0),"")</f>
        <v>61</v>
      </c>
      <c r="M12" s="3">
        <f>IF(VLOOKUP($A$3,SchoolTable,position!F9,0)&lt;&gt;"",VLOOKUP($A$3,SchoolTable,position!F9,0),"")</f>
        <v>53</v>
      </c>
      <c r="N12" s="2">
        <f>IF(VLOOKUP($A$3,SchoolTable,position!G9,0)&lt;&gt;"",VLOOKUP($A$3,SchoolTable,position!G9,0),"")</f>
        <v>58</v>
      </c>
      <c r="O12" s="78">
        <f>IF(VLOOKUP($A$3,SchoolTable,position!H9,0)&lt;&gt;"",VLOOKUP($A$3,SchoolTable,position!H9,0),"")</f>
        <v>66</v>
      </c>
      <c r="P12" s="95">
        <f t="shared" si="2"/>
        <v>2018</v>
      </c>
    </row>
    <row r="13" spans="1:231" ht="24.95" customHeight="1">
      <c r="A13" s="32" t="s">
        <v>37</v>
      </c>
      <c r="B13" s="2">
        <f t="shared" si="0"/>
        <v>48</v>
      </c>
      <c r="C13" s="2">
        <f t="shared" si="0"/>
        <v>51</v>
      </c>
      <c r="D13" s="2">
        <f t="shared" si="0"/>
        <v>52</v>
      </c>
      <c r="E13" s="2">
        <f t="shared" si="0"/>
        <v>61</v>
      </c>
      <c r="F13" s="2">
        <f t="shared" si="1"/>
        <v>47</v>
      </c>
      <c r="G13" s="26">
        <f t="shared" si="1"/>
        <v>54</v>
      </c>
      <c r="H13" s="7"/>
      <c r="I13" s="32" t="s">
        <v>37</v>
      </c>
      <c r="J13" s="8">
        <f>IF(VLOOKUP($A$3,SchoolTable,position!C10,0)&lt;&gt;"",VLOOKUP($A$3,SchoolTable,position!C10,0),"")</f>
        <v>48</v>
      </c>
      <c r="K13" s="14">
        <f>IF(VLOOKUP($A$3,SchoolTable,position!D10,0)&lt;&gt;"",VLOOKUP($A$3,SchoolTable,position!D10,0),"")</f>
        <v>51</v>
      </c>
      <c r="L13" s="15">
        <f>IF(VLOOKUP($A$3,SchoolTable,position!E10,0)&lt;&gt;"",VLOOKUP($A$3,SchoolTable,position!E10,0),"")</f>
        <v>52</v>
      </c>
      <c r="M13" s="11">
        <f>IF(VLOOKUP($A$3,SchoolTable,position!F10,0)&lt;&gt;"",VLOOKUP($A$3,SchoolTable,position!F10,0),"")</f>
        <v>61</v>
      </c>
      <c r="N13" s="3">
        <f>IF(VLOOKUP($A$3,SchoolTable,position!G10,0)&lt;&gt;"",VLOOKUP($A$3,SchoolTable,position!G10,0),"")</f>
        <v>47</v>
      </c>
      <c r="O13" s="75">
        <f>IF(VLOOKUP($A$3,SchoolTable,position!H10,0)&lt;&gt;"",VLOOKUP($A$3,SchoolTable,position!H10,0),"")</f>
        <v>54</v>
      </c>
      <c r="P13" s="52">
        <f t="shared" si="2"/>
        <v>2017</v>
      </c>
    </row>
    <row r="14" spans="1:231" ht="24.95" customHeight="1">
      <c r="A14" s="32" t="s">
        <v>38</v>
      </c>
      <c r="B14" s="3">
        <f t="shared" si="0"/>
        <v>51</v>
      </c>
      <c r="C14" s="3">
        <f t="shared" si="0"/>
        <v>56</v>
      </c>
      <c r="D14" s="3">
        <f t="shared" si="0"/>
        <v>62</v>
      </c>
      <c r="E14" s="3">
        <f t="shared" si="0"/>
        <v>60</v>
      </c>
      <c r="F14" s="3">
        <f t="shared" si="1"/>
        <v>54</v>
      </c>
      <c r="G14" s="21">
        <f t="shared" si="1"/>
        <v>51</v>
      </c>
      <c r="H14" s="7"/>
      <c r="I14" s="32" t="s">
        <v>38</v>
      </c>
      <c r="J14" s="1">
        <f>IF(VLOOKUP($A$3,SchoolTable,position!C11,0)&lt;&gt;"",VLOOKUP($A$3,SchoolTable,position!C11,0),"")</f>
        <v>51</v>
      </c>
      <c r="K14" s="8">
        <f>IF(VLOOKUP($A$3,SchoolTable,position!D11,0)&lt;&gt;"",VLOOKUP($A$3,SchoolTable,position!D11,0),"")</f>
        <v>56</v>
      </c>
      <c r="L14" s="9">
        <f>IF(VLOOKUP($A$3,SchoolTable,position!E11,0)&lt;&gt;"",VLOOKUP($A$3,SchoolTable,position!E11,0),"")</f>
        <v>62</v>
      </c>
      <c r="M14" s="15">
        <f>IF(VLOOKUP($A$3,SchoolTable,position!F11,0)&lt;&gt;"",VLOOKUP($A$3,SchoolTable,position!F11,0),"")</f>
        <v>60</v>
      </c>
      <c r="N14" s="11">
        <f>IF(VLOOKUP($A$3,SchoolTable,position!G11,0)&lt;&gt;"",VLOOKUP($A$3,SchoolTable,position!G11,0),"")</f>
        <v>54</v>
      </c>
      <c r="O14" s="76">
        <f>IF(VLOOKUP($A$3,SchoolTable,position!H11,0)&lt;&gt;"",VLOOKUP($A$3,SchoolTable,position!H11,0),"")</f>
        <v>51</v>
      </c>
      <c r="P14" s="53">
        <f t="shared" si="2"/>
        <v>2016</v>
      </c>
    </row>
    <row r="15" spans="1:231" ht="24.95" customHeight="1" thickBot="1">
      <c r="A15" s="32" t="s">
        <v>39</v>
      </c>
      <c r="B15" s="11" t="str">
        <f t="shared" si="0"/>
        <v/>
      </c>
      <c r="C15" s="11" t="str">
        <f t="shared" si="0"/>
        <v/>
      </c>
      <c r="D15" s="11" t="str">
        <f t="shared" si="0"/>
        <v/>
      </c>
      <c r="E15" s="11" t="str">
        <f t="shared" si="0"/>
        <v/>
      </c>
      <c r="F15" s="11" t="str">
        <f t="shared" si="1"/>
        <v/>
      </c>
      <c r="G15" s="84" t="str">
        <f t="shared" si="1"/>
        <v/>
      </c>
      <c r="H15" s="7"/>
      <c r="I15" s="32" t="s">
        <v>39</v>
      </c>
      <c r="J15" s="22" t="str">
        <f>IF(VLOOKUP($A$3,SchoolTable,position!C12,0)&lt;&gt;"",VLOOKUP($A$3,SchoolTable,position!C12,0),"")</f>
        <v/>
      </c>
      <c r="K15" s="1" t="str">
        <f>IF(VLOOKUP($A$3,SchoolTable,position!D12,0)&lt;&gt;"",VLOOKUP($A$3,SchoolTable,position!D12,0),"")</f>
        <v/>
      </c>
      <c r="L15" s="8" t="str">
        <f>IF(VLOOKUP($A$3,SchoolTable,position!E12,0)&lt;&gt;"",VLOOKUP($A$3,SchoolTable,position!E12,0),"")</f>
        <v/>
      </c>
      <c r="M15" s="9" t="str">
        <f>IF(VLOOKUP($A$3,SchoolTable,position!F12,0)&lt;&gt;"",VLOOKUP($A$3,SchoolTable,position!F12,0),"")</f>
        <v/>
      </c>
      <c r="N15" s="15" t="str">
        <f>IF(VLOOKUP($A$3,SchoolTable,position!G12,0)&lt;&gt;"",VLOOKUP($A$3,SchoolTable,position!G12,0),"")</f>
        <v/>
      </c>
      <c r="O15" s="77" t="str">
        <f>IF(VLOOKUP($A$3,SchoolTable,position!H12,0)&lt;&gt;"",VLOOKUP($A$3,SchoolTable,position!H12,0),"")</f>
        <v/>
      </c>
      <c r="P15" s="96">
        <f>P16+1</f>
        <v>2015</v>
      </c>
    </row>
    <row r="16" spans="1:231" ht="24.95" customHeight="1" thickBot="1">
      <c r="A16" s="33" t="s">
        <v>40</v>
      </c>
      <c r="B16" s="85" t="str">
        <f t="shared" si="0"/>
        <v/>
      </c>
      <c r="C16" s="85" t="str">
        <f t="shared" si="0"/>
        <v/>
      </c>
      <c r="D16" s="85" t="str">
        <f t="shared" si="0"/>
        <v/>
      </c>
      <c r="E16" s="85" t="str">
        <f t="shared" si="0"/>
        <v/>
      </c>
      <c r="F16" s="85" t="str">
        <f t="shared" si="1"/>
        <v/>
      </c>
      <c r="G16" s="86" t="str">
        <f t="shared" si="1"/>
        <v/>
      </c>
      <c r="H16" s="122"/>
      <c r="I16" s="33" t="s">
        <v>40</v>
      </c>
      <c r="J16" s="3" t="str">
        <f>IF(VLOOKUP($A$3,SchoolTable,position!C13,0)&lt;&gt;"",VLOOKUP($A$3,SchoolTable,position!C13,0),"")</f>
        <v/>
      </c>
      <c r="K16" s="22" t="str">
        <f>IF(VLOOKUP($A$3,SchoolTable,position!D13,0)&lt;&gt;"",VLOOKUP($A$3,SchoolTable,position!D13,0),"")</f>
        <v/>
      </c>
      <c r="L16" s="23" t="str">
        <f>IF(VLOOKUP($A$3,SchoolTable,position!E13,0)&lt;&gt;"",VLOOKUP($A$3,SchoolTable,position!E13,0),"")</f>
        <v/>
      </c>
      <c r="M16" s="46" t="str">
        <f>IF(VLOOKUP($A$3,SchoolTable,position!F13,0)&lt;&gt;"",VLOOKUP($A$3,SchoolTable,position!F13,0),"")</f>
        <v/>
      </c>
      <c r="N16" s="69" t="str">
        <f>IF(VLOOKUP($A$3,SchoolTable,position!G13,0)&lt;&gt;"",VLOOKUP($A$3,SchoolTable,position!G13,0),"")</f>
        <v/>
      </c>
      <c r="O16" s="93" t="str">
        <f>IF(VLOOKUP($A$3,SchoolTable,position!H13,0)&lt;&gt;"",VLOOKUP($A$3,SchoolTable,position!H13,0),"")</f>
        <v/>
      </c>
      <c r="P16" s="97">
        <f>instructions!A6+2</f>
        <v>2014</v>
      </c>
    </row>
    <row r="17" spans="1:16" ht="13.5" thickBot="1">
      <c r="A17" s="17"/>
      <c r="B17" s="19"/>
      <c r="C17" s="19"/>
      <c r="D17" s="19"/>
      <c r="E17" s="16"/>
      <c r="F17" s="16"/>
      <c r="G17" s="16"/>
      <c r="H17" s="123"/>
      <c r="I17" s="17"/>
      <c r="J17" s="19"/>
      <c r="K17" s="19"/>
      <c r="L17" s="19"/>
      <c r="M17" s="19"/>
      <c r="N17" s="19"/>
      <c r="O17" s="16"/>
    </row>
    <row r="18" spans="1:16" ht="20.100000000000001" customHeight="1" thickBot="1">
      <c r="A18" s="43" t="s">
        <v>1</v>
      </c>
      <c r="B18" s="80"/>
      <c r="C18" s="80"/>
      <c r="D18" s="80"/>
      <c r="E18" s="80"/>
      <c r="F18" s="80"/>
      <c r="G18" s="73"/>
      <c r="H18" s="124"/>
      <c r="I18" s="43" t="s">
        <v>1</v>
      </c>
      <c r="J18" s="80"/>
      <c r="K18" s="80"/>
      <c r="L18" s="80"/>
      <c r="M18" s="80"/>
      <c r="N18" s="80"/>
      <c r="O18" s="73"/>
      <c r="P18" s="155" t="s">
        <v>41</v>
      </c>
    </row>
    <row r="19" spans="1:16" ht="13.5" thickBot="1">
      <c r="A19" s="44" t="s">
        <v>4</v>
      </c>
      <c r="B19" s="119">
        <f>C19-1</f>
        <v>2007</v>
      </c>
      <c r="C19" s="119">
        <f>D19-1</f>
        <v>2008</v>
      </c>
      <c r="D19" s="119">
        <f>E19-1</f>
        <v>2009</v>
      </c>
      <c r="E19" s="119">
        <f>F19-1</f>
        <v>2010</v>
      </c>
      <c r="F19" s="119">
        <f>G19-1</f>
        <v>2011</v>
      </c>
      <c r="G19" s="137">
        <f>instructions!$A$6</f>
        <v>2012</v>
      </c>
      <c r="H19" s="118"/>
      <c r="I19" s="105" t="s">
        <v>4</v>
      </c>
      <c r="J19" s="119">
        <f>K19-1</f>
        <v>2007</v>
      </c>
      <c r="K19" s="119">
        <f>L19-1</f>
        <v>2008</v>
      </c>
      <c r="L19" s="119">
        <f>M19-1</f>
        <v>2009</v>
      </c>
      <c r="M19" s="119">
        <f>N19-1</f>
        <v>2010</v>
      </c>
      <c r="N19" s="119">
        <f>O19-1</f>
        <v>2011</v>
      </c>
      <c r="O19" s="119">
        <f>instructions!$A$6</f>
        <v>2012</v>
      </c>
      <c r="P19" s="161"/>
    </row>
    <row r="20" spans="1:16" ht="24.95" customHeight="1">
      <c r="A20" s="34" t="s">
        <v>33</v>
      </c>
      <c r="B20" s="68" t="str">
        <f t="shared" ref="B20:E27" si="3">IF(J20&lt;&gt;"",J20,"")</f>
        <v/>
      </c>
      <c r="C20" s="68" t="str">
        <f t="shared" si="3"/>
        <v/>
      </c>
      <c r="D20" s="68" t="str">
        <f t="shared" si="3"/>
        <v/>
      </c>
      <c r="E20" s="68" t="str">
        <f t="shared" si="3"/>
        <v/>
      </c>
      <c r="F20" s="68" t="str">
        <f t="shared" ref="F20:G27" si="4">IF(N20&lt;&gt;"",N20,"")</f>
        <v/>
      </c>
      <c r="G20" s="89" t="str">
        <f t="shared" si="4"/>
        <v/>
      </c>
      <c r="H20" s="122"/>
      <c r="I20" s="98" t="s">
        <v>33</v>
      </c>
      <c r="J20" s="3" t="str">
        <f>IF(VLOOKUP($A$3,SchoolTable,position!C17,0)&lt;&gt;"",VLOOKUP($A$3,SchoolTable,position!C17,0),"")</f>
        <v/>
      </c>
      <c r="K20" s="99" t="str">
        <f>IF(VLOOKUP($A$3,SchoolTable,position!D17,0)&lt;&gt;"",VLOOKUP($A$3,SchoolTable,position!D17,0),"")</f>
        <v/>
      </c>
      <c r="L20" s="100" t="str">
        <f>IF(VLOOKUP($A$3,SchoolTable,position!E17,0)&lt;&gt;"",VLOOKUP($A$3,SchoolTable,position!E17,0),"")</f>
        <v/>
      </c>
      <c r="M20" s="101" t="str">
        <f>IF(VLOOKUP($A$3,SchoolTable,position!F17,0)&lt;&gt;"",VLOOKUP($A$3,SchoolTable,position!F17,0),"")</f>
        <v/>
      </c>
      <c r="N20" s="102" t="str">
        <f>IF(VLOOKUP($A$3,SchoolTable,position!G17,0)&lt;&gt;"",VLOOKUP($A$3,SchoolTable,position!G17,0),"")</f>
        <v/>
      </c>
      <c r="O20" s="103" t="str">
        <f>IF(VLOOKUP($A$3,SchoolTable,position!H17,0)&lt;&gt;"",VLOOKUP($A$3,SchoolTable,position!H17,0),"")</f>
        <v/>
      </c>
      <c r="P20" s="104">
        <f t="shared" ref="P20:P25" si="5">P21+1</f>
        <v>2021</v>
      </c>
    </row>
    <row r="21" spans="1:16" ht="24.95" customHeight="1">
      <c r="A21" s="90" t="s">
        <v>34</v>
      </c>
      <c r="B21" s="9" t="str">
        <f t="shared" si="3"/>
        <v/>
      </c>
      <c r="C21" s="9" t="str">
        <f t="shared" si="3"/>
        <v/>
      </c>
      <c r="D21" s="9" t="str">
        <f t="shared" si="3"/>
        <v/>
      </c>
      <c r="E21" s="9" t="str">
        <f t="shared" si="3"/>
        <v/>
      </c>
      <c r="F21" s="9" t="str">
        <f t="shared" si="4"/>
        <v/>
      </c>
      <c r="G21" s="81" t="str">
        <f t="shared" si="4"/>
        <v/>
      </c>
      <c r="H21" s="7"/>
      <c r="I21" s="90" t="s">
        <v>34</v>
      </c>
      <c r="J21" s="11" t="str">
        <f>IF(VLOOKUP($A$3,SchoolTable,position!C18,0)&lt;&gt;"",VLOOKUP($A$3,SchoolTable,position!C18,0),"")</f>
        <v/>
      </c>
      <c r="K21" s="3" t="str">
        <f>IF(VLOOKUP($A$3,SchoolTable,position!D18,0)&lt;&gt;"",VLOOKUP($A$3,SchoolTable,position!D18,0),"")</f>
        <v/>
      </c>
      <c r="L21" s="2" t="str">
        <f>IF(VLOOKUP($A$3,SchoolTable,position!E18,0)&lt;&gt;"",VLOOKUP($A$3,SchoolTable,position!E18,0),"")</f>
        <v/>
      </c>
      <c r="M21" s="13" t="str">
        <f>IF(VLOOKUP($A$3,SchoolTable,position!F18,0)&lt;&gt;"",VLOOKUP($A$3,SchoolTable,position!F18,0),"")</f>
        <v/>
      </c>
      <c r="N21" s="8" t="str">
        <f>IF(VLOOKUP($A$3,SchoolTable,position!G18,0)&lt;&gt;"",VLOOKUP($A$3,SchoolTable,position!G18,0),"")</f>
        <v/>
      </c>
      <c r="O21" s="51" t="str">
        <f>IF(VLOOKUP($A$3,SchoolTable,position!H18,0)&lt;&gt;"",VLOOKUP($A$3,SchoolTable,position!H18,0),"")</f>
        <v/>
      </c>
      <c r="P21" s="54">
        <f t="shared" si="5"/>
        <v>2020</v>
      </c>
    </row>
    <row r="22" spans="1:16" ht="24.95" customHeight="1">
      <c r="A22" s="91" t="s">
        <v>35</v>
      </c>
      <c r="B22" s="8">
        <f t="shared" si="3"/>
        <v>20</v>
      </c>
      <c r="C22" s="8">
        <f t="shared" si="3"/>
        <v>38</v>
      </c>
      <c r="D22" s="8" t="str">
        <f t="shared" si="3"/>
        <v/>
      </c>
      <c r="E22" s="8" t="str">
        <f t="shared" si="3"/>
        <v/>
      </c>
      <c r="F22" s="8" t="str">
        <f t="shared" si="4"/>
        <v/>
      </c>
      <c r="G22" s="82" t="str">
        <f t="shared" si="4"/>
        <v/>
      </c>
      <c r="H22" s="7"/>
      <c r="I22" s="91" t="s">
        <v>35</v>
      </c>
      <c r="J22" s="10">
        <f>IF(VLOOKUP($A$3,SchoolTable,position!C19,0)&lt;&gt;"",VLOOKUP($A$3,SchoolTable,position!C19,0),"")</f>
        <v>20</v>
      </c>
      <c r="K22" s="11">
        <f>IF(VLOOKUP($A$3,SchoolTable,position!D19,0)&lt;&gt;"",VLOOKUP($A$3,SchoolTable,position!D19,0),"")</f>
        <v>38</v>
      </c>
      <c r="L22" s="3" t="str">
        <f>IF(VLOOKUP($A$3,SchoolTable,position!E19,0)&lt;&gt;"",VLOOKUP($A$3,SchoolTable,position!E19,0),"")</f>
        <v/>
      </c>
      <c r="M22" s="2" t="str">
        <f>IF(VLOOKUP($A$3,SchoolTable,position!F19,0)&lt;&gt;"",VLOOKUP($A$3,SchoolTable,position!F19,0),"")</f>
        <v/>
      </c>
      <c r="N22" s="13" t="str">
        <f>IF(VLOOKUP($A$3,SchoolTable,position!G19,0)&lt;&gt;"",VLOOKUP($A$3,SchoolTable,position!G19,0),"")</f>
        <v/>
      </c>
      <c r="O22" s="74" t="str">
        <f>IF(VLOOKUP($A$3,SchoolTable,position!H19,0)&lt;&gt;"",VLOOKUP($A$3,SchoolTable,position!H19,0),"")</f>
        <v/>
      </c>
      <c r="P22" s="94">
        <f t="shared" si="5"/>
        <v>2019</v>
      </c>
    </row>
    <row r="23" spans="1:16" ht="24.95" customHeight="1">
      <c r="A23" s="35" t="s">
        <v>36</v>
      </c>
      <c r="B23" s="13">
        <f t="shared" si="3"/>
        <v>53</v>
      </c>
      <c r="C23" s="13">
        <f t="shared" si="3"/>
        <v>41</v>
      </c>
      <c r="D23" s="13">
        <f t="shared" si="3"/>
        <v>42</v>
      </c>
      <c r="E23" s="13">
        <f t="shared" si="3"/>
        <v>45</v>
      </c>
      <c r="F23" s="13">
        <f t="shared" si="4"/>
        <v>51</v>
      </c>
      <c r="G23" s="83">
        <f t="shared" si="4"/>
        <v>36</v>
      </c>
      <c r="H23" s="122"/>
      <c r="I23" s="35" t="s">
        <v>36</v>
      </c>
      <c r="J23" s="14">
        <f>IF(VLOOKUP($A$3,SchoolTable,position!C20,0)&lt;&gt;"",VLOOKUP($A$3,SchoolTable,position!C20,0),"")</f>
        <v>53</v>
      </c>
      <c r="K23" s="10">
        <f>IF(VLOOKUP($A$3,SchoolTable,position!D20,0)&lt;&gt;"",VLOOKUP($A$3,SchoolTable,position!D20,0),"")</f>
        <v>41</v>
      </c>
      <c r="L23" s="11">
        <f>IF(VLOOKUP($A$3,SchoolTable,position!E20,0)&lt;&gt;"",VLOOKUP($A$3,SchoolTable,position!E20,0),"")</f>
        <v>42</v>
      </c>
      <c r="M23" s="3">
        <f>IF(VLOOKUP($A$3,SchoolTable,position!F20,0)&lt;&gt;"",VLOOKUP($A$3,SchoolTable,position!F20,0),"")</f>
        <v>45</v>
      </c>
      <c r="N23" s="2">
        <f>IF(VLOOKUP($A$3,SchoolTable,position!G20,0)&lt;&gt;"",VLOOKUP($A$3,SchoolTable,position!G20,0),"")</f>
        <v>51</v>
      </c>
      <c r="O23" s="78">
        <f>IF(VLOOKUP($A$3,SchoolTable,position!H20,0)&lt;&gt;"",VLOOKUP($A$3,SchoolTable,position!H20,0),"")</f>
        <v>36</v>
      </c>
      <c r="P23" s="95">
        <f t="shared" si="5"/>
        <v>2018</v>
      </c>
    </row>
    <row r="24" spans="1:16" ht="24.95" customHeight="1">
      <c r="A24" s="35" t="s">
        <v>37</v>
      </c>
      <c r="B24" s="2">
        <f t="shared" si="3"/>
        <v>44</v>
      </c>
      <c r="C24" s="2">
        <f t="shared" si="3"/>
        <v>43</v>
      </c>
      <c r="D24" s="2">
        <f t="shared" si="3"/>
        <v>39</v>
      </c>
      <c r="E24" s="2">
        <f t="shared" si="3"/>
        <v>45</v>
      </c>
      <c r="F24" s="2">
        <f t="shared" si="4"/>
        <v>34</v>
      </c>
      <c r="G24" s="26">
        <f t="shared" si="4"/>
        <v>46</v>
      </c>
      <c r="H24" s="7"/>
      <c r="I24" s="35" t="s">
        <v>37</v>
      </c>
      <c r="J24" s="8">
        <f>IF(VLOOKUP($A$3,SchoolTable,position!C21,0)&lt;&gt;"",VLOOKUP($A$3,SchoolTable,position!C21,0),"")</f>
        <v>44</v>
      </c>
      <c r="K24" s="14">
        <f>IF(VLOOKUP($A$3,SchoolTable,position!D21,0)&lt;&gt;"",VLOOKUP($A$3,SchoolTable,position!D21,0),"")</f>
        <v>43</v>
      </c>
      <c r="L24" s="15">
        <f>IF(VLOOKUP($A$3,SchoolTable,position!E21,0)&lt;&gt;"",VLOOKUP($A$3,SchoolTable,position!E21,0),"")</f>
        <v>39</v>
      </c>
      <c r="M24" s="11">
        <f>IF(VLOOKUP($A$3,SchoolTable,position!F21,0)&lt;&gt;"",VLOOKUP($A$3,SchoolTable,position!F21,0),"")</f>
        <v>45</v>
      </c>
      <c r="N24" s="3">
        <f>IF(VLOOKUP($A$3,SchoolTable,position!G21,0)&lt;&gt;"",VLOOKUP($A$3,SchoolTable,position!G21,0),"")</f>
        <v>34</v>
      </c>
      <c r="O24" s="75">
        <f>IF(VLOOKUP($A$3,SchoolTable,position!H21,0)&lt;&gt;"",VLOOKUP($A$3,SchoolTable,position!H21,0),"")</f>
        <v>46</v>
      </c>
      <c r="P24" s="52">
        <f t="shared" si="5"/>
        <v>2017</v>
      </c>
    </row>
    <row r="25" spans="1:16" ht="24.95" customHeight="1">
      <c r="A25" s="35" t="s">
        <v>38</v>
      </c>
      <c r="B25" s="3">
        <f t="shared" si="3"/>
        <v>36</v>
      </c>
      <c r="C25" s="3">
        <f t="shared" si="3"/>
        <v>35</v>
      </c>
      <c r="D25" s="3">
        <f t="shared" si="3"/>
        <v>42</v>
      </c>
      <c r="E25" s="3">
        <f t="shared" si="3"/>
        <v>39</v>
      </c>
      <c r="F25" s="3">
        <f t="shared" si="4"/>
        <v>41</v>
      </c>
      <c r="G25" s="21">
        <f t="shared" si="4"/>
        <v>31</v>
      </c>
      <c r="H25" s="7"/>
      <c r="I25" s="35" t="s">
        <v>38</v>
      </c>
      <c r="J25" s="1">
        <f>IF(VLOOKUP($A$3,SchoolTable,position!C22,0)&lt;&gt;"",VLOOKUP($A$3,SchoolTable,position!C22,0),"")</f>
        <v>36</v>
      </c>
      <c r="K25" s="8">
        <f>IF(VLOOKUP($A$3,SchoolTable,position!D22,0)&lt;&gt;"",VLOOKUP($A$3,SchoolTable,position!D22,0),"")</f>
        <v>35</v>
      </c>
      <c r="L25" s="9">
        <f>IF(VLOOKUP($A$3,SchoolTable,position!E22,0)&lt;&gt;"",VLOOKUP($A$3,SchoolTable,position!E22,0),"")</f>
        <v>42</v>
      </c>
      <c r="M25" s="15">
        <f>IF(VLOOKUP($A$3,SchoolTable,position!F22,0)&lt;&gt;"",VLOOKUP($A$3,SchoolTable,position!F22,0),"")</f>
        <v>39</v>
      </c>
      <c r="N25" s="11">
        <f>IF(VLOOKUP($A$3,SchoolTable,position!G22,0)&lt;&gt;"",VLOOKUP($A$3,SchoolTable,position!G22,0),"")</f>
        <v>41</v>
      </c>
      <c r="O25" s="76">
        <f>IF(VLOOKUP($A$3,SchoolTable,position!H22,0)&lt;&gt;"",VLOOKUP($A$3,SchoolTable,position!H22,0),"")</f>
        <v>31</v>
      </c>
      <c r="P25" s="53">
        <f t="shared" si="5"/>
        <v>2016</v>
      </c>
    </row>
    <row r="26" spans="1:16" ht="24.95" customHeight="1" thickBot="1">
      <c r="A26" s="35" t="s">
        <v>39</v>
      </c>
      <c r="B26" s="11" t="str">
        <f t="shared" si="3"/>
        <v/>
      </c>
      <c r="C26" s="11" t="str">
        <f t="shared" si="3"/>
        <v/>
      </c>
      <c r="D26" s="11" t="str">
        <f t="shared" si="3"/>
        <v/>
      </c>
      <c r="E26" s="11" t="str">
        <f t="shared" si="3"/>
        <v/>
      </c>
      <c r="F26" s="11" t="str">
        <f t="shared" si="4"/>
        <v/>
      </c>
      <c r="G26" s="84" t="str">
        <f t="shared" si="4"/>
        <v/>
      </c>
      <c r="H26" s="7"/>
      <c r="I26" s="35" t="s">
        <v>39</v>
      </c>
      <c r="J26" s="22" t="str">
        <f>IF(VLOOKUP($A$3,SchoolTable,position!C23,0)&lt;&gt;"",VLOOKUP($A$3,SchoolTable,position!C23,0),"")</f>
        <v/>
      </c>
      <c r="K26" s="1" t="str">
        <f>IF(VLOOKUP($A$3,SchoolTable,position!D23,0)&lt;&gt;"",VLOOKUP($A$3,SchoolTable,position!D23,0),"")</f>
        <v/>
      </c>
      <c r="L26" s="8" t="str">
        <f>IF(VLOOKUP($A$3,SchoolTable,position!E23,0)&lt;&gt;"",VLOOKUP($A$3,SchoolTable,position!E23,0),"")</f>
        <v/>
      </c>
      <c r="M26" s="9" t="str">
        <f>IF(VLOOKUP($A$3,SchoolTable,position!F23,0)&lt;&gt;"",VLOOKUP($A$3,SchoolTable,position!F23,0),"")</f>
        <v/>
      </c>
      <c r="N26" s="15" t="str">
        <f>IF(VLOOKUP($A$3,SchoolTable,position!G23,0)&lt;&gt;"",VLOOKUP($A$3,SchoolTable,position!G23,0),"")</f>
        <v/>
      </c>
      <c r="O26" s="77" t="str">
        <f>IF(VLOOKUP($A$3,SchoolTable,position!H23,0)&lt;&gt;"",VLOOKUP($A$3,SchoolTable,position!H23,0),"")</f>
        <v/>
      </c>
      <c r="P26" s="96">
        <f>P27+1</f>
        <v>2015</v>
      </c>
    </row>
    <row r="27" spans="1:16" ht="24.95" customHeight="1" thickBot="1">
      <c r="A27" s="36" t="s">
        <v>40</v>
      </c>
      <c r="B27" s="85" t="str">
        <f t="shared" si="3"/>
        <v/>
      </c>
      <c r="C27" s="85" t="str">
        <f t="shared" si="3"/>
        <v/>
      </c>
      <c r="D27" s="85" t="str">
        <f t="shared" si="3"/>
        <v/>
      </c>
      <c r="E27" s="85" t="str">
        <f t="shared" si="3"/>
        <v/>
      </c>
      <c r="F27" s="85" t="str">
        <f t="shared" si="4"/>
        <v/>
      </c>
      <c r="G27" s="86" t="str">
        <f t="shared" si="4"/>
        <v/>
      </c>
      <c r="H27" s="122"/>
      <c r="I27" s="36" t="s">
        <v>40</v>
      </c>
      <c r="J27" s="3" t="str">
        <f>IF(VLOOKUP($A$3,SchoolTable,position!C24,0)&lt;&gt;"",VLOOKUP($A$3,SchoolTable,position!C24,0),"")</f>
        <v/>
      </c>
      <c r="K27" s="22" t="str">
        <f>IF(VLOOKUP($A$3,SchoolTable,position!D24,0)&lt;&gt;"",VLOOKUP($A$3,SchoolTable,position!D24,0),"")</f>
        <v/>
      </c>
      <c r="L27" s="23" t="str">
        <f>IF(VLOOKUP($A$3,SchoolTable,position!E24,0)&lt;&gt;"",VLOOKUP($A$3,SchoolTable,position!E24,0),"")</f>
        <v/>
      </c>
      <c r="M27" s="46" t="str">
        <f>IF(VLOOKUP($A$3,SchoolTable,position!F24,0)&lt;&gt;"",VLOOKUP($A$3,SchoolTable,position!F24,0),"")</f>
        <v/>
      </c>
      <c r="N27" s="69" t="str">
        <f>IF(VLOOKUP($A$3,SchoolTable,position!G24,0)&lt;&gt;"",VLOOKUP($A$3,SchoolTable,position!G24,0),"")</f>
        <v/>
      </c>
      <c r="O27" s="93" t="str">
        <f>IF(VLOOKUP($A$3,SchoolTable,position!H24,0)&lt;&gt;"",VLOOKUP($A$3,SchoolTable,position!H24,0),"")</f>
        <v/>
      </c>
      <c r="P27" s="97">
        <f>P16</f>
        <v>2014</v>
      </c>
    </row>
    <row r="28" spans="1:16" ht="13.5" thickBot="1">
      <c r="A28" s="17"/>
      <c r="B28" s="19"/>
      <c r="C28" s="19"/>
      <c r="D28" s="19"/>
      <c r="E28" s="16"/>
      <c r="F28" s="16"/>
      <c r="G28" s="16"/>
      <c r="H28" s="123"/>
      <c r="I28" s="17"/>
      <c r="J28" s="19"/>
      <c r="K28" s="19"/>
      <c r="L28" s="19"/>
      <c r="M28" s="19"/>
      <c r="N28" s="19"/>
      <c r="O28" s="16"/>
    </row>
    <row r="29" spans="1:16" ht="20.100000000000001" customHeight="1" thickBot="1">
      <c r="A29" s="56" t="s">
        <v>2</v>
      </c>
      <c r="B29" s="80"/>
      <c r="C29" s="80"/>
      <c r="D29" s="80"/>
      <c r="E29" s="80"/>
      <c r="F29" s="80"/>
      <c r="G29" s="73"/>
      <c r="H29" s="124"/>
      <c r="I29" s="43" t="s">
        <v>2</v>
      </c>
      <c r="J29" s="80"/>
      <c r="K29" s="80"/>
      <c r="L29" s="80"/>
      <c r="M29" s="80"/>
      <c r="N29" s="80"/>
      <c r="O29" s="73"/>
      <c r="P29" s="155" t="s">
        <v>41</v>
      </c>
    </row>
    <row r="30" spans="1:16" ht="13.5" thickBot="1">
      <c r="A30" s="55" t="s">
        <v>4</v>
      </c>
      <c r="B30" s="119">
        <f>C30-1</f>
        <v>2007</v>
      </c>
      <c r="C30" s="119">
        <f>D30-1</f>
        <v>2008</v>
      </c>
      <c r="D30" s="119">
        <f>E30-1</f>
        <v>2009</v>
      </c>
      <c r="E30" s="119">
        <f>F30-1</f>
        <v>2010</v>
      </c>
      <c r="F30" s="119">
        <f>G30-1</f>
        <v>2011</v>
      </c>
      <c r="G30" s="137">
        <f>instructions!$A$6</f>
        <v>2012</v>
      </c>
      <c r="H30" s="118"/>
      <c r="I30" s="105" t="s">
        <v>4</v>
      </c>
      <c r="J30" s="119">
        <f>K30-1</f>
        <v>2007</v>
      </c>
      <c r="K30" s="119">
        <f>L30-1</f>
        <v>2008</v>
      </c>
      <c r="L30" s="119">
        <f>M30-1</f>
        <v>2009</v>
      </c>
      <c r="M30" s="119">
        <f>N30-1</f>
        <v>2010</v>
      </c>
      <c r="N30" s="119">
        <f>O30-1</f>
        <v>2011</v>
      </c>
      <c r="O30" s="119">
        <f>instructions!$A$6</f>
        <v>2012</v>
      </c>
      <c r="P30" s="161"/>
    </row>
    <row r="31" spans="1:16" ht="24.95" customHeight="1">
      <c r="A31" s="92" t="s">
        <v>33</v>
      </c>
      <c r="B31" s="87" t="str">
        <f t="shared" ref="B31:E38" si="6">IF(J31&lt;&gt;"",J31,"")</f>
        <v/>
      </c>
      <c r="C31" s="87" t="str">
        <f t="shared" si="6"/>
        <v/>
      </c>
      <c r="D31" s="87" t="str">
        <f t="shared" si="6"/>
        <v/>
      </c>
      <c r="E31" s="87" t="str">
        <f t="shared" si="6"/>
        <v/>
      </c>
      <c r="F31" s="87" t="str">
        <f t="shared" ref="F31:G38" si="7">IF(N31&lt;&gt;"",N31,"")</f>
        <v/>
      </c>
      <c r="G31" s="88" t="str">
        <f t="shared" si="7"/>
        <v/>
      </c>
      <c r="H31" s="122"/>
      <c r="I31" s="106" t="s">
        <v>33</v>
      </c>
      <c r="J31" s="3" t="str">
        <f>IF(VLOOKUP($A$3,SchoolTable,position!C28,0)&lt;&gt;"",VLOOKUP($A$3,SchoolTable,position!C28,0),"")</f>
        <v/>
      </c>
      <c r="K31" s="99" t="str">
        <f>IF(VLOOKUP($A$3,SchoolTable,position!D28,0)&lt;&gt;"",VLOOKUP($A$3,SchoolTable,position!D28,0),"")</f>
        <v/>
      </c>
      <c r="L31" s="100" t="str">
        <f>IF(VLOOKUP($A$3,SchoolTable,position!E28,0)&lt;&gt;"",VLOOKUP($A$3,SchoolTable,position!E28,0),"")</f>
        <v/>
      </c>
      <c r="M31" s="101" t="str">
        <f>IF(VLOOKUP($A$3,SchoolTable,position!F28,0)&lt;&gt;"",VLOOKUP($A$3,SchoolTable,position!F28,0),"")</f>
        <v/>
      </c>
      <c r="N31" s="102" t="str">
        <f>IF(VLOOKUP($A$3,SchoolTable,position!G28,0)&lt;&gt;"",VLOOKUP($A$3,SchoolTable,position!G28,0),"")</f>
        <v/>
      </c>
      <c r="O31" s="103" t="str">
        <f>IF(VLOOKUP($A$3,SchoolTable,position!H28,0)&lt;&gt;"",VLOOKUP($A$3,SchoolTable,position!H28,0),"")</f>
        <v/>
      </c>
      <c r="P31" s="104">
        <f t="shared" ref="P31:P36" si="8">P32+1</f>
        <v>2021</v>
      </c>
    </row>
    <row r="32" spans="1:16" ht="24.95" customHeight="1">
      <c r="A32" s="92" t="s">
        <v>34</v>
      </c>
      <c r="B32" s="9" t="str">
        <f t="shared" si="6"/>
        <v/>
      </c>
      <c r="C32" s="9" t="str">
        <f t="shared" si="6"/>
        <v/>
      </c>
      <c r="D32" s="9" t="str">
        <f t="shared" si="6"/>
        <v/>
      </c>
      <c r="E32" s="9" t="str">
        <f t="shared" si="6"/>
        <v/>
      </c>
      <c r="F32" s="9" t="str">
        <f t="shared" si="7"/>
        <v/>
      </c>
      <c r="G32" s="81" t="str">
        <f t="shared" si="7"/>
        <v/>
      </c>
      <c r="H32" s="7"/>
      <c r="I32" s="92" t="s">
        <v>34</v>
      </c>
      <c r="J32" s="11" t="str">
        <f>IF(VLOOKUP($A$3,SchoolTable,position!C29,0)&lt;&gt;"",VLOOKUP($A$3,SchoolTable,position!C29,0),"")</f>
        <v/>
      </c>
      <c r="K32" s="3" t="str">
        <f>IF(VLOOKUP($A$3,SchoolTable,position!D29,0)&lt;&gt;"",VLOOKUP($A$3,SchoolTable,position!D29,0),"")</f>
        <v/>
      </c>
      <c r="L32" s="2" t="str">
        <f>IF(VLOOKUP($A$3,SchoolTable,position!E29,0)&lt;&gt;"",VLOOKUP($A$3,SchoolTable,position!E29,0),"")</f>
        <v/>
      </c>
      <c r="M32" s="13" t="str">
        <f>IF(VLOOKUP($A$3,SchoolTable,position!F29,0)&lt;&gt;"",VLOOKUP($A$3,SchoolTable,position!F29,0),"")</f>
        <v/>
      </c>
      <c r="N32" s="8" t="str">
        <f>IF(VLOOKUP($A$3,SchoolTable,position!G29,0)&lt;&gt;"",VLOOKUP($A$3,SchoolTable,position!G29,0),"")</f>
        <v/>
      </c>
      <c r="O32" s="51" t="str">
        <f>IF(VLOOKUP($A$3,SchoolTable,position!H29,0)&lt;&gt;"",VLOOKUP($A$3,SchoolTable,position!H29,0),"")</f>
        <v/>
      </c>
      <c r="P32" s="54">
        <f t="shared" si="8"/>
        <v>2020</v>
      </c>
    </row>
    <row r="33" spans="1:16" ht="24.95" customHeight="1">
      <c r="A33" s="35" t="s">
        <v>35</v>
      </c>
      <c r="B33" s="8">
        <f t="shared" si="6"/>
        <v>54</v>
      </c>
      <c r="C33" s="8">
        <f t="shared" si="6"/>
        <v>45</v>
      </c>
      <c r="D33" s="8" t="str">
        <f t="shared" si="6"/>
        <v/>
      </c>
      <c r="E33" s="8" t="str">
        <f t="shared" si="6"/>
        <v/>
      </c>
      <c r="F33" s="8" t="str">
        <f t="shared" si="7"/>
        <v/>
      </c>
      <c r="G33" s="82" t="str">
        <f t="shared" si="7"/>
        <v/>
      </c>
      <c r="H33" s="7"/>
      <c r="I33" s="35" t="s">
        <v>35</v>
      </c>
      <c r="J33" s="10">
        <f>IF(VLOOKUP($A$3,SchoolTable,position!C30,0)&lt;&gt;"",VLOOKUP($A$3,SchoolTable,position!C30,0),"")</f>
        <v>54</v>
      </c>
      <c r="K33" s="11">
        <f>IF(VLOOKUP($A$3,SchoolTable,position!D30,0)&lt;&gt;"",VLOOKUP($A$3,SchoolTable,position!D30,0),"")</f>
        <v>45</v>
      </c>
      <c r="L33" s="3" t="str">
        <f>IF(VLOOKUP($A$3,SchoolTable,position!E30,0)&lt;&gt;"",VLOOKUP($A$3,SchoolTable,position!E30,0),"")</f>
        <v/>
      </c>
      <c r="M33" s="2" t="str">
        <f>IF(VLOOKUP($A$3,SchoolTable,position!F30,0)&lt;&gt;"",VLOOKUP($A$3,SchoolTable,position!F30,0),"")</f>
        <v/>
      </c>
      <c r="N33" s="13" t="str">
        <f>IF(VLOOKUP($A$3,SchoolTable,position!G30,0)&lt;&gt;"",VLOOKUP($A$3,SchoolTable,position!G30,0),"")</f>
        <v/>
      </c>
      <c r="O33" s="74" t="str">
        <f>IF(VLOOKUP($A$3,SchoolTable,position!H30,0)&lt;&gt;"",VLOOKUP($A$3,SchoolTable,position!H30,0),"")</f>
        <v/>
      </c>
      <c r="P33" s="94">
        <f t="shared" si="8"/>
        <v>2019</v>
      </c>
    </row>
    <row r="34" spans="1:16" ht="24.95" customHeight="1">
      <c r="A34" s="35" t="s">
        <v>36</v>
      </c>
      <c r="B34" s="13">
        <f t="shared" si="6"/>
        <v>49</v>
      </c>
      <c r="C34" s="13">
        <f t="shared" si="6"/>
        <v>44</v>
      </c>
      <c r="D34" s="13">
        <f t="shared" si="6"/>
        <v>43</v>
      </c>
      <c r="E34" s="13">
        <f t="shared" si="6"/>
        <v>63</v>
      </c>
      <c r="F34" s="13">
        <f t="shared" si="7"/>
        <v>57</v>
      </c>
      <c r="G34" s="83">
        <f t="shared" si="7"/>
        <v>41</v>
      </c>
      <c r="H34" s="122"/>
      <c r="I34" s="35" t="s">
        <v>36</v>
      </c>
      <c r="J34" s="14">
        <f>IF(VLOOKUP($A$3,SchoolTable,position!C31,0)&lt;&gt;"",VLOOKUP($A$3,SchoolTable,position!C31,0),"")</f>
        <v>49</v>
      </c>
      <c r="K34" s="10">
        <f>IF(VLOOKUP($A$3,SchoolTable,position!D31,0)&lt;&gt;"",VLOOKUP($A$3,SchoolTable,position!D31,0),"")</f>
        <v>44</v>
      </c>
      <c r="L34" s="11">
        <f>IF(VLOOKUP($A$3,SchoolTable,position!E31,0)&lt;&gt;"",VLOOKUP($A$3,SchoolTable,position!E31,0),"")</f>
        <v>43</v>
      </c>
      <c r="M34" s="3">
        <f>IF(VLOOKUP($A$3,SchoolTable,position!F31,0)&lt;&gt;"",VLOOKUP($A$3,SchoolTable,position!F31,0),"")</f>
        <v>63</v>
      </c>
      <c r="N34" s="2">
        <f>IF(VLOOKUP($A$3,SchoolTable,position!G31,0)&lt;&gt;"",VLOOKUP($A$3,SchoolTable,position!G31,0),"")</f>
        <v>57</v>
      </c>
      <c r="O34" s="78">
        <f>IF(VLOOKUP($A$3,SchoolTable,position!H31,0)&lt;&gt;"",VLOOKUP($A$3,SchoolTable,position!H31,0),"")</f>
        <v>41</v>
      </c>
      <c r="P34" s="95">
        <f t="shared" si="8"/>
        <v>2018</v>
      </c>
    </row>
    <row r="35" spans="1:16" ht="24.95" customHeight="1">
      <c r="A35" s="35" t="s">
        <v>37</v>
      </c>
      <c r="B35" s="2">
        <f t="shared" si="6"/>
        <v>36</v>
      </c>
      <c r="C35" s="2">
        <f t="shared" si="6"/>
        <v>33</v>
      </c>
      <c r="D35" s="2">
        <f t="shared" si="6"/>
        <v>41</v>
      </c>
      <c r="E35" s="2">
        <f t="shared" si="6"/>
        <v>32</v>
      </c>
      <c r="F35" s="2">
        <f t="shared" si="7"/>
        <v>32</v>
      </c>
      <c r="G35" s="26">
        <f t="shared" si="7"/>
        <v>38</v>
      </c>
      <c r="H35" s="7"/>
      <c r="I35" s="35" t="s">
        <v>37</v>
      </c>
      <c r="J35" s="8">
        <f>IF(VLOOKUP($A$3,SchoolTable,position!C32,0)&lt;&gt;"",VLOOKUP($A$3,SchoolTable,position!C32,0),"")</f>
        <v>36</v>
      </c>
      <c r="K35" s="14">
        <f>IF(VLOOKUP($A$3,SchoolTable,position!D32,0)&lt;&gt;"",VLOOKUP($A$3,SchoolTable,position!D32,0),"")</f>
        <v>33</v>
      </c>
      <c r="L35" s="15">
        <f>IF(VLOOKUP($A$3,SchoolTable,position!E32,0)&lt;&gt;"",VLOOKUP($A$3,SchoolTable,position!E32,0),"")</f>
        <v>41</v>
      </c>
      <c r="M35" s="11">
        <f>IF(VLOOKUP($A$3,SchoolTable,position!F32,0)&lt;&gt;"",VLOOKUP($A$3,SchoolTable,position!F32,0),"")</f>
        <v>32</v>
      </c>
      <c r="N35" s="3">
        <f>IF(VLOOKUP($A$3,SchoolTable,position!G32,0)&lt;&gt;"",VLOOKUP($A$3,SchoolTable,position!G32,0),"")</f>
        <v>32</v>
      </c>
      <c r="O35" s="75">
        <f>IF(VLOOKUP($A$3,SchoolTable,position!H32,0)&lt;&gt;"",VLOOKUP($A$3,SchoolTable,position!H32,0),"")</f>
        <v>38</v>
      </c>
      <c r="P35" s="52">
        <f t="shared" si="8"/>
        <v>2017</v>
      </c>
    </row>
    <row r="36" spans="1:16" ht="24.95" customHeight="1">
      <c r="A36" s="35" t="s">
        <v>38</v>
      </c>
      <c r="B36" s="3">
        <f t="shared" si="6"/>
        <v>25</v>
      </c>
      <c r="C36" s="3">
        <f t="shared" si="6"/>
        <v>27</v>
      </c>
      <c r="D36" s="3">
        <f t="shared" si="6"/>
        <v>42</v>
      </c>
      <c r="E36" s="3">
        <f t="shared" si="6"/>
        <v>34</v>
      </c>
      <c r="F36" s="3">
        <f t="shared" si="7"/>
        <v>41</v>
      </c>
      <c r="G36" s="21">
        <f t="shared" si="7"/>
        <v>33</v>
      </c>
      <c r="H36" s="7"/>
      <c r="I36" s="35" t="s">
        <v>38</v>
      </c>
      <c r="J36" s="1">
        <f>IF(VLOOKUP($A$3,SchoolTable,position!C33,0)&lt;&gt;"",VLOOKUP($A$3,SchoolTable,position!C33,0),"")</f>
        <v>25</v>
      </c>
      <c r="K36" s="8">
        <f>IF(VLOOKUP($A$3,SchoolTable,position!D33,0)&lt;&gt;"",VLOOKUP($A$3,SchoolTable,position!D33,0),"")</f>
        <v>27</v>
      </c>
      <c r="L36" s="9">
        <f>IF(VLOOKUP($A$3,SchoolTable,position!E33,0)&lt;&gt;"",VLOOKUP($A$3,SchoolTable,position!E33,0),"")</f>
        <v>42</v>
      </c>
      <c r="M36" s="15">
        <f>IF(VLOOKUP($A$3,SchoolTable,position!F33,0)&lt;&gt;"",VLOOKUP($A$3,SchoolTable,position!F33,0),"")</f>
        <v>34</v>
      </c>
      <c r="N36" s="11">
        <f>IF(VLOOKUP($A$3,SchoolTable,position!G33,0)&lt;&gt;"",VLOOKUP($A$3,SchoolTable,position!G33,0),"")</f>
        <v>41</v>
      </c>
      <c r="O36" s="76">
        <f>IF(VLOOKUP($A$3,SchoolTable,position!H33,0)&lt;&gt;"",VLOOKUP($A$3,SchoolTable,position!H33,0),"")</f>
        <v>33</v>
      </c>
      <c r="P36" s="53">
        <f t="shared" si="8"/>
        <v>2016</v>
      </c>
    </row>
    <row r="37" spans="1:16" ht="24.95" customHeight="1" thickBot="1">
      <c r="A37" s="35" t="s">
        <v>39</v>
      </c>
      <c r="B37" s="11" t="str">
        <f t="shared" si="6"/>
        <v/>
      </c>
      <c r="C37" s="11" t="str">
        <f t="shared" si="6"/>
        <v/>
      </c>
      <c r="D37" s="11" t="str">
        <f t="shared" si="6"/>
        <v/>
      </c>
      <c r="E37" s="11" t="str">
        <f t="shared" si="6"/>
        <v/>
      </c>
      <c r="F37" s="11" t="str">
        <f t="shared" si="7"/>
        <v/>
      </c>
      <c r="G37" s="84" t="str">
        <f t="shared" si="7"/>
        <v/>
      </c>
      <c r="H37" s="7"/>
      <c r="I37" s="35" t="s">
        <v>39</v>
      </c>
      <c r="J37" s="22" t="str">
        <f>IF(VLOOKUP($A$3,SchoolTable,position!C34,0)&lt;&gt;"",VLOOKUP($A$3,SchoolTable,position!C34,0),"")</f>
        <v/>
      </c>
      <c r="K37" s="1" t="str">
        <f>IF(VLOOKUP($A$3,SchoolTable,position!D34,0)&lt;&gt;"",VLOOKUP($A$3,SchoolTable,position!D34,0),"")</f>
        <v/>
      </c>
      <c r="L37" s="8" t="str">
        <f>IF(VLOOKUP($A$3,SchoolTable,position!E34,0)&lt;&gt;"",VLOOKUP($A$3,SchoolTable,position!E34,0),"")</f>
        <v/>
      </c>
      <c r="M37" s="9" t="str">
        <f>IF(VLOOKUP($A$3,SchoolTable,position!F34,0)&lt;&gt;"",VLOOKUP($A$3,SchoolTable,position!F34,0),"")</f>
        <v/>
      </c>
      <c r="N37" s="15" t="str">
        <f>IF(VLOOKUP($A$3,SchoolTable,position!G34,0)&lt;&gt;"",VLOOKUP($A$3,SchoolTable,position!G34,0),"")</f>
        <v/>
      </c>
      <c r="O37" s="77" t="str">
        <f>IF(VLOOKUP($A$3,SchoolTable,position!H34,0)&lt;&gt;"",VLOOKUP($A$3,SchoolTable,position!H34,0),"")</f>
        <v/>
      </c>
      <c r="P37" s="96">
        <f>P38+1</f>
        <v>2015</v>
      </c>
    </row>
    <row r="38" spans="1:16" ht="24.95" customHeight="1" thickBot="1">
      <c r="A38" s="36" t="s">
        <v>40</v>
      </c>
      <c r="B38" s="85" t="str">
        <f t="shared" si="6"/>
        <v/>
      </c>
      <c r="C38" s="85" t="str">
        <f t="shared" si="6"/>
        <v/>
      </c>
      <c r="D38" s="85" t="str">
        <f t="shared" si="6"/>
        <v/>
      </c>
      <c r="E38" s="85" t="str">
        <f t="shared" si="6"/>
        <v/>
      </c>
      <c r="F38" s="85" t="str">
        <f t="shared" si="7"/>
        <v/>
      </c>
      <c r="G38" s="86" t="str">
        <f t="shared" si="7"/>
        <v/>
      </c>
      <c r="H38" s="122"/>
      <c r="I38" s="36" t="s">
        <v>40</v>
      </c>
      <c r="J38" s="3" t="str">
        <f>IF(VLOOKUP($A$3,SchoolTable,position!C35,0)&lt;&gt;"",VLOOKUP($A$3,SchoolTable,position!C35,0),"")</f>
        <v/>
      </c>
      <c r="K38" s="22" t="str">
        <f>IF(VLOOKUP($A$3,SchoolTable,position!D35,0)&lt;&gt;"",VLOOKUP($A$3,SchoolTable,position!D35,0),"")</f>
        <v/>
      </c>
      <c r="L38" s="23" t="str">
        <f>IF(VLOOKUP($A$3,SchoolTable,position!E35,0)&lt;&gt;"",VLOOKUP($A$3,SchoolTable,position!E35,0),"")</f>
        <v/>
      </c>
      <c r="M38" s="46" t="str">
        <f>IF(VLOOKUP($A$3,SchoolTable,position!F35,0)&lt;&gt;"",VLOOKUP($A$3,SchoolTable,position!F35,0),"")</f>
        <v/>
      </c>
      <c r="N38" s="69" t="str">
        <f>IF(VLOOKUP($A$3,SchoolTable,position!G35,0)&lt;&gt;"",VLOOKUP($A$3,SchoolTable,position!G35,0),"")</f>
        <v/>
      </c>
      <c r="O38" s="93" t="str">
        <f>IF(VLOOKUP($A$3,SchoolTable,position!H35,0)&lt;&gt;"",VLOOKUP($A$3,SchoolTable,position!H35,0),"")</f>
        <v/>
      </c>
      <c r="P38" s="97">
        <f>P27</f>
        <v>2014</v>
      </c>
    </row>
    <row r="39" spans="1:16" ht="13.5" thickBot="1">
      <c r="A39" s="17"/>
      <c r="B39" s="12"/>
      <c r="C39" s="12"/>
      <c r="D39" s="12"/>
      <c r="E39" s="12"/>
      <c r="F39" s="12"/>
      <c r="G39" s="12"/>
      <c r="H39" s="125"/>
      <c r="I39" s="17"/>
      <c r="J39" s="12"/>
      <c r="K39" s="12"/>
      <c r="L39" s="12"/>
      <c r="M39" s="12"/>
      <c r="N39" s="12"/>
      <c r="O39" s="12"/>
    </row>
    <row r="40" spans="1:16" ht="20.100000000000001" customHeight="1" thickBot="1">
      <c r="A40" s="45" t="s">
        <v>3</v>
      </c>
      <c r="B40" s="57"/>
      <c r="C40" s="57"/>
      <c r="D40" s="57"/>
      <c r="E40" s="57"/>
      <c r="F40" s="57"/>
      <c r="G40" s="58"/>
      <c r="H40" s="124"/>
      <c r="I40" s="45" t="s">
        <v>3</v>
      </c>
      <c r="J40" s="25"/>
      <c r="K40" s="25"/>
      <c r="L40" s="25"/>
      <c r="M40" s="25"/>
      <c r="N40" s="25"/>
      <c r="O40" s="25"/>
      <c r="P40" s="155" t="s">
        <v>41</v>
      </c>
    </row>
    <row r="41" spans="1:16">
      <c r="A41" s="129" t="s">
        <v>4</v>
      </c>
      <c r="B41" s="130">
        <f>C41-1</f>
        <v>2007</v>
      </c>
      <c r="C41" s="130">
        <f>D41-1</f>
        <v>2008</v>
      </c>
      <c r="D41" s="130">
        <f>E41-1</f>
        <v>2009</v>
      </c>
      <c r="E41" s="130">
        <f>F41-1</f>
        <v>2010</v>
      </c>
      <c r="F41" s="130">
        <f>G41-1</f>
        <v>2011</v>
      </c>
      <c r="G41" s="135">
        <f>instructions!$A$6</f>
        <v>2012</v>
      </c>
      <c r="H41" s="118"/>
      <c r="I41" s="129" t="s">
        <v>4</v>
      </c>
      <c r="J41" s="130">
        <f>K41-1</f>
        <v>2007</v>
      </c>
      <c r="K41" s="130">
        <f>L41-1</f>
        <v>2008</v>
      </c>
      <c r="L41" s="130">
        <f>M41-1</f>
        <v>2009</v>
      </c>
      <c r="M41" s="130">
        <f>N41-1</f>
        <v>2010</v>
      </c>
      <c r="N41" s="130">
        <f>O41-1</f>
        <v>2011</v>
      </c>
      <c r="O41" s="130">
        <f>instructions!$A$6</f>
        <v>2012</v>
      </c>
      <c r="P41" s="156"/>
    </row>
    <row r="42" spans="1:16" ht="24.95" customHeight="1">
      <c r="A42" s="131" t="s">
        <v>35</v>
      </c>
      <c r="B42" s="8">
        <f>IF(J42&lt;&gt;"",J42,"")</f>
        <v>22</v>
      </c>
      <c r="C42" s="8">
        <f>IF(K42&lt;&gt;"",K42,"")</f>
        <v>29</v>
      </c>
      <c r="D42" s="8" t="str">
        <f>IF(L42&lt;&gt;"",L42,"")</f>
        <v/>
      </c>
      <c r="E42" s="8" t="str">
        <f>IF(M42&lt;&gt;"",M42,"")</f>
        <v/>
      </c>
      <c r="F42" s="8" t="str">
        <f t="shared" ref="F42:G46" si="9">IF(N42&lt;&gt;"",N42,"")</f>
        <v/>
      </c>
      <c r="G42" s="82" t="str">
        <f t="shared" si="9"/>
        <v/>
      </c>
      <c r="H42" s="7"/>
      <c r="I42" s="131" t="s">
        <v>35</v>
      </c>
      <c r="J42" s="10">
        <f>IF(VLOOKUP($A$3,SchoolTable,position!C39,0)&lt;&gt;"",VLOOKUP($A$3,SchoolTable,position!C39,0),"")</f>
        <v>22</v>
      </c>
      <c r="K42" s="11">
        <f>IF(VLOOKUP($A$3,SchoolTable,position!D39,0)&lt;&gt;"",VLOOKUP($A$3,SchoolTable,position!D39,0),"")</f>
        <v>29</v>
      </c>
      <c r="L42" s="3" t="str">
        <f>IF(VLOOKUP($A$3,SchoolTable,position!E39,0)&lt;&gt;"",VLOOKUP($A$3,SchoolTable,position!E39,0),"")</f>
        <v/>
      </c>
      <c r="M42" s="2" t="str">
        <f>IF(VLOOKUP($A$3,SchoolTable,position!F39,0)&lt;&gt;"",VLOOKUP($A$3,SchoolTable,position!F39,0),"")</f>
        <v/>
      </c>
      <c r="N42" s="13" t="str">
        <f>IF(VLOOKUP($A$3,SchoolTable,position!G39,0)&lt;&gt;"",VLOOKUP($A$3,SchoolTable,position!G39,0),"")</f>
        <v/>
      </c>
      <c r="O42" s="8" t="str">
        <f>IF(VLOOKUP($A$3,SchoolTable,position!H39,0)&lt;&gt;"",VLOOKUP($A$3,SchoolTable,position!H39,0),"")</f>
        <v/>
      </c>
      <c r="P42" s="82">
        <f>P33</f>
        <v>2019</v>
      </c>
    </row>
    <row r="43" spans="1:16" s="126" customFormat="1" ht="3" customHeight="1">
      <c r="A43" s="127"/>
      <c r="B43" s="134" t="s">
        <v>51</v>
      </c>
      <c r="C43" s="134" t="s">
        <v>51</v>
      </c>
      <c r="D43" s="134" t="s">
        <v>51</v>
      </c>
      <c r="E43" s="134" t="s">
        <v>51</v>
      </c>
      <c r="F43" s="134" t="s">
        <v>51</v>
      </c>
      <c r="G43" s="136" t="s">
        <v>51</v>
      </c>
      <c r="H43" s="7"/>
      <c r="I43" s="127"/>
      <c r="J43" s="134" t="s">
        <v>51</v>
      </c>
      <c r="K43" s="134" t="s">
        <v>51</v>
      </c>
      <c r="L43" s="134" t="s">
        <v>51</v>
      </c>
      <c r="M43" s="134" t="s">
        <v>51</v>
      </c>
      <c r="N43" s="134" t="s">
        <v>51</v>
      </c>
      <c r="O43" s="134" t="s">
        <v>51</v>
      </c>
      <c r="P43" s="128"/>
    </row>
    <row r="44" spans="1:16" ht="24.95" customHeight="1">
      <c r="A44" s="131" t="s">
        <v>38</v>
      </c>
      <c r="B44" s="3">
        <f>IF(J44&lt;&gt;"",J44,"")</f>
        <v>35</v>
      </c>
      <c r="C44" s="3">
        <f>IF(K44&lt;&gt;"",K44,"")</f>
        <v>31</v>
      </c>
      <c r="D44" s="3">
        <f>IF(L44&lt;&gt;"",L44,"")</f>
        <v>47</v>
      </c>
      <c r="E44" s="3">
        <f>IF(M44&lt;&gt;"",M44,"")</f>
        <v>45</v>
      </c>
      <c r="F44" s="3">
        <f t="shared" si="9"/>
        <v>42</v>
      </c>
      <c r="G44" s="21">
        <f t="shared" si="9"/>
        <v>29</v>
      </c>
      <c r="H44" s="7"/>
      <c r="I44" s="131" t="s">
        <v>38</v>
      </c>
      <c r="J44" s="1">
        <f>IF(VLOOKUP($A$3,SchoolTable,position!C40,0)&lt;&gt;"",VLOOKUP($A$3,SchoolTable,position!C40,0),"")</f>
        <v>35</v>
      </c>
      <c r="K44" s="8">
        <f>IF(VLOOKUP($A$3,SchoolTable,position!D40,0)&lt;&gt;"",VLOOKUP($A$3,SchoolTable,position!D40,0),"")</f>
        <v>31</v>
      </c>
      <c r="L44" s="9">
        <f>IF(VLOOKUP($A$3,SchoolTable,position!E40,0)&lt;&gt;"",VLOOKUP($A$3,SchoolTable,position!E40,0),"")</f>
        <v>47</v>
      </c>
      <c r="M44" s="15">
        <f>IF(VLOOKUP($A$3,SchoolTable,position!F40,0)&lt;&gt;"",VLOOKUP($A$3,SchoolTable,position!F40,0),"")</f>
        <v>45</v>
      </c>
      <c r="N44" s="11">
        <f>IF(VLOOKUP($A$3,SchoolTable,position!G40,0)&lt;&gt;"",VLOOKUP($A$3,SchoolTable,position!G40,0),"")</f>
        <v>42</v>
      </c>
      <c r="O44" s="3">
        <f>IF(VLOOKUP($A$3,SchoolTable,position!H40,0)&lt;&gt;"",VLOOKUP($A$3,SchoolTable,position!H40,0),"")</f>
        <v>29</v>
      </c>
      <c r="P44" s="21">
        <f>P36</f>
        <v>2016</v>
      </c>
    </row>
    <row r="45" spans="1:16" s="126" customFormat="1" ht="3" customHeight="1">
      <c r="A45" s="127"/>
      <c r="B45" s="134" t="s">
        <v>51</v>
      </c>
      <c r="C45" s="134" t="s">
        <v>51</v>
      </c>
      <c r="D45" s="134" t="s">
        <v>51</v>
      </c>
      <c r="E45" s="134" t="s">
        <v>51</v>
      </c>
      <c r="F45" s="134" t="s">
        <v>51</v>
      </c>
      <c r="G45" s="136" t="s">
        <v>51</v>
      </c>
      <c r="H45" s="7"/>
      <c r="I45" s="127"/>
      <c r="J45" s="134" t="s">
        <v>51</v>
      </c>
      <c r="K45" s="134" t="s">
        <v>51</v>
      </c>
      <c r="L45" s="134" t="s">
        <v>51</v>
      </c>
      <c r="M45" s="134" t="s">
        <v>51</v>
      </c>
      <c r="N45" s="134" t="s">
        <v>51</v>
      </c>
      <c r="O45" s="134" t="s">
        <v>51</v>
      </c>
      <c r="P45" s="128"/>
    </row>
    <row r="46" spans="1:16" ht="24.95" customHeight="1" thickBot="1">
      <c r="A46" s="132" t="s">
        <v>40</v>
      </c>
      <c r="B46" s="85" t="str">
        <f>IF(J46&lt;&gt;"",J46,"")</f>
        <v/>
      </c>
      <c r="C46" s="85" t="str">
        <f>IF(K46&lt;&gt;"",K46,"")</f>
        <v/>
      </c>
      <c r="D46" s="85" t="str">
        <f>IF(L46&lt;&gt;"",L46,"")</f>
        <v/>
      </c>
      <c r="E46" s="85" t="str">
        <f>IF(M46&lt;&gt;"",M46,"")</f>
        <v/>
      </c>
      <c r="F46" s="85" t="str">
        <f t="shared" si="9"/>
        <v/>
      </c>
      <c r="G46" s="86" t="str">
        <f t="shared" si="9"/>
        <v/>
      </c>
      <c r="H46" s="122"/>
      <c r="I46" s="132" t="s">
        <v>40</v>
      </c>
      <c r="J46" s="133" t="str">
        <f>IF(VLOOKUP($A$3,SchoolTable,position!C41,0)&lt;&gt;"",VLOOKUP($A$3,SchoolTable,position!C41,0),"")</f>
        <v/>
      </c>
      <c r="K46" s="22" t="str">
        <f>IF(VLOOKUP($A$3,SchoolTable,position!D41,0)&lt;&gt;"",VLOOKUP($A$3,SchoolTable,position!D41,0),"")</f>
        <v/>
      </c>
      <c r="L46" s="23" t="str">
        <f>IF(VLOOKUP($A$3,SchoolTable,position!E41,0)&lt;&gt;"",VLOOKUP($A$3,SchoolTable,position!E41,0),"")</f>
        <v/>
      </c>
      <c r="M46" s="46" t="str">
        <f>IF(VLOOKUP($A$3,SchoolTable,position!F41,0)&lt;&gt;"",VLOOKUP($A$3,SchoolTable,position!F41,0),"")</f>
        <v/>
      </c>
      <c r="N46" s="69" t="str">
        <f>IF(VLOOKUP($A$3,SchoolTable,position!G41,0)&lt;&gt;"",VLOOKUP($A$3,SchoolTable,position!G41,0),"")</f>
        <v/>
      </c>
      <c r="O46" s="85" t="str">
        <f>IF(VLOOKUP($A$3,SchoolTable,position!H41,0)&lt;&gt;"",VLOOKUP($A$3,SchoolTable,position!H41,0),"")</f>
        <v/>
      </c>
      <c r="P46" s="86">
        <f>P38</f>
        <v>2014</v>
      </c>
    </row>
    <row r="47" spans="1:16">
      <c r="A47"/>
      <c r="B47"/>
      <c r="C47"/>
      <c r="D47"/>
      <c r="E47"/>
      <c r="F47"/>
      <c r="G47"/>
      <c r="H47" s="42"/>
      <c r="I47"/>
      <c r="J47"/>
      <c r="K47"/>
      <c r="L47"/>
    </row>
    <row r="48" spans="1:16">
      <c r="A48"/>
      <c r="B48"/>
      <c r="C48"/>
      <c r="D48"/>
      <c r="E48"/>
      <c r="F48"/>
      <c r="G48"/>
      <c r="H48" s="42"/>
      <c r="I48"/>
      <c r="J48"/>
      <c r="K48"/>
      <c r="L48"/>
    </row>
    <row r="49" spans="1:12">
      <c r="A49"/>
      <c r="B49"/>
      <c r="C49"/>
      <c r="D49"/>
      <c r="E49"/>
      <c r="F49"/>
      <c r="G49"/>
      <c r="H49" s="42"/>
      <c r="I49"/>
      <c r="J49"/>
      <c r="K49"/>
      <c r="L49"/>
    </row>
    <row r="50" spans="1:12">
      <c r="A50"/>
      <c r="B50"/>
      <c r="C50"/>
      <c r="D50"/>
      <c r="E50"/>
      <c r="F50"/>
      <c r="G50"/>
      <c r="H50" s="42"/>
      <c r="I50"/>
      <c r="J50"/>
      <c r="K50"/>
      <c r="L50"/>
    </row>
    <row r="51" spans="1:12">
      <c r="A51"/>
      <c r="B51"/>
      <c r="C51"/>
      <c r="D51"/>
      <c r="E51"/>
      <c r="F51"/>
      <c r="G51"/>
      <c r="H51" s="42"/>
      <c r="I51"/>
      <c r="J51"/>
      <c r="K51"/>
      <c r="L51"/>
    </row>
    <row r="52" spans="1:12">
      <c r="A52"/>
      <c r="B52"/>
      <c r="C52"/>
      <c r="D52"/>
      <c r="E52"/>
      <c r="F52"/>
      <c r="G52"/>
      <c r="H52" s="42"/>
      <c r="I52"/>
      <c r="J52"/>
      <c r="K52"/>
      <c r="L52"/>
    </row>
    <row r="53" spans="1:12">
      <c r="H53" s="121"/>
      <c r="L53"/>
    </row>
    <row r="54" spans="1:12">
      <c r="H54" s="121"/>
      <c r="L54"/>
    </row>
    <row r="55" spans="1:12">
      <c r="H55" s="121"/>
      <c r="L55"/>
    </row>
    <row r="56" spans="1:12">
      <c r="H56" s="121"/>
      <c r="L56"/>
    </row>
    <row r="57" spans="1:12">
      <c r="L57"/>
    </row>
    <row r="58" spans="1:12">
      <c r="L58"/>
    </row>
    <row r="59" spans="1:12">
      <c r="L59"/>
    </row>
    <row r="60" spans="1:12">
      <c r="L60"/>
    </row>
    <row r="61" spans="1:12">
      <c r="L61"/>
    </row>
    <row r="62" spans="1:12">
      <c r="L62"/>
    </row>
    <row r="63" spans="1:12">
      <c r="L63"/>
    </row>
    <row r="64" spans="1:12">
      <c r="L64"/>
    </row>
    <row r="65" spans="12:12">
      <c r="L65"/>
    </row>
    <row r="66" spans="12:12">
      <c r="L66"/>
    </row>
    <row r="67" spans="12:12">
      <c r="L67"/>
    </row>
    <row r="68" spans="12:12">
      <c r="L68"/>
    </row>
    <row r="69" spans="12:12">
      <c r="L69"/>
    </row>
    <row r="70" spans="12:12">
      <c r="L70"/>
    </row>
    <row r="71" spans="12:12">
      <c r="L71"/>
    </row>
    <row r="72" spans="12:12">
      <c r="L72"/>
    </row>
    <row r="73" spans="12:12">
      <c r="L73"/>
    </row>
    <row r="74" spans="12:12">
      <c r="L74"/>
    </row>
    <row r="75" spans="12:12">
      <c r="L75"/>
    </row>
    <row r="76" spans="12:12">
      <c r="L76"/>
    </row>
    <row r="77" spans="12:12">
      <c r="L77"/>
    </row>
    <row r="78" spans="12:12">
      <c r="L78"/>
    </row>
    <row r="79" spans="12:12">
      <c r="L79"/>
    </row>
    <row r="80" spans="12:12">
      <c r="L80"/>
    </row>
    <row r="81" spans="12:12">
      <c r="L81"/>
    </row>
    <row r="82" spans="12:12">
      <c r="L82"/>
    </row>
    <row r="83" spans="12:12">
      <c r="L83"/>
    </row>
    <row r="84" spans="12:12">
      <c r="L84"/>
    </row>
    <row r="85" spans="12:12">
      <c r="L85"/>
    </row>
    <row r="86" spans="12:12">
      <c r="L86"/>
    </row>
    <row r="87" spans="12:12">
      <c r="L87"/>
    </row>
    <row r="88" spans="12:12">
      <c r="L88"/>
    </row>
    <row r="89" spans="12:12">
      <c r="L89"/>
    </row>
    <row r="90" spans="12:12">
      <c r="L90"/>
    </row>
    <row r="91" spans="12:12">
      <c r="L91"/>
    </row>
    <row r="92" spans="12:12">
      <c r="L92"/>
    </row>
    <row r="93" spans="12:12">
      <c r="L93"/>
    </row>
    <row r="94" spans="12:12">
      <c r="L94"/>
    </row>
    <row r="95" spans="12:12">
      <c r="L95"/>
    </row>
    <row r="96" spans="12:12">
      <c r="L96"/>
    </row>
    <row r="97" spans="1:12">
      <c r="L97"/>
    </row>
    <row r="98" spans="1:12">
      <c r="L98"/>
    </row>
    <row r="99" spans="1:12">
      <c r="L99"/>
    </row>
    <row r="100" spans="1:12">
      <c r="L100"/>
    </row>
    <row r="101" spans="1:12">
      <c r="L101"/>
    </row>
    <row r="102" spans="1:12">
      <c r="L102"/>
    </row>
    <row r="103" spans="1:12">
      <c r="L103"/>
    </row>
    <row r="104" spans="1:12">
      <c r="A104" s="40" t="str">
        <f>IF('input data'!A3&lt;&gt;"",'input data'!A3,"")</f>
        <v>ELLICOTT MIDD</v>
      </c>
      <c r="L104"/>
    </row>
    <row r="105" spans="1:12">
      <c r="A105" s="40" t="str">
        <f>IF('input data'!A4&lt;&gt;"",'input data'!A4,"")</f>
        <v>Ellicott Elem</v>
      </c>
      <c r="L105"/>
    </row>
    <row r="106" spans="1:12">
      <c r="A106" s="40" t="str">
        <f>IF('input data'!A5&lt;&gt;"",'input data'!A5,"")</f>
        <v>Ellicott Sr High</v>
      </c>
      <c r="L106"/>
    </row>
    <row r="107" spans="1:12">
      <c r="A107" s="40" t="str">
        <f>IF('input data'!A6&lt;&gt;"",'input data'!A6,"")</f>
        <v>Ellicott 22</v>
      </c>
      <c r="L107"/>
    </row>
    <row r="108" spans="1:12">
      <c r="A108" s="40" t="str">
        <f>IF('input data'!A7&lt;&gt;"",'input data'!A7,"")</f>
        <v>Colorado</v>
      </c>
      <c r="L108"/>
    </row>
    <row r="109" spans="1:12">
      <c r="A109" s="40" t="str">
        <f>IF('input data'!A8&lt;&gt;"",'input data'!A8,"")</f>
        <v/>
      </c>
      <c r="L109"/>
    </row>
    <row r="110" spans="1:12">
      <c r="A110" s="40" t="str">
        <f>IF('input data'!A9&lt;&gt;"",'input data'!A9,"")</f>
        <v/>
      </c>
      <c r="L110"/>
    </row>
    <row r="111" spans="1:12">
      <c r="A111" s="40" t="str">
        <f>IF('input data'!A10&lt;&gt;"",'input data'!A10,"")</f>
        <v/>
      </c>
      <c r="L111"/>
    </row>
    <row r="112" spans="1:12">
      <c r="A112" s="40" t="str">
        <f>IF('input data'!A11&lt;&gt;"",'input data'!A11,"")</f>
        <v/>
      </c>
      <c r="L112"/>
    </row>
    <row r="113" spans="1:12">
      <c r="A113" s="40" t="str">
        <f>IF('input data'!A12&lt;&gt;"",'input data'!A12,"")</f>
        <v/>
      </c>
      <c r="L113"/>
    </row>
    <row r="114" spans="1:12">
      <c r="A114" s="40" t="str">
        <f>IF('input data'!A13&lt;&gt;"",'input data'!A13,"")</f>
        <v/>
      </c>
      <c r="L114"/>
    </row>
    <row r="115" spans="1:12">
      <c r="A115" s="40" t="str">
        <f>IF('input data'!A14&lt;&gt;"",'input data'!A14,"")</f>
        <v/>
      </c>
      <c r="L115"/>
    </row>
    <row r="116" spans="1:12">
      <c r="A116" s="40" t="str">
        <f>IF('input data'!A15&lt;&gt;"",'input data'!A15,"")</f>
        <v/>
      </c>
      <c r="L116"/>
    </row>
    <row r="117" spans="1:12">
      <c r="A117" s="40" t="str">
        <f>IF('input data'!A16&lt;&gt;"",'input data'!A16,"")</f>
        <v/>
      </c>
      <c r="L117"/>
    </row>
    <row r="118" spans="1:12">
      <c r="A118" s="40" t="str">
        <f>IF('input data'!A17&lt;&gt;"",'input data'!A17,"")</f>
        <v/>
      </c>
      <c r="L118"/>
    </row>
    <row r="119" spans="1:12">
      <c r="A119" s="40" t="str">
        <f>IF('input data'!A18&lt;&gt;"",'input data'!A18,"")</f>
        <v/>
      </c>
      <c r="L119"/>
    </row>
    <row r="120" spans="1:12">
      <c r="A120" s="40" t="str">
        <f>IF('input data'!A19&lt;&gt;"",'input data'!A19,"")</f>
        <v/>
      </c>
      <c r="L120"/>
    </row>
    <row r="121" spans="1:12">
      <c r="A121" s="40" t="str">
        <f>IF('input data'!A20&lt;&gt;"",'input data'!A20,"")</f>
        <v/>
      </c>
      <c r="L121"/>
    </row>
    <row r="122" spans="1:12">
      <c r="A122" s="40" t="str">
        <f>IF('input data'!A21&lt;&gt;"",'input data'!A21,"")</f>
        <v/>
      </c>
      <c r="L122"/>
    </row>
    <row r="123" spans="1:12">
      <c r="A123" s="40" t="str">
        <f>IF('input data'!A22&lt;&gt;"",'input data'!A22,"")</f>
        <v/>
      </c>
      <c r="L123"/>
    </row>
    <row r="124" spans="1:12">
      <c r="A124" s="40" t="str">
        <f>IF('input data'!A23&lt;&gt;"",'input data'!A23,"")</f>
        <v/>
      </c>
      <c r="L124"/>
    </row>
    <row r="125" spans="1:12">
      <c r="A125" s="40" t="str">
        <f>IF('input data'!A24&lt;&gt;"",'input data'!A24,"")</f>
        <v/>
      </c>
      <c r="L125"/>
    </row>
    <row r="126" spans="1:12">
      <c r="A126" s="40" t="str">
        <f>IF('input data'!A25&lt;&gt;"",'input data'!A25,"")</f>
        <v/>
      </c>
      <c r="L126"/>
    </row>
    <row r="127" spans="1:12">
      <c r="A127" s="40" t="str">
        <f>IF('input data'!A26&lt;&gt;"",'input data'!A26,"")</f>
        <v/>
      </c>
      <c r="L127"/>
    </row>
    <row r="128" spans="1:12">
      <c r="A128" s="40" t="str">
        <f>IF('input data'!A27&lt;&gt;"",'input data'!A27,"")</f>
        <v/>
      </c>
      <c r="L128"/>
    </row>
    <row r="129" spans="1:12">
      <c r="A129" s="40" t="str">
        <f>IF('input data'!A28&lt;&gt;"",'input data'!A28,"")</f>
        <v/>
      </c>
      <c r="L129"/>
    </row>
    <row r="130" spans="1:12">
      <c r="A130" s="40" t="str">
        <f>IF('input data'!A29&lt;&gt;"",'input data'!A29,"")</f>
        <v/>
      </c>
      <c r="L130"/>
    </row>
    <row r="131" spans="1:12">
      <c r="A131" s="40" t="str">
        <f>IF('input data'!A30&lt;&gt;"",'input data'!A30,"")</f>
        <v/>
      </c>
      <c r="L131"/>
    </row>
    <row r="132" spans="1:12">
      <c r="A132" s="40" t="str">
        <f>IF('input data'!A31&lt;&gt;"",'input data'!A31,"")</f>
        <v/>
      </c>
      <c r="L132"/>
    </row>
    <row r="133" spans="1:12">
      <c r="A133" s="40" t="str">
        <f>IF('input data'!A32&lt;&gt;"",'input data'!A32,"")</f>
        <v/>
      </c>
      <c r="L133"/>
    </row>
    <row r="134" spans="1:12">
      <c r="A134" s="40" t="str">
        <f>IF('input data'!A33&lt;&gt;"",'input data'!A33,"")</f>
        <v/>
      </c>
      <c r="L134"/>
    </row>
    <row r="135" spans="1:12">
      <c r="A135" s="40" t="str">
        <f>IF('input data'!A34&lt;&gt;"",'input data'!A34,"")</f>
        <v/>
      </c>
      <c r="L135"/>
    </row>
    <row r="136" spans="1:12">
      <c r="A136" s="40" t="str">
        <f>IF('input data'!A35&lt;&gt;"",'input data'!A35,"")</f>
        <v/>
      </c>
      <c r="L136"/>
    </row>
    <row r="137" spans="1:12">
      <c r="A137" s="40" t="str">
        <f>IF('input data'!A36&lt;&gt;"",'input data'!A36,"")</f>
        <v/>
      </c>
      <c r="L137"/>
    </row>
    <row r="138" spans="1:12">
      <c r="A138" s="40" t="str">
        <f>IF('input data'!A37&lt;&gt;"",'input data'!A37,"")</f>
        <v/>
      </c>
      <c r="L138"/>
    </row>
    <row r="139" spans="1:12">
      <c r="A139" s="40" t="str">
        <f>IF('input data'!A38&lt;&gt;"",'input data'!A38,"")</f>
        <v/>
      </c>
      <c r="L139"/>
    </row>
    <row r="140" spans="1:12">
      <c r="A140" s="40" t="str">
        <f>IF('input data'!A39&lt;&gt;"",'input data'!A39,"")</f>
        <v/>
      </c>
      <c r="L140"/>
    </row>
    <row r="141" spans="1:12">
      <c r="A141" s="40" t="str">
        <f>IF('input data'!A40&lt;&gt;"",'input data'!A40,"")</f>
        <v/>
      </c>
      <c r="L141"/>
    </row>
    <row r="142" spans="1:12">
      <c r="A142" s="40" t="str">
        <f>IF('input data'!A41&lt;&gt;"",'input data'!A41,"")</f>
        <v/>
      </c>
      <c r="L142"/>
    </row>
    <row r="143" spans="1:12">
      <c r="A143" s="40" t="str">
        <f>IF('input data'!A42&lt;&gt;"",'input data'!A42,"")</f>
        <v/>
      </c>
      <c r="L143"/>
    </row>
    <row r="144" spans="1:12">
      <c r="A144" s="40" t="str">
        <f>IF('input data'!A43&lt;&gt;"",'input data'!A43,"")</f>
        <v/>
      </c>
      <c r="L144"/>
    </row>
    <row r="145" spans="1:12">
      <c r="A145" s="40" t="str">
        <f>IF('input data'!A44&lt;&gt;"",'input data'!A44,"")</f>
        <v/>
      </c>
      <c r="L145"/>
    </row>
    <row r="146" spans="1:12">
      <c r="A146" s="40" t="str">
        <f>IF('input data'!A45&lt;&gt;"",'input data'!A45,"")</f>
        <v/>
      </c>
      <c r="L146"/>
    </row>
    <row r="147" spans="1:12">
      <c r="A147" s="40" t="str">
        <f>IF('input data'!A46&lt;&gt;"",'input data'!A46,"")</f>
        <v/>
      </c>
      <c r="L147"/>
    </row>
    <row r="148" spans="1:12">
      <c r="A148" s="40" t="str">
        <f>IF('input data'!A47&lt;&gt;"",'input data'!A47,"")</f>
        <v/>
      </c>
      <c r="L148"/>
    </row>
    <row r="149" spans="1:12">
      <c r="A149" s="40" t="str">
        <f>IF('input data'!A48&lt;&gt;"",'input data'!A48,"")</f>
        <v/>
      </c>
      <c r="L149"/>
    </row>
    <row r="150" spans="1:12">
      <c r="A150" s="40" t="str">
        <f>IF('input data'!A49&lt;&gt;"",'input data'!A49,"")</f>
        <v/>
      </c>
      <c r="L150"/>
    </row>
    <row r="151" spans="1:12">
      <c r="A151" s="40" t="str">
        <f>IF('input data'!A50&lt;&gt;"",'input data'!A50,"")</f>
        <v/>
      </c>
      <c r="L151"/>
    </row>
    <row r="152" spans="1:12">
      <c r="A152" s="40" t="str">
        <f>IF('input data'!A51&lt;&gt;"",'input data'!A51,"")</f>
        <v/>
      </c>
      <c r="L152"/>
    </row>
    <row r="153" spans="1:12">
      <c r="A153" s="40" t="str">
        <f>IF('input data'!A52&lt;&gt;"",'input data'!A52,"")</f>
        <v/>
      </c>
      <c r="L153"/>
    </row>
    <row r="154" spans="1:12">
      <c r="A154" s="40" t="str">
        <f>IF('input data'!A53&lt;&gt;"",'input data'!A53,"")</f>
        <v/>
      </c>
      <c r="L154"/>
    </row>
    <row r="155" spans="1:12">
      <c r="A155" s="40" t="str">
        <f>IF('input data'!A54&lt;&gt;"",'input data'!A54,"")</f>
        <v/>
      </c>
      <c r="L155"/>
    </row>
    <row r="156" spans="1:12">
      <c r="A156" s="40" t="str">
        <f>IF('input data'!A55&lt;&gt;"",'input data'!A55,"")</f>
        <v/>
      </c>
      <c r="L156"/>
    </row>
    <row r="157" spans="1:12">
      <c r="A157" s="40" t="str">
        <f>IF('input data'!A56&lt;&gt;"",'input data'!A56,"")</f>
        <v/>
      </c>
    </row>
    <row r="158" spans="1:12">
      <c r="A158" s="40" t="str">
        <f>IF('input data'!A57&lt;&gt;"",'input data'!A57,"")</f>
        <v/>
      </c>
    </row>
    <row r="159" spans="1:12">
      <c r="A159" s="40" t="str">
        <f>IF('input data'!A58&lt;&gt;"",'input data'!A58,"")</f>
        <v/>
      </c>
    </row>
    <row r="160" spans="1:12">
      <c r="A160" s="40" t="str">
        <f>IF('input data'!A59&lt;&gt;"",'input data'!A59,"")</f>
        <v/>
      </c>
    </row>
    <row r="161" spans="1:1">
      <c r="A161" s="40" t="str">
        <f>IF('input data'!A60&lt;&gt;"",'input data'!A60,"")</f>
        <v/>
      </c>
    </row>
    <row r="162" spans="1:1">
      <c r="A162" s="40" t="str">
        <f>IF('input data'!A61&lt;&gt;"",'input data'!A61,"")</f>
        <v/>
      </c>
    </row>
    <row r="163" spans="1:1">
      <c r="A163" s="40" t="str">
        <f>IF('input data'!A62&lt;&gt;"",'input data'!A62,"")</f>
        <v/>
      </c>
    </row>
    <row r="164" spans="1:1">
      <c r="A164" s="40" t="str">
        <f>IF('input data'!A63&lt;&gt;"",'input data'!A63,"")</f>
        <v/>
      </c>
    </row>
    <row r="165" spans="1:1">
      <c r="A165" s="40" t="str">
        <f>IF('input data'!A64&lt;&gt;"",'input data'!A64,"")</f>
        <v/>
      </c>
    </row>
    <row r="166" spans="1:1">
      <c r="A166" s="40" t="str">
        <f>IF('input data'!A65&lt;&gt;"",'input data'!A65,"")</f>
        <v/>
      </c>
    </row>
    <row r="167" spans="1:1">
      <c r="A167" s="40" t="str">
        <f>IF('input data'!A66&lt;&gt;"",'input data'!A66,"")</f>
        <v/>
      </c>
    </row>
    <row r="168" spans="1:1">
      <c r="A168" s="40" t="str">
        <f>IF('input data'!A67&lt;&gt;"",'input data'!A67,"")</f>
        <v/>
      </c>
    </row>
    <row r="169" spans="1:1">
      <c r="A169" s="40" t="str">
        <f>IF('input data'!A68&lt;&gt;"",'input data'!A68,"")</f>
        <v/>
      </c>
    </row>
    <row r="170" spans="1:1">
      <c r="A170" s="40" t="str">
        <f>IF('input data'!A69&lt;&gt;"",'input data'!A69,"")</f>
        <v/>
      </c>
    </row>
    <row r="171" spans="1:1">
      <c r="A171" s="40" t="str">
        <f>IF('input data'!A70&lt;&gt;"",'input data'!A70,"")</f>
        <v/>
      </c>
    </row>
    <row r="172" spans="1:1">
      <c r="A172" s="40" t="str">
        <f>IF('input data'!A71&lt;&gt;"",'input data'!A71,"")</f>
        <v/>
      </c>
    </row>
    <row r="173" spans="1:1">
      <c r="A173" s="40" t="str">
        <f>IF('input data'!A72&lt;&gt;"",'input data'!A72,"")</f>
        <v/>
      </c>
    </row>
    <row r="174" spans="1:1">
      <c r="A174" s="40" t="str">
        <f>IF('input data'!A73&lt;&gt;"",'input data'!A73,"")</f>
        <v/>
      </c>
    </row>
    <row r="175" spans="1:1">
      <c r="A175" s="40" t="str">
        <f>IF('input data'!A74&lt;&gt;"",'input data'!A74,"")</f>
        <v/>
      </c>
    </row>
    <row r="176" spans="1:1">
      <c r="A176" s="40" t="str">
        <f>IF('input data'!A75&lt;&gt;"",'input data'!A75,"")</f>
        <v/>
      </c>
    </row>
    <row r="177" spans="1:1">
      <c r="A177" s="40" t="str">
        <f>IF('input data'!A76&lt;&gt;"",'input data'!A76,"")</f>
        <v/>
      </c>
    </row>
    <row r="178" spans="1:1">
      <c r="A178" s="40" t="str">
        <f>IF('input data'!A77&lt;&gt;"",'input data'!A77,"")</f>
        <v/>
      </c>
    </row>
    <row r="179" spans="1:1">
      <c r="A179" s="40" t="str">
        <f>IF('input data'!A78&lt;&gt;"",'input data'!A78,"")</f>
        <v/>
      </c>
    </row>
    <row r="180" spans="1:1">
      <c r="A180" s="40" t="str">
        <f>IF('input data'!A79&lt;&gt;"",'input data'!A79,"")</f>
        <v/>
      </c>
    </row>
    <row r="181" spans="1:1">
      <c r="A181" s="40" t="str">
        <f>IF('input data'!A80&lt;&gt;"",'input data'!A80,"")</f>
        <v/>
      </c>
    </row>
    <row r="182" spans="1:1">
      <c r="A182" s="6" t="str">
        <f>IF('input data'!A81&lt;&gt;"",'input data'!A81,"")</f>
        <v/>
      </c>
    </row>
    <row r="183" spans="1:1">
      <c r="A183" s="6" t="str">
        <f>IF('input data'!A82&lt;&gt;"",'input data'!A82,"")</f>
        <v/>
      </c>
    </row>
    <row r="184" spans="1:1">
      <c r="A184" s="6" t="str">
        <f>IF('input data'!A83&lt;&gt;"",'input data'!A83,"")</f>
        <v/>
      </c>
    </row>
    <row r="185" spans="1:1">
      <c r="A185" s="6" t="str">
        <f>IF('input data'!A84&lt;&gt;"",'input data'!A84,"")</f>
        <v/>
      </c>
    </row>
    <row r="186" spans="1:1">
      <c r="A186" s="6" t="str">
        <f>IF('input data'!A85&lt;&gt;"",'input data'!A85,"")</f>
        <v/>
      </c>
    </row>
    <row r="187" spans="1:1">
      <c r="A187" s="6" t="str">
        <f>IF('input data'!A86&lt;&gt;"",'input data'!A86,"")</f>
        <v/>
      </c>
    </row>
  </sheetData>
  <mergeCells count="8">
    <mergeCell ref="P40:P41"/>
    <mergeCell ref="A1:E1"/>
    <mergeCell ref="A3:P3"/>
    <mergeCell ref="P18:P19"/>
    <mergeCell ref="P29:P30"/>
    <mergeCell ref="A5:G5"/>
    <mergeCell ref="G1:P2"/>
    <mergeCell ref="I5:P5"/>
  </mergeCells>
  <dataValidations count="1">
    <dataValidation type="list" allowBlank="1" showInputMessage="1" showErrorMessage="1" sqref="A1">
      <formula1>$A$104:$A$187</formula1>
    </dataValidation>
  </dataValidations>
  <printOptions horizontalCentered="1"/>
  <pageMargins left="0.25" right="0.25" top="0.57999999999999996" bottom="0.6" header="0.31" footer="0.3"/>
  <pageSetup scale="81" orientation="portrait" r:id="rId1"/>
  <headerFooter>
    <oddHeader>&amp;C&amp;"Geneva,Bold"&amp;16CSAP Cross-Sectional and Quasi-Longitudinal Trend Charts</oddHeader>
    <oddFooter>&amp;L&amp;"Geneva,Italic"&amp;8Alpine Achievement Systems&amp;R&amp;"Geneva,Italic"&amp;8Printed: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topLeftCell="A22" workbookViewId="0">
      <selection activeCell="C7" sqref="C7"/>
    </sheetView>
  </sheetViews>
  <sheetFormatPr defaultRowHeight="12.75"/>
  <cols>
    <col min="1" max="1" width="4.7109375" style="5" customWidth="1"/>
    <col min="2" max="2" width="12.7109375" style="5" customWidth="1"/>
    <col min="3" max="5" width="6.140625" style="4" bestFit="1" customWidth="1"/>
    <col min="6" max="8" width="6.140625" bestFit="1" customWidth="1"/>
    <col min="9" max="9" width="5" bestFit="1" customWidth="1"/>
    <col min="10" max="51" width="4.7109375" customWidth="1"/>
    <col min="52" max="58" width="9.140625" customWidth="1"/>
    <col min="59" max="115" width="5" customWidth="1"/>
    <col min="116" max="116" width="6" customWidth="1"/>
    <col min="117" max="123" width="5" customWidth="1"/>
    <col min="124" max="124" width="6.7109375" customWidth="1"/>
    <col min="125" max="127" width="5" customWidth="1"/>
    <col min="128" max="128" width="6.7109375" customWidth="1"/>
    <col min="129" max="131" width="5" customWidth="1"/>
    <col min="132" max="132" width="6.7109375" customWidth="1"/>
    <col min="133" max="139" width="5" customWidth="1"/>
    <col min="140" max="140" width="6.7109375" customWidth="1"/>
    <col min="141" max="146" width="5" customWidth="1"/>
    <col min="147" max="147" width="6.7109375" customWidth="1"/>
    <col min="148" max="153" width="5" customWidth="1"/>
    <col min="154" max="154" width="6.7109375" customWidth="1"/>
    <col min="155" max="162" width="5" customWidth="1"/>
    <col min="163" max="163" width="6.7109375" customWidth="1"/>
    <col min="164" max="169" width="5" customWidth="1"/>
    <col min="170" max="170" width="7.7109375" customWidth="1"/>
    <col min="171" max="177" width="5" customWidth="1"/>
    <col min="178" max="178" width="5.28515625" bestFit="1" customWidth="1"/>
    <col min="179" max="180" width="5" bestFit="1" customWidth="1"/>
    <col min="181" max="181" width="5.28515625" bestFit="1" customWidth="1"/>
    <col min="182" max="189" width="5" bestFit="1" customWidth="1"/>
    <col min="190" max="190" width="6.28515625" bestFit="1" customWidth="1"/>
    <col min="191" max="192" width="5" bestFit="1" customWidth="1"/>
  </cols>
  <sheetData>
    <row r="1" spans="1:8" ht="13.5" thickBot="1"/>
    <row r="2" spans="1:8" ht="18.75" thickBot="1">
      <c r="A2"/>
      <c r="B2" s="162" t="s">
        <v>42</v>
      </c>
      <c r="C2" s="163"/>
      <c r="D2" s="163"/>
      <c r="E2" s="163"/>
      <c r="F2" s="163"/>
      <c r="G2" s="163"/>
      <c r="H2" s="164"/>
    </row>
    <row r="3" spans="1:8" ht="13.5" thickBot="1">
      <c r="A3"/>
      <c r="B3" s="17"/>
      <c r="C3" s="17"/>
      <c r="D3" s="18"/>
      <c r="E3" s="7"/>
      <c r="F3" s="19"/>
      <c r="G3" s="19"/>
      <c r="H3" s="19"/>
    </row>
    <row r="4" spans="1:8">
      <c r="A4"/>
      <c r="B4" s="24" t="s">
        <v>0</v>
      </c>
      <c r="C4" s="59"/>
      <c r="D4" s="59"/>
      <c r="E4" s="59"/>
      <c r="F4" s="59"/>
      <c r="G4" s="71"/>
      <c r="H4" s="60"/>
    </row>
    <row r="5" spans="1:8">
      <c r="A5"/>
      <c r="B5" s="20" t="s">
        <v>4</v>
      </c>
      <c r="C5" s="120">
        <f>D5-1</f>
        <v>2007</v>
      </c>
      <c r="D5" s="120">
        <f>E5-1</f>
        <v>2008</v>
      </c>
      <c r="E5" s="120">
        <f>F5-1</f>
        <v>2009</v>
      </c>
      <c r="F5" s="120">
        <f>G5-1</f>
        <v>2010</v>
      </c>
      <c r="G5" s="120">
        <f>H5-1</f>
        <v>2011</v>
      </c>
      <c r="H5" s="120">
        <f>instructions!$A$6</f>
        <v>2012</v>
      </c>
    </row>
    <row r="6" spans="1:8">
      <c r="A6"/>
      <c r="B6" s="30" t="s">
        <v>33</v>
      </c>
      <c r="C6" s="28">
        <v>2</v>
      </c>
      <c r="D6" s="28">
        <f t="shared" ref="D6:H7" si="0">C6+1</f>
        <v>3</v>
      </c>
      <c r="E6" s="28">
        <f t="shared" si="0"/>
        <v>4</v>
      </c>
      <c r="F6" s="28">
        <f t="shared" si="0"/>
        <v>5</v>
      </c>
      <c r="G6" s="28">
        <f t="shared" si="0"/>
        <v>6</v>
      </c>
      <c r="H6" s="28">
        <f t="shared" si="0"/>
        <v>7</v>
      </c>
    </row>
    <row r="7" spans="1:8">
      <c r="A7"/>
      <c r="B7" s="30" t="s">
        <v>34</v>
      </c>
      <c r="C7" s="28">
        <f>H6+1</f>
        <v>8</v>
      </c>
      <c r="D7" s="28">
        <f t="shared" si="0"/>
        <v>9</v>
      </c>
      <c r="E7" s="28">
        <f t="shared" si="0"/>
        <v>10</v>
      </c>
      <c r="F7" s="28">
        <f t="shared" si="0"/>
        <v>11</v>
      </c>
      <c r="G7" s="28">
        <f t="shared" si="0"/>
        <v>12</v>
      </c>
      <c r="H7" s="28">
        <f t="shared" si="0"/>
        <v>13</v>
      </c>
    </row>
    <row r="8" spans="1:8">
      <c r="A8"/>
      <c r="B8" s="61" t="s">
        <v>35</v>
      </c>
      <c r="C8" s="28">
        <f t="shared" ref="C8:C13" si="1">H7+1</f>
        <v>14</v>
      </c>
      <c r="D8" s="28">
        <f t="shared" ref="D8:H13" si="2">C8+1</f>
        <v>15</v>
      </c>
      <c r="E8" s="28">
        <f t="shared" si="2"/>
        <v>16</v>
      </c>
      <c r="F8" s="28">
        <f t="shared" si="2"/>
        <v>17</v>
      </c>
      <c r="G8" s="28">
        <f t="shared" si="2"/>
        <v>18</v>
      </c>
      <c r="H8" s="28">
        <f t="shared" si="2"/>
        <v>19</v>
      </c>
    </row>
    <row r="9" spans="1:8">
      <c r="A9"/>
      <c r="B9" s="61" t="s">
        <v>36</v>
      </c>
      <c r="C9" s="28">
        <f t="shared" si="1"/>
        <v>20</v>
      </c>
      <c r="D9" s="28">
        <f t="shared" si="2"/>
        <v>21</v>
      </c>
      <c r="E9" s="28">
        <f t="shared" si="2"/>
        <v>22</v>
      </c>
      <c r="F9" s="28">
        <f t="shared" si="2"/>
        <v>23</v>
      </c>
      <c r="G9" s="28">
        <f t="shared" si="2"/>
        <v>24</v>
      </c>
      <c r="H9" s="28">
        <f t="shared" si="2"/>
        <v>25</v>
      </c>
    </row>
    <row r="10" spans="1:8">
      <c r="A10"/>
      <c r="B10" s="61" t="s">
        <v>37</v>
      </c>
      <c r="C10" s="28">
        <f t="shared" si="1"/>
        <v>26</v>
      </c>
      <c r="D10" s="28">
        <f t="shared" si="2"/>
        <v>27</v>
      </c>
      <c r="E10" s="28">
        <f t="shared" si="2"/>
        <v>28</v>
      </c>
      <c r="F10" s="28">
        <f t="shared" si="2"/>
        <v>29</v>
      </c>
      <c r="G10" s="28">
        <f t="shared" si="2"/>
        <v>30</v>
      </c>
      <c r="H10" s="28">
        <f t="shared" si="2"/>
        <v>31</v>
      </c>
    </row>
    <row r="11" spans="1:8">
      <c r="A11"/>
      <c r="B11" s="61" t="s">
        <v>38</v>
      </c>
      <c r="C11" s="28">
        <f t="shared" si="1"/>
        <v>32</v>
      </c>
      <c r="D11" s="28">
        <f t="shared" si="2"/>
        <v>33</v>
      </c>
      <c r="E11" s="28">
        <f t="shared" si="2"/>
        <v>34</v>
      </c>
      <c r="F11" s="28">
        <f t="shared" si="2"/>
        <v>35</v>
      </c>
      <c r="G11" s="28">
        <f t="shared" si="2"/>
        <v>36</v>
      </c>
      <c r="H11" s="28">
        <f t="shared" si="2"/>
        <v>37</v>
      </c>
    </row>
    <row r="12" spans="1:8">
      <c r="A12"/>
      <c r="B12" s="61" t="s">
        <v>39</v>
      </c>
      <c r="C12" s="28">
        <f t="shared" si="1"/>
        <v>38</v>
      </c>
      <c r="D12" s="28">
        <f t="shared" si="2"/>
        <v>39</v>
      </c>
      <c r="E12" s="28">
        <f t="shared" si="2"/>
        <v>40</v>
      </c>
      <c r="F12" s="28">
        <f t="shared" si="2"/>
        <v>41</v>
      </c>
      <c r="G12" s="28">
        <f t="shared" si="2"/>
        <v>42</v>
      </c>
      <c r="H12" s="28">
        <f t="shared" si="2"/>
        <v>43</v>
      </c>
    </row>
    <row r="13" spans="1:8" ht="13.5" thickBot="1">
      <c r="A13"/>
      <c r="B13" s="62" t="s">
        <v>40</v>
      </c>
      <c r="C13" s="28">
        <f t="shared" si="1"/>
        <v>44</v>
      </c>
      <c r="D13" s="28">
        <f t="shared" si="2"/>
        <v>45</v>
      </c>
      <c r="E13" s="28">
        <f t="shared" si="2"/>
        <v>46</v>
      </c>
      <c r="F13" s="28">
        <f t="shared" si="2"/>
        <v>47</v>
      </c>
      <c r="G13" s="28">
        <f t="shared" si="2"/>
        <v>48</v>
      </c>
      <c r="H13" s="28">
        <f t="shared" si="2"/>
        <v>49</v>
      </c>
    </row>
    <row r="14" spans="1:8" ht="13.5" thickBot="1">
      <c r="A14"/>
      <c r="B14" s="17"/>
      <c r="C14" s="19"/>
      <c r="D14" s="19"/>
      <c r="E14" s="19"/>
      <c r="F14" s="16"/>
      <c r="G14" s="16"/>
      <c r="H14" s="16"/>
    </row>
    <row r="15" spans="1:8">
      <c r="A15"/>
      <c r="B15" s="24" t="s">
        <v>1</v>
      </c>
      <c r="C15" s="59"/>
      <c r="D15" s="59"/>
      <c r="E15" s="59"/>
      <c r="F15" s="59"/>
      <c r="G15" s="71"/>
      <c r="H15" s="60"/>
    </row>
    <row r="16" spans="1:8">
      <c r="A16"/>
      <c r="B16" s="20" t="s">
        <v>4</v>
      </c>
      <c r="C16" s="120">
        <f>D16-1</f>
        <v>2007</v>
      </c>
      <c r="D16" s="120">
        <f>E16-1</f>
        <v>2008</v>
      </c>
      <c r="E16" s="120">
        <f>F16-1</f>
        <v>2009</v>
      </c>
      <c r="F16" s="120">
        <f>G16-1</f>
        <v>2010</v>
      </c>
      <c r="G16" s="120">
        <f>H16-1</f>
        <v>2011</v>
      </c>
      <c r="H16" s="120">
        <f>instructions!$A$6</f>
        <v>2012</v>
      </c>
    </row>
    <row r="17" spans="1:8">
      <c r="A17"/>
      <c r="B17" s="30" t="s">
        <v>33</v>
      </c>
      <c r="C17" s="28">
        <f>H13+1</f>
        <v>50</v>
      </c>
      <c r="D17" s="28">
        <f t="shared" ref="D17:H24" si="3">C17+1</f>
        <v>51</v>
      </c>
      <c r="E17" s="28">
        <f t="shared" si="3"/>
        <v>52</v>
      </c>
      <c r="F17" s="28">
        <f t="shared" si="3"/>
        <v>53</v>
      </c>
      <c r="G17" s="28">
        <f t="shared" si="3"/>
        <v>54</v>
      </c>
      <c r="H17" s="28">
        <f t="shared" si="3"/>
        <v>55</v>
      </c>
    </row>
    <row r="18" spans="1:8">
      <c r="A18"/>
      <c r="B18" s="30" t="s">
        <v>34</v>
      </c>
      <c r="C18" s="28">
        <f t="shared" ref="C18:C24" si="4">H17+1</f>
        <v>56</v>
      </c>
      <c r="D18" s="28">
        <f t="shared" si="3"/>
        <v>57</v>
      </c>
      <c r="E18" s="28">
        <f t="shared" si="3"/>
        <v>58</v>
      </c>
      <c r="F18" s="28">
        <f t="shared" si="3"/>
        <v>59</v>
      </c>
      <c r="G18" s="28">
        <f t="shared" si="3"/>
        <v>60</v>
      </c>
      <c r="H18" s="28">
        <f t="shared" si="3"/>
        <v>61</v>
      </c>
    </row>
    <row r="19" spans="1:8">
      <c r="A19"/>
      <c r="B19" s="61" t="s">
        <v>35</v>
      </c>
      <c r="C19" s="28">
        <f t="shared" si="4"/>
        <v>62</v>
      </c>
      <c r="D19" s="28">
        <f t="shared" si="3"/>
        <v>63</v>
      </c>
      <c r="E19" s="28">
        <f t="shared" si="3"/>
        <v>64</v>
      </c>
      <c r="F19" s="28">
        <f t="shared" si="3"/>
        <v>65</v>
      </c>
      <c r="G19" s="28">
        <f t="shared" si="3"/>
        <v>66</v>
      </c>
      <c r="H19" s="28">
        <f t="shared" si="3"/>
        <v>67</v>
      </c>
    </row>
    <row r="20" spans="1:8">
      <c r="A20"/>
      <c r="B20" s="61" t="s">
        <v>36</v>
      </c>
      <c r="C20" s="28">
        <f t="shared" si="4"/>
        <v>68</v>
      </c>
      <c r="D20" s="28">
        <f t="shared" si="3"/>
        <v>69</v>
      </c>
      <c r="E20" s="28">
        <f t="shared" si="3"/>
        <v>70</v>
      </c>
      <c r="F20" s="28">
        <f t="shared" si="3"/>
        <v>71</v>
      </c>
      <c r="G20" s="28">
        <f t="shared" si="3"/>
        <v>72</v>
      </c>
      <c r="H20" s="28">
        <f t="shared" si="3"/>
        <v>73</v>
      </c>
    </row>
    <row r="21" spans="1:8">
      <c r="A21"/>
      <c r="B21" s="61" t="s">
        <v>37</v>
      </c>
      <c r="C21" s="28">
        <f t="shared" si="4"/>
        <v>74</v>
      </c>
      <c r="D21" s="28">
        <f t="shared" si="3"/>
        <v>75</v>
      </c>
      <c r="E21" s="28">
        <f t="shared" si="3"/>
        <v>76</v>
      </c>
      <c r="F21" s="28">
        <f t="shared" si="3"/>
        <v>77</v>
      </c>
      <c r="G21" s="28">
        <f t="shared" si="3"/>
        <v>78</v>
      </c>
      <c r="H21" s="28">
        <f t="shared" si="3"/>
        <v>79</v>
      </c>
    </row>
    <row r="22" spans="1:8">
      <c r="A22"/>
      <c r="B22" s="61" t="s">
        <v>38</v>
      </c>
      <c r="C22" s="28">
        <f t="shared" si="4"/>
        <v>80</v>
      </c>
      <c r="D22" s="28">
        <f t="shared" si="3"/>
        <v>81</v>
      </c>
      <c r="E22" s="28">
        <f t="shared" si="3"/>
        <v>82</v>
      </c>
      <c r="F22" s="28">
        <f t="shared" si="3"/>
        <v>83</v>
      </c>
      <c r="G22" s="28">
        <f t="shared" si="3"/>
        <v>84</v>
      </c>
      <c r="H22" s="28">
        <f t="shared" si="3"/>
        <v>85</v>
      </c>
    </row>
    <row r="23" spans="1:8">
      <c r="A23"/>
      <c r="B23" s="61" t="s">
        <v>39</v>
      </c>
      <c r="C23" s="28">
        <f t="shared" si="4"/>
        <v>86</v>
      </c>
      <c r="D23" s="28">
        <f t="shared" si="3"/>
        <v>87</v>
      </c>
      <c r="E23" s="28">
        <f t="shared" si="3"/>
        <v>88</v>
      </c>
      <c r="F23" s="28">
        <f t="shared" si="3"/>
        <v>89</v>
      </c>
      <c r="G23" s="28">
        <f t="shared" si="3"/>
        <v>90</v>
      </c>
      <c r="H23" s="28">
        <f t="shared" si="3"/>
        <v>91</v>
      </c>
    </row>
    <row r="24" spans="1:8" ht="13.5" thickBot="1">
      <c r="A24"/>
      <c r="B24" s="62" t="s">
        <v>40</v>
      </c>
      <c r="C24" s="28">
        <f t="shared" si="4"/>
        <v>92</v>
      </c>
      <c r="D24" s="28">
        <f t="shared" si="3"/>
        <v>93</v>
      </c>
      <c r="E24" s="28">
        <f t="shared" si="3"/>
        <v>94</v>
      </c>
      <c r="F24" s="28">
        <f t="shared" si="3"/>
        <v>95</v>
      </c>
      <c r="G24" s="28">
        <f t="shared" si="3"/>
        <v>96</v>
      </c>
      <c r="H24" s="28">
        <f t="shared" si="3"/>
        <v>97</v>
      </c>
    </row>
    <row r="25" spans="1:8" ht="13.5" thickBot="1">
      <c r="A25"/>
      <c r="B25" s="17"/>
      <c r="C25" s="19"/>
      <c r="D25" s="19"/>
      <c r="E25" s="19"/>
      <c r="F25" s="16"/>
      <c r="G25" s="16"/>
      <c r="H25" s="16"/>
    </row>
    <row r="26" spans="1:8">
      <c r="A26"/>
      <c r="B26" s="24" t="s">
        <v>2</v>
      </c>
      <c r="C26" s="59"/>
      <c r="D26" s="59"/>
      <c r="E26" s="59"/>
      <c r="F26" s="59"/>
      <c r="G26" s="71"/>
      <c r="H26" s="60"/>
    </row>
    <row r="27" spans="1:8">
      <c r="A27"/>
      <c r="B27" s="20" t="s">
        <v>4</v>
      </c>
      <c r="C27" s="120">
        <f>D27-1</f>
        <v>2007</v>
      </c>
      <c r="D27" s="120">
        <f>E27-1</f>
        <v>2008</v>
      </c>
      <c r="E27" s="120">
        <f>F27-1</f>
        <v>2009</v>
      </c>
      <c r="F27" s="120">
        <f>G27-1</f>
        <v>2010</v>
      </c>
      <c r="G27" s="120">
        <f>H27-1</f>
        <v>2011</v>
      </c>
      <c r="H27" s="120">
        <f>instructions!$A$6</f>
        <v>2012</v>
      </c>
    </row>
    <row r="28" spans="1:8">
      <c r="A28"/>
      <c r="B28" s="30" t="s">
        <v>33</v>
      </c>
      <c r="C28" s="28">
        <f>H24+1</f>
        <v>98</v>
      </c>
      <c r="D28" s="28">
        <f t="shared" ref="D28:H35" si="5">C28+1</f>
        <v>99</v>
      </c>
      <c r="E28" s="28">
        <f t="shared" si="5"/>
        <v>100</v>
      </c>
      <c r="F28" s="28">
        <f t="shared" si="5"/>
        <v>101</v>
      </c>
      <c r="G28" s="28">
        <f t="shared" si="5"/>
        <v>102</v>
      </c>
      <c r="H28" s="28">
        <f t="shared" si="5"/>
        <v>103</v>
      </c>
    </row>
    <row r="29" spans="1:8">
      <c r="A29"/>
      <c r="B29" s="30" t="s">
        <v>34</v>
      </c>
      <c r="C29" s="28">
        <f t="shared" ref="C29:C35" si="6">H28+1</f>
        <v>104</v>
      </c>
      <c r="D29" s="28">
        <f t="shared" si="5"/>
        <v>105</v>
      </c>
      <c r="E29" s="28">
        <f t="shared" si="5"/>
        <v>106</v>
      </c>
      <c r="F29" s="28">
        <f t="shared" si="5"/>
        <v>107</v>
      </c>
      <c r="G29" s="28">
        <f t="shared" si="5"/>
        <v>108</v>
      </c>
      <c r="H29" s="28">
        <f t="shared" si="5"/>
        <v>109</v>
      </c>
    </row>
    <row r="30" spans="1:8">
      <c r="A30"/>
      <c r="B30" s="61" t="s">
        <v>35</v>
      </c>
      <c r="C30" s="28">
        <f t="shared" si="6"/>
        <v>110</v>
      </c>
      <c r="D30" s="28">
        <f t="shared" si="5"/>
        <v>111</v>
      </c>
      <c r="E30" s="28">
        <f t="shared" si="5"/>
        <v>112</v>
      </c>
      <c r="F30" s="28">
        <f t="shared" si="5"/>
        <v>113</v>
      </c>
      <c r="G30" s="28">
        <f t="shared" si="5"/>
        <v>114</v>
      </c>
      <c r="H30" s="28">
        <f t="shared" si="5"/>
        <v>115</v>
      </c>
    </row>
    <row r="31" spans="1:8">
      <c r="A31"/>
      <c r="B31" s="61" t="s">
        <v>36</v>
      </c>
      <c r="C31" s="28">
        <f t="shared" si="6"/>
        <v>116</v>
      </c>
      <c r="D31" s="28">
        <f t="shared" si="5"/>
        <v>117</v>
      </c>
      <c r="E31" s="28">
        <f t="shared" si="5"/>
        <v>118</v>
      </c>
      <c r="F31" s="28">
        <f t="shared" si="5"/>
        <v>119</v>
      </c>
      <c r="G31" s="28">
        <f t="shared" si="5"/>
        <v>120</v>
      </c>
      <c r="H31" s="28">
        <f t="shared" si="5"/>
        <v>121</v>
      </c>
    </row>
    <row r="32" spans="1:8">
      <c r="A32"/>
      <c r="B32" s="61" t="s">
        <v>37</v>
      </c>
      <c r="C32" s="28">
        <f t="shared" si="6"/>
        <v>122</v>
      </c>
      <c r="D32" s="28">
        <f t="shared" si="5"/>
        <v>123</v>
      </c>
      <c r="E32" s="28">
        <f t="shared" si="5"/>
        <v>124</v>
      </c>
      <c r="F32" s="28">
        <f t="shared" si="5"/>
        <v>125</v>
      </c>
      <c r="G32" s="28">
        <f t="shared" si="5"/>
        <v>126</v>
      </c>
      <c r="H32" s="28">
        <f t="shared" si="5"/>
        <v>127</v>
      </c>
    </row>
    <row r="33" spans="1:8">
      <c r="A33"/>
      <c r="B33" s="61" t="s">
        <v>38</v>
      </c>
      <c r="C33" s="28">
        <f t="shared" si="6"/>
        <v>128</v>
      </c>
      <c r="D33" s="28">
        <f t="shared" si="5"/>
        <v>129</v>
      </c>
      <c r="E33" s="28">
        <f t="shared" si="5"/>
        <v>130</v>
      </c>
      <c r="F33" s="28">
        <f t="shared" si="5"/>
        <v>131</v>
      </c>
      <c r="G33" s="28">
        <f t="shared" si="5"/>
        <v>132</v>
      </c>
      <c r="H33" s="28">
        <f t="shared" si="5"/>
        <v>133</v>
      </c>
    </row>
    <row r="34" spans="1:8">
      <c r="A34"/>
      <c r="B34" s="61" t="s">
        <v>39</v>
      </c>
      <c r="C34" s="28">
        <f t="shared" si="6"/>
        <v>134</v>
      </c>
      <c r="D34" s="28">
        <f t="shared" si="5"/>
        <v>135</v>
      </c>
      <c r="E34" s="28">
        <f t="shared" si="5"/>
        <v>136</v>
      </c>
      <c r="F34" s="28">
        <f t="shared" si="5"/>
        <v>137</v>
      </c>
      <c r="G34" s="28">
        <f t="shared" si="5"/>
        <v>138</v>
      </c>
      <c r="H34" s="28">
        <f t="shared" si="5"/>
        <v>139</v>
      </c>
    </row>
    <row r="35" spans="1:8" ht="13.5" thickBot="1">
      <c r="A35"/>
      <c r="B35" s="62" t="s">
        <v>40</v>
      </c>
      <c r="C35" s="28">
        <f t="shared" si="6"/>
        <v>140</v>
      </c>
      <c r="D35" s="28">
        <f t="shared" si="5"/>
        <v>141</v>
      </c>
      <c r="E35" s="28">
        <f t="shared" si="5"/>
        <v>142</v>
      </c>
      <c r="F35" s="28">
        <f t="shared" si="5"/>
        <v>143</v>
      </c>
      <c r="G35" s="28">
        <f t="shared" si="5"/>
        <v>144</v>
      </c>
      <c r="H35" s="28">
        <f t="shared" si="5"/>
        <v>145</v>
      </c>
    </row>
    <row r="36" spans="1:8" ht="13.5" thickBot="1">
      <c r="A36"/>
      <c r="B36" s="17"/>
      <c r="C36" s="12"/>
      <c r="D36" s="12"/>
      <c r="E36" s="12"/>
      <c r="F36" s="12"/>
      <c r="G36" s="12"/>
      <c r="H36" s="12"/>
    </row>
    <row r="37" spans="1:8">
      <c r="A37"/>
      <c r="B37" s="24" t="s">
        <v>3</v>
      </c>
      <c r="C37" s="59"/>
      <c r="D37" s="59"/>
      <c r="E37" s="59"/>
      <c r="F37" s="59"/>
      <c r="G37" s="71"/>
      <c r="H37" s="60"/>
    </row>
    <row r="38" spans="1:8">
      <c r="A38"/>
      <c r="B38" s="20" t="s">
        <v>4</v>
      </c>
      <c r="C38" s="120">
        <f>D38-1</f>
        <v>2007</v>
      </c>
      <c r="D38" s="120">
        <f>E38-1</f>
        <v>2008</v>
      </c>
      <c r="E38" s="120">
        <f>F38-1</f>
        <v>2009</v>
      </c>
      <c r="F38" s="120">
        <f>G38-1</f>
        <v>2010</v>
      </c>
      <c r="G38" s="120">
        <f>H38-1</f>
        <v>2011</v>
      </c>
      <c r="H38" s="120">
        <f>instructions!$A$6</f>
        <v>2012</v>
      </c>
    </row>
    <row r="39" spans="1:8">
      <c r="A39"/>
      <c r="B39" s="30" t="s">
        <v>35</v>
      </c>
      <c r="C39" s="28">
        <f>H35+1</f>
        <v>146</v>
      </c>
      <c r="D39" s="72">
        <f>C39+1</f>
        <v>147</v>
      </c>
      <c r="E39" s="28">
        <f t="shared" ref="E39:H41" si="7">D39+1</f>
        <v>148</v>
      </c>
      <c r="F39" s="28">
        <f t="shared" si="7"/>
        <v>149</v>
      </c>
      <c r="G39" s="28">
        <f t="shared" si="7"/>
        <v>150</v>
      </c>
      <c r="H39" s="28">
        <f t="shared" si="7"/>
        <v>151</v>
      </c>
    </row>
    <row r="40" spans="1:8">
      <c r="A40"/>
      <c r="B40" s="30" t="s">
        <v>38</v>
      </c>
      <c r="C40" s="28">
        <f>H39+1</f>
        <v>152</v>
      </c>
      <c r="D40" s="28">
        <f>C40+1</f>
        <v>153</v>
      </c>
      <c r="E40" s="28">
        <f t="shared" si="7"/>
        <v>154</v>
      </c>
      <c r="F40" s="28">
        <f t="shared" si="7"/>
        <v>155</v>
      </c>
      <c r="G40" s="28">
        <f t="shared" si="7"/>
        <v>156</v>
      </c>
      <c r="H40" s="28">
        <f t="shared" si="7"/>
        <v>157</v>
      </c>
    </row>
    <row r="41" spans="1:8" ht="13.5" thickBot="1">
      <c r="A41"/>
      <c r="B41" s="62" t="s">
        <v>40</v>
      </c>
      <c r="C41" s="28">
        <f>H40+1</f>
        <v>158</v>
      </c>
      <c r="D41" s="72">
        <f>C41+1</f>
        <v>159</v>
      </c>
      <c r="E41" s="28">
        <f t="shared" si="7"/>
        <v>160</v>
      </c>
      <c r="F41" s="28">
        <f t="shared" si="7"/>
        <v>161</v>
      </c>
      <c r="G41" s="28">
        <f t="shared" si="7"/>
        <v>162</v>
      </c>
      <c r="H41" s="28">
        <f t="shared" si="7"/>
        <v>163</v>
      </c>
    </row>
    <row r="42" spans="1:8">
      <c r="A42"/>
      <c r="B42"/>
      <c r="C42"/>
      <c r="D42"/>
      <c r="E42"/>
    </row>
    <row r="43" spans="1:8">
      <c r="A43"/>
      <c r="B43"/>
      <c r="C43"/>
      <c r="D43"/>
      <c r="E43"/>
    </row>
    <row r="44" spans="1:8">
      <c r="A44"/>
      <c r="B44"/>
      <c r="C44"/>
      <c r="D44"/>
      <c r="E44"/>
    </row>
    <row r="45" spans="1:8">
      <c r="A45"/>
      <c r="B45"/>
      <c r="C45"/>
      <c r="D45"/>
      <c r="E45"/>
    </row>
    <row r="46" spans="1:8">
      <c r="A46"/>
      <c r="B46"/>
      <c r="C46"/>
      <c r="D46"/>
      <c r="E46"/>
    </row>
    <row r="47" spans="1:8">
      <c r="A47"/>
      <c r="B47"/>
      <c r="C47"/>
      <c r="D47"/>
      <c r="E47"/>
    </row>
  </sheetData>
  <mergeCells count="1">
    <mergeCell ref="B2:H2"/>
  </mergeCells>
  <printOptions horizontalCentered="1"/>
  <pageMargins left="0.25" right="0.25" top="0.5" bottom="0.25" header="0.26" footer="0.3"/>
  <pageSetup scale="82" orientation="portrait" r:id="rId1"/>
  <headerFooter>
    <oddHeader>&amp;C&amp;"Geneva,Bold"&amp;12Alpine Summary Growth Charts</oddHeader>
    <oddFooter>&amp;R
Printed: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input data</vt:lpstr>
      <vt:lpstr>growth charts</vt:lpstr>
      <vt:lpstr>position</vt:lpstr>
      <vt:lpstr>_1___Please_change_the_View_on_Alpine_s_CSAP_page_to_the_most_recent_data_year__Archive__view.</vt:lpstr>
      <vt:lpstr>'growth charts'!Print_Area</vt:lpstr>
      <vt:lpstr>instructions!Print_Area</vt:lpstr>
      <vt:lpstr>SchoolTable</vt:lpstr>
    </vt:vector>
  </TitlesOfParts>
  <Company>DCSD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DCSD</dc:creator>
  <cp:lastModifiedBy>Steven Schoonover</cp:lastModifiedBy>
  <cp:lastPrinted>2011-07-23T22:05:29Z</cp:lastPrinted>
  <dcterms:created xsi:type="dcterms:W3CDTF">2001-04-25T15:40:32Z</dcterms:created>
  <dcterms:modified xsi:type="dcterms:W3CDTF">2012-11-08T20:20:15Z</dcterms:modified>
</cp:coreProperties>
</file>