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709"/>
  <workbookPr checkCompatibility="1" autoCompressPictures="0"/>
  <bookViews>
    <workbookView xWindow="4340" yWindow="2980" windowWidth="25680" windowHeight="15600"/>
  </bookViews>
  <sheets>
    <sheet name="Petty Cash Reconcilement" sheetId="6" r:id="rId1"/>
    <sheet name="Petty Cash Reimbursement JV" sheetId="5" r:id="rId2"/>
  </sheets>
  <definedNames>
    <definedName name="_xlnm.Print_Area" localSheetId="0">'Petty Cash Reconcilement'!$A$1:$N$65</definedName>
    <definedName name="_xlnm.Print_Area" localSheetId="1">'Petty Cash Reimbursement JV'!$A$1:$E$39</definedName>
  </definedName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51" i="6" l="1"/>
  <c r="N66" i="6"/>
  <c r="N57" i="6"/>
  <c r="N58" i="6"/>
  <c r="N59" i="6"/>
  <c r="N60" i="6"/>
  <c r="N61" i="6"/>
  <c r="N62" i="6"/>
  <c r="N63" i="6"/>
  <c r="N64" i="6"/>
  <c r="F12" i="6"/>
  <c r="F14" i="6"/>
  <c r="A7" i="5"/>
  <c r="B7" i="5"/>
  <c r="C7" i="5"/>
  <c r="D7" i="5"/>
  <c r="A8" i="5"/>
  <c r="B8" i="5"/>
  <c r="C8" i="5"/>
  <c r="D8" i="5"/>
  <c r="A9" i="5"/>
  <c r="B9" i="5"/>
  <c r="C9" i="5"/>
  <c r="D9" i="5"/>
  <c r="A10" i="5"/>
  <c r="B10" i="5"/>
  <c r="C10" i="5"/>
  <c r="D10" i="5"/>
  <c r="A11" i="5"/>
  <c r="B11" i="5"/>
  <c r="C11" i="5"/>
  <c r="D11" i="5"/>
  <c r="A12" i="5"/>
  <c r="B12" i="5"/>
  <c r="C12" i="5"/>
  <c r="D12" i="5"/>
  <c r="A13" i="5"/>
  <c r="B13" i="5"/>
  <c r="C13" i="5"/>
  <c r="D13" i="5"/>
  <c r="A14" i="5"/>
  <c r="B14" i="5"/>
  <c r="C14" i="5"/>
  <c r="D14" i="5"/>
  <c r="A15" i="5"/>
  <c r="B15" i="5"/>
  <c r="C15" i="5"/>
  <c r="D15" i="5"/>
  <c r="A16" i="5"/>
  <c r="B16" i="5"/>
  <c r="C16" i="5"/>
  <c r="D16" i="5"/>
  <c r="A17" i="5"/>
  <c r="B17" i="5"/>
  <c r="C17" i="5"/>
  <c r="D17" i="5"/>
  <c r="A18" i="5"/>
  <c r="B18" i="5"/>
  <c r="C18" i="5"/>
  <c r="D18" i="5"/>
  <c r="A19" i="5"/>
  <c r="B19" i="5"/>
  <c r="C19" i="5"/>
  <c r="D19" i="5"/>
  <c r="A20" i="5"/>
  <c r="B20" i="5"/>
  <c r="C20" i="5"/>
  <c r="D20" i="5"/>
  <c r="D31" i="5"/>
  <c r="D32" i="5"/>
  <c r="D33" i="5"/>
  <c r="D34" i="5"/>
  <c r="D35" i="5"/>
  <c r="D36" i="5"/>
  <c r="D37" i="5"/>
  <c r="D30" i="5"/>
  <c r="N56" i="6"/>
  <c r="E30" i="5"/>
  <c r="E31" i="5"/>
  <c r="E32" i="5"/>
  <c r="E33" i="5"/>
  <c r="E34" i="5"/>
  <c r="E35" i="5"/>
  <c r="E36" i="5"/>
  <c r="E37" i="5"/>
  <c r="C6" i="5"/>
  <c r="B6" i="5"/>
  <c r="D6" i="5"/>
  <c r="E26" i="5"/>
  <c r="E40" i="5"/>
  <c r="A6" i="5"/>
  <c r="H32" i="6"/>
  <c r="E58" i="6"/>
  <c r="L16" i="6"/>
  <c r="L14" i="6"/>
  <c r="L12" i="6"/>
  <c r="L10" i="6"/>
  <c r="L8" i="6"/>
  <c r="L6" i="6"/>
  <c r="J18" i="6"/>
  <c r="E57" i="6"/>
  <c r="F10" i="6"/>
  <c r="F8" i="6"/>
  <c r="F6" i="6"/>
  <c r="D18" i="6"/>
  <c r="E56" i="6"/>
  <c r="E59" i="6"/>
  <c r="E38" i="5"/>
  <c r="F60" i="6"/>
  <c r="F61" i="6"/>
  <c r="E60" i="6"/>
  <c r="E61" i="6"/>
</calcChain>
</file>

<file path=xl/sharedStrings.xml><?xml version="1.0" encoding="utf-8"?>
<sst xmlns="http://schemas.openxmlformats.org/spreadsheetml/2006/main" count="88" uniqueCount="48">
  <si>
    <t>Account Number</t>
  </si>
  <si>
    <t>Description</t>
  </si>
  <si>
    <t>TENS</t>
  </si>
  <si>
    <t>FIVES</t>
  </si>
  <si>
    <t>ONES</t>
  </si>
  <si>
    <t>QUARTERS</t>
  </si>
  <si>
    <t>DIMES</t>
  </si>
  <si>
    <t>PENNIES</t>
  </si>
  <si>
    <t>NICKELS</t>
  </si>
  <si>
    <t xml:space="preserve">TOTAL </t>
  </si>
  <si>
    <t xml:space="preserve">  </t>
  </si>
  <si>
    <t>DEBIT</t>
  </si>
  <si>
    <t>CREDIT</t>
  </si>
  <si>
    <t>POSTING DATE</t>
  </si>
  <si>
    <t>For Business Office Use Only</t>
  </si>
  <si>
    <t>PETTY CASH REQUEST</t>
  </si>
  <si>
    <t>JV NO.</t>
  </si>
  <si>
    <t>Petty Cash Voucher</t>
  </si>
  <si>
    <t>PREPARED BY  :                                      DATE</t>
  </si>
  <si>
    <t>APPROVED BY  :                                     DATE</t>
  </si>
  <si>
    <t xml:space="preserve">        BREAKDOWN</t>
  </si>
  <si>
    <t>CANUTILLO INDEPENDENT SCHOOL DISTRICT</t>
  </si>
  <si>
    <t>PETTY CASH RECONCILEMENT SHEET</t>
  </si>
  <si>
    <t>TOTAL</t>
  </si>
  <si>
    <t>DATE</t>
  </si>
  <si>
    <t>AMOUNT</t>
  </si>
  <si>
    <t>TWENTIES</t>
  </si>
  <si>
    <t>X</t>
  </si>
  <si>
    <t>=</t>
  </si>
  <si>
    <t>B. COIN ON HAND</t>
  </si>
  <si>
    <t>A. CASH ON HAND</t>
  </si>
  <si>
    <t>C. OUTSTANDING PETTY CASH VOUCHERS</t>
  </si>
  <si>
    <t>VOUCHER #</t>
  </si>
  <si>
    <t>D. PETYY CASH VOUCHERS REIMBURSED</t>
  </si>
  <si>
    <t>RECONCILEMENT</t>
  </si>
  <si>
    <t>A. CASH</t>
  </si>
  <si>
    <t>B. COIN</t>
  </si>
  <si>
    <t>C. PCV OUT</t>
  </si>
  <si>
    <t>D. PCV REIM</t>
  </si>
  <si>
    <t>COUNT</t>
  </si>
  <si>
    <t>PETTY CASH</t>
  </si>
  <si>
    <t>DIFFERENCE</t>
  </si>
  <si>
    <t>PETTY CASH REIMBURSEMENT</t>
  </si>
  <si>
    <t>ACCOUNT NUMBER</t>
  </si>
  <si>
    <t>199.00.1110.00.000.00</t>
  </si>
  <si>
    <t>DESCRIPTION</t>
  </si>
  <si>
    <t>PREPARED BY:                              DATE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</si>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</sst>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2" x14ac:knownFonts="1">
    <font>
      <sz val="10"/>
      <name val="Arial"/>
    </font>
    <font>
      <sz val="10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4"/>
      <color indexed="17"/>
      <name val="Times New Roman"/>
      <family val="1"/>
    </font>
    <font>
      <sz val="12"/>
      <name val="Times New Roman"/>
      <family val="1"/>
    </font>
    <font>
      <i/>
      <sz val="14"/>
      <name val="Times New Roman"/>
      <family val="1"/>
    </font>
    <font>
      <sz val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indexed="57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b/>
      <sz val="14"/>
      <color indexed="17"/>
      <name val="Times New Roman"/>
      <family val="1"/>
    </font>
    <font>
      <b/>
      <sz val="12"/>
      <color indexed="17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7">
    <xf numFmtId="0" fontId="0" fillId="0" borderId="0" xfId="0"/>
    <xf numFmtId="0" fontId="0" fillId="0" borderId="0" xfId="0" applyProtection="1"/>
    <xf numFmtId="0" fontId="9" fillId="0" borderId="0" xfId="0" applyFont="1" applyProtection="1"/>
    <xf numFmtId="0" fontId="0" fillId="0" borderId="0" xfId="0" applyFill="1" applyBorder="1" applyProtection="1"/>
    <xf numFmtId="0" fontId="9" fillId="0" borderId="12" xfId="0" applyFont="1" applyBorder="1" applyProtection="1"/>
    <xf numFmtId="0" fontId="13" fillId="0" borderId="13" xfId="0" applyFont="1" applyBorder="1" applyProtection="1"/>
    <xf numFmtId="0" fontId="0" fillId="0" borderId="13" xfId="0" applyBorder="1" applyProtection="1"/>
    <xf numFmtId="0" fontId="0" fillId="0" borderId="13" xfId="0" applyFill="1" applyBorder="1" applyProtection="1"/>
    <xf numFmtId="0" fontId="0" fillId="0" borderId="14" xfId="0" applyBorder="1" applyProtection="1"/>
    <xf numFmtId="0" fontId="13" fillId="0" borderId="12" xfId="0" applyFont="1" applyBorder="1" applyProtection="1"/>
    <xf numFmtId="44" fontId="15" fillId="0" borderId="15" xfId="2" applyFont="1" applyBorder="1" applyProtection="1"/>
    <xf numFmtId="0" fontId="15" fillId="0" borderId="0" xfId="0" applyFont="1" applyBorder="1" applyProtection="1"/>
    <xf numFmtId="43" fontId="15" fillId="0" borderId="0" xfId="0" applyNumberFormat="1" applyFont="1" applyFill="1" applyBorder="1" applyAlignment="1" applyProtection="1"/>
    <xf numFmtId="43" fontId="15" fillId="0" borderId="6" xfId="0" applyNumberFormat="1" applyFont="1" applyBorder="1" applyAlignment="1" applyProtection="1"/>
    <xf numFmtId="0" fontId="15" fillId="0" borderId="0" xfId="0" applyFont="1" applyProtection="1"/>
    <xf numFmtId="0" fontId="15" fillId="0" borderId="0" xfId="0" applyFont="1" applyBorder="1" applyAlignment="1" applyProtection="1">
      <alignment horizontal="center"/>
    </xf>
    <xf numFmtId="43" fontId="15" fillId="0" borderId="0" xfId="1" applyFont="1" applyFill="1" applyBorder="1" applyProtection="1"/>
    <xf numFmtId="43" fontId="15" fillId="0" borderId="0" xfId="0" applyNumberFormat="1" applyFont="1" applyFill="1" applyBorder="1" applyProtection="1"/>
    <xf numFmtId="43" fontId="15" fillId="0" borderId="16" xfId="0" applyNumberFormat="1" applyFont="1" applyBorder="1" applyProtection="1"/>
    <xf numFmtId="0" fontId="15" fillId="0" borderId="15" xfId="0" applyFont="1" applyBorder="1" applyProtection="1"/>
    <xf numFmtId="0" fontId="15" fillId="0" borderId="0" xfId="0" applyFont="1" applyFill="1" applyBorder="1" applyProtection="1"/>
    <xf numFmtId="0" fontId="15" fillId="0" borderId="16" xfId="0" applyFont="1" applyBorder="1" applyProtection="1"/>
    <xf numFmtId="43" fontId="15" fillId="0" borderId="0" xfId="0" applyNumberFormat="1" applyFont="1" applyBorder="1" applyAlignment="1" applyProtection="1"/>
    <xf numFmtId="0" fontId="9" fillId="0" borderId="7" xfId="0" applyFont="1" applyBorder="1" applyProtection="1"/>
    <xf numFmtId="0" fontId="13" fillId="0" borderId="9" xfId="0" applyFont="1" applyBorder="1" applyProtection="1"/>
    <xf numFmtId="0" fontId="0" fillId="0" borderId="9" xfId="0" applyBorder="1" applyProtection="1"/>
    <xf numFmtId="0" fontId="0" fillId="0" borderId="9" xfId="0" applyFill="1" applyBorder="1" applyProtection="1"/>
    <xf numFmtId="0" fontId="0" fillId="0" borderId="6" xfId="0" applyBorder="1" applyProtection="1"/>
    <xf numFmtId="0" fontId="13" fillId="0" borderId="7" xfId="0" applyFont="1" applyBorder="1" applyProtection="1"/>
    <xf numFmtId="0" fontId="13" fillId="0" borderId="0" xfId="0" applyFont="1" applyProtection="1"/>
    <xf numFmtId="0" fontId="11" fillId="0" borderId="0" xfId="0" applyFont="1" applyAlignment="1" applyProtection="1"/>
    <xf numFmtId="0" fontId="15" fillId="0" borderId="0" xfId="0" applyFont="1" applyAlignment="1" applyProtection="1"/>
    <xf numFmtId="0" fontId="0" fillId="0" borderId="0" xfId="0" applyBorder="1" applyProtection="1"/>
    <xf numFmtId="0" fontId="13" fillId="0" borderId="0" xfId="0" applyFont="1" applyBorder="1" applyProtection="1"/>
    <xf numFmtId="0" fontId="12" fillId="0" borderId="0" xfId="0" applyFont="1" applyBorder="1" applyProtection="1"/>
    <xf numFmtId="0" fontId="14" fillId="0" borderId="0" xfId="0" applyFont="1" applyProtection="1"/>
    <xf numFmtId="44" fontId="11" fillId="0" borderId="0" xfId="2" applyFont="1" applyBorder="1" applyProtection="1"/>
    <xf numFmtId="43" fontId="15" fillId="0" borderId="9" xfId="1" applyFont="1" applyFill="1" applyBorder="1" applyAlignment="1" applyProtection="1">
      <protection locked="0"/>
    </xf>
    <xf numFmtId="0" fontId="16" fillId="0" borderId="2" xfId="0" applyFont="1" applyBorder="1" applyAlignment="1" applyProtection="1">
      <alignment horizontal="center"/>
    </xf>
    <xf numFmtId="0" fontId="16" fillId="0" borderId="0" xfId="0" applyFont="1" applyBorder="1" applyProtection="1"/>
    <xf numFmtId="0" fontId="16" fillId="0" borderId="2" xfId="0" applyFont="1" applyBorder="1" applyAlignment="1" applyProtection="1"/>
    <xf numFmtId="44" fontId="15" fillId="0" borderId="2" xfId="2" applyFont="1" applyBorder="1" applyAlignment="1" applyProtection="1">
      <protection locked="0"/>
    </xf>
    <xf numFmtId="43" fontId="15" fillId="0" borderId="0" xfId="0" applyNumberFormat="1" applyFont="1" applyFill="1" applyBorder="1" applyAlignment="1" applyProtection="1">
      <alignment horizontal="center"/>
    </xf>
    <xf numFmtId="0" fontId="16" fillId="5" borderId="2" xfId="0" applyFont="1" applyFill="1" applyBorder="1" applyAlignment="1" applyProtection="1">
      <alignment horizontal="center"/>
    </xf>
    <xf numFmtId="0" fontId="0" fillId="5" borderId="2" xfId="0" applyFill="1" applyBorder="1" applyProtection="1"/>
    <xf numFmtId="44" fontId="16" fillId="5" borderId="2" xfId="2" applyFont="1" applyFill="1" applyBorder="1" applyAlignment="1" applyProtection="1"/>
    <xf numFmtId="164" fontId="0" fillId="0" borderId="0" xfId="0" applyNumberFormat="1" applyProtection="1"/>
    <xf numFmtId="0" fontId="12" fillId="0" borderId="0" xfId="0" applyFont="1" applyProtection="1"/>
    <xf numFmtId="0" fontId="12" fillId="0" borderId="0" xfId="0" applyFont="1" applyFill="1" applyBorder="1" applyProtection="1"/>
    <xf numFmtId="43" fontId="15" fillId="0" borderId="9" xfId="1" applyFont="1" applyFill="1" applyBorder="1" applyAlignment="1" applyProtection="1">
      <alignment horizontal="center"/>
      <protection locked="0"/>
    </xf>
    <xf numFmtId="43" fontId="15" fillId="0" borderId="0" xfId="1" applyFont="1" applyFill="1" applyBorder="1" applyAlignment="1" applyProtection="1">
      <alignment horizontal="center"/>
    </xf>
    <xf numFmtId="0" fontId="11" fillId="3" borderId="11" xfId="0" applyFont="1" applyFill="1" applyBorder="1" applyAlignment="1" applyProtection="1">
      <alignment horizontal="right"/>
    </xf>
    <xf numFmtId="0" fontId="12" fillId="3" borderId="10" xfId="0" applyFont="1" applyFill="1" applyBorder="1" applyProtection="1"/>
    <xf numFmtId="0" fontId="12" fillId="3" borderId="11" xfId="0" applyFont="1" applyFill="1" applyBorder="1" applyProtection="1"/>
    <xf numFmtId="164" fontId="11" fillId="3" borderId="18" xfId="2" applyNumberFormat="1" applyFont="1" applyFill="1" applyBorder="1" applyAlignment="1" applyProtection="1">
      <alignment horizontal="right"/>
    </xf>
    <xf numFmtId="14" fontId="15" fillId="0" borderId="0" xfId="0" applyNumberFormat="1" applyFont="1" applyBorder="1" applyAlignment="1" applyProtection="1">
      <alignment horizontal="left"/>
    </xf>
    <xf numFmtId="0" fontId="16" fillId="0" borderId="0" xfId="0" applyFont="1" applyAlignment="1" applyProtection="1">
      <alignment horizontal="right"/>
    </xf>
    <xf numFmtId="43" fontId="15" fillId="5" borderId="2" xfId="1" applyFont="1" applyFill="1" applyBorder="1" applyAlignment="1" applyProtection="1">
      <alignment horizontal="center"/>
    </xf>
    <xf numFmtId="164" fontId="15" fillId="5" borderId="2" xfId="0" applyNumberFormat="1" applyFont="1" applyFill="1" applyBorder="1" applyAlignment="1" applyProtection="1">
      <alignment horizontal="center"/>
    </xf>
    <xf numFmtId="44" fontId="15" fillId="0" borderId="2" xfId="2" applyFont="1" applyFill="1" applyBorder="1" applyAlignment="1" applyProtection="1">
      <alignment horizontal="right"/>
    </xf>
    <xf numFmtId="0" fontId="15" fillId="0" borderId="0" xfId="0" applyFont="1" applyAlignment="1" applyProtection="1">
      <alignment horizontal="center"/>
    </xf>
    <xf numFmtId="44" fontId="16" fillId="0" borderId="4" xfId="2" applyFont="1" applyFill="1" applyBorder="1" applyAlignment="1" applyProtection="1">
      <alignment horizontal="right"/>
    </xf>
    <xf numFmtId="43" fontId="15" fillId="0" borderId="2" xfId="1" applyFont="1" applyFill="1" applyBorder="1" applyAlignment="1" applyProtection="1">
      <alignment horizontal="center"/>
      <protection locked="0"/>
    </xf>
    <xf numFmtId="0" fontId="3" fillId="0" borderId="0" xfId="0" applyFont="1" applyProtection="1"/>
    <xf numFmtId="0" fontId="3" fillId="0" borderId="0" xfId="0" applyFont="1" applyAlignment="1" applyProtection="1">
      <alignment horizontal="center"/>
    </xf>
    <xf numFmtId="0" fontId="7" fillId="0" borderId="0" xfId="0" applyFont="1" applyProtection="1"/>
    <xf numFmtId="0" fontId="7" fillId="0" borderId="0" xfId="0" applyFont="1" applyAlignment="1" applyProtection="1">
      <alignment horizontal="center"/>
    </xf>
    <xf numFmtId="0" fontId="19" fillId="3" borderId="2" xfId="0" applyFont="1" applyFill="1" applyBorder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7" fillId="0" borderId="2" xfId="0" applyFont="1" applyBorder="1" applyAlignment="1" applyProtection="1">
      <alignment horizontal="center"/>
    </xf>
    <xf numFmtId="44" fontId="3" fillId="0" borderId="0" xfId="0" applyNumberFormat="1" applyFont="1" applyAlignment="1" applyProtection="1">
      <alignment horizontal="center"/>
    </xf>
    <xf numFmtId="0" fontId="18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/>
    </xf>
    <xf numFmtId="44" fontId="4" fillId="0" borderId="1" xfId="0" applyNumberFormat="1" applyFont="1" applyBorder="1" applyAlignment="1" applyProtection="1">
      <alignment horizontal="center"/>
    </xf>
    <xf numFmtId="0" fontId="4" fillId="0" borderId="5" xfId="0" applyFont="1" applyBorder="1" applyAlignment="1" applyProtection="1">
      <alignment horizontal="center"/>
    </xf>
    <xf numFmtId="0" fontId="7" fillId="0" borderId="2" xfId="0" applyFont="1" applyBorder="1" applyAlignment="1" applyProtection="1">
      <alignment horizontal="left"/>
    </xf>
    <xf numFmtId="44" fontId="7" fillId="0" borderId="3" xfId="2" applyFont="1" applyBorder="1" applyAlignment="1" applyProtection="1">
      <alignment horizontal="center"/>
    </xf>
    <xf numFmtId="44" fontId="7" fillId="0" borderId="2" xfId="2" applyFont="1" applyBorder="1" applyAlignment="1" applyProtection="1">
      <alignment horizontal="center"/>
    </xf>
    <xf numFmtId="44" fontId="17" fillId="0" borderId="2" xfId="2" applyFont="1" applyBorder="1" applyAlignment="1" applyProtection="1">
      <alignment horizontal="center"/>
    </xf>
    <xf numFmtId="0" fontId="3" fillId="0" borderId="2" xfId="0" applyFont="1" applyBorder="1" applyProtection="1"/>
    <xf numFmtId="0" fontId="20" fillId="0" borderId="2" xfId="0" applyFont="1" applyBorder="1" applyAlignment="1" applyProtection="1">
      <alignment horizontal="center"/>
    </xf>
    <xf numFmtId="0" fontId="21" fillId="0" borderId="2" xfId="0" applyFont="1" applyBorder="1" applyAlignment="1" applyProtection="1">
      <alignment horizontal="right"/>
    </xf>
    <xf numFmtId="44" fontId="2" fillId="0" borderId="2" xfId="0" applyNumberFormat="1" applyFont="1" applyBorder="1" applyAlignment="1" applyProtection="1">
      <alignment horizontal="center"/>
    </xf>
    <xf numFmtId="164" fontId="6" fillId="0" borderId="2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14" fontId="2" fillId="0" borderId="0" xfId="0" applyNumberFormat="1" applyFont="1" applyBorder="1" applyAlignment="1" applyProtection="1">
      <alignment horizontal="left"/>
    </xf>
    <xf numFmtId="0" fontId="2" fillId="0" borderId="2" xfId="0" applyFont="1" applyBorder="1" applyAlignment="1" applyProtection="1">
      <alignment horizontal="center"/>
    </xf>
    <xf numFmtId="0" fontId="5" fillId="0" borderId="0" xfId="0" applyFont="1" applyAlignment="1" applyProtection="1">
      <alignment horizontal="right"/>
    </xf>
    <xf numFmtId="43" fontId="7" fillId="0" borderId="2" xfId="1" applyFont="1" applyFill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0" xfId="0" applyFont="1" applyAlignment="1" applyProtection="1">
      <alignment horizontal="center"/>
    </xf>
    <xf numFmtId="44" fontId="5" fillId="0" borderId="4" xfId="2" applyFont="1" applyFill="1" applyBorder="1" applyAlignment="1" applyProtection="1">
      <alignment horizontal="right"/>
    </xf>
    <xf numFmtId="43" fontId="3" fillId="0" borderId="0" xfId="1" applyFont="1" applyAlignment="1" applyProtection="1">
      <alignment horizontal="center"/>
    </xf>
    <xf numFmtId="0" fontId="1" fillId="0" borderId="0" xfId="0" applyFont="1" applyProtection="1"/>
    <xf numFmtId="0" fontId="7" fillId="0" borderId="2" xfId="0" applyFont="1" applyBorder="1" applyAlignment="1" applyProtection="1">
      <alignment horizontal="left" wrapText="1"/>
    </xf>
    <xf numFmtId="0" fontId="10" fillId="0" borderId="0" xfId="0" applyFont="1" applyAlignment="1" applyProtection="1">
      <alignment horizontal="center"/>
    </xf>
    <xf numFmtId="0" fontId="11" fillId="2" borderId="10" xfId="0" applyFont="1" applyFill="1" applyBorder="1" applyAlignment="1" applyProtection="1">
      <alignment horizontal="center"/>
    </xf>
    <xf numFmtId="0" fontId="11" fillId="2" borderId="11" xfId="0" applyFont="1" applyFill="1" applyBorder="1" applyAlignment="1" applyProtection="1">
      <alignment horizontal="center"/>
    </xf>
    <xf numFmtId="0" fontId="11" fillId="2" borderId="8" xfId="0" applyFont="1" applyFill="1" applyBorder="1" applyAlignment="1" applyProtection="1">
      <alignment horizontal="center"/>
    </xf>
    <xf numFmtId="0" fontId="11" fillId="2" borderId="2" xfId="0" applyFont="1" applyFill="1" applyBorder="1" applyAlignment="1" applyProtection="1">
      <alignment horizontal="center"/>
    </xf>
    <xf numFmtId="0" fontId="11" fillId="3" borderId="10" xfId="0" applyFont="1" applyFill="1" applyBorder="1" applyAlignment="1" applyProtection="1">
      <alignment horizontal="right"/>
    </xf>
    <xf numFmtId="0" fontId="11" fillId="3" borderId="11" xfId="0" applyFont="1" applyFill="1" applyBorder="1" applyAlignment="1" applyProtection="1">
      <alignment horizontal="right"/>
    </xf>
    <xf numFmtId="0" fontId="16" fillId="0" borderId="2" xfId="0" applyFont="1" applyBorder="1" applyAlignment="1" applyProtection="1">
      <alignment horizontal="center"/>
    </xf>
    <xf numFmtId="14" fontId="15" fillId="0" borderId="10" xfId="0" applyNumberFormat="1" applyFont="1" applyBorder="1" applyAlignment="1" applyProtection="1">
      <alignment horizontal="center"/>
      <protection locked="0"/>
    </xf>
    <xf numFmtId="0" fontId="15" fillId="0" borderId="8" xfId="0" applyFont="1" applyBorder="1" applyAlignment="1" applyProtection="1">
      <alignment horizontal="center"/>
      <protection locked="0"/>
    </xf>
    <xf numFmtId="44" fontId="15" fillId="0" borderId="10" xfId="2" applyFont="1" applyBorder="1" applyAlignment="1" applyProtection="1">
      <alignment horizontal="center"/>
      <protection locked="0"/>
    </xf>
    <xf numFmtId="44" fontId="15" fillId="0" borderId="11" xfId="2" applyFont="1" applyBorder="1" applyAlignment="1" applyProtection="1">
      <alignment horizontal="center"/>
      <protection locked="0"/>
    </xf>
    <xf numFmtId="44" fontId="15" fillId="0" borderId="8" xfId="2" applyFont="1" applyBorder="1" applyAlignment="1" applyProtection="1">
      <alignment horizontal="center"/>
      <protection locked="0"/>
    </xf>
    <xf numFmtId="164" fontId="11" fillId="3" borderId="17" xfId="2" applyNumberFormat="1" applyFont="1" applyFill="1" applyBorder="1" applyAlignment="1" applyProtection="1">
      <alignment horizontal="right"/>
    </xf>
    <xf numFmtId="164" fontId="11" fillId="3" borderId="18" xfId="2" applyNumberFormat="1" applyFont="1" applyFill="1" applyBorder="1" applyAlignment="1" applyProtection="1">
      <alignment horizontal="right"/>
    </xf>
    <xf numFmtId="164" fontId="11" fillId="3" borderId="17" xfId="0" applyNumberFormat="1" applyFont="1" applyFill="1" applyBorder="1" applyAlignment="1" applyProtection="1">
      <alignment horizontal="right"/>
    </xf>
    <xf numFmtId="164" fontId="11" fillId="3" borderId="18" xfId="0" applyNumberFormat="1" applyFont="1" applyFill="1" applyBorder="1" applyAlignment="1" applyProtection="1">
      <alignment horizontal="right"/>
    </xf>
    <xf numFmtId="0" fontId="15" fillId="0" borderId="10" xfId="0" applyFont="1" applyBorder="1" applyAlignment="1" applyProtection="1">
      <alignment horizontal="left"/>
      <protection locked="0"/>
    </xf>
    <xf numFmtId="0" fontId="15" fillId="0" borderId="11" xfId="0" applyFont="1" applyBorder="1" applyAlignment="1" applyProtection="1">
      <alignment horizontal="left"/>
      <protection locked="0"/>
    </xf>
    <xf numFmtId="0" fontId="15" fillId="0" borderId="8" xfId="0" applyFont="1" applyBorder="1" applyAlignment="1" applyProtection="1">
      <alignment horizontal="left"/>
      <protection locked="0"/>
    </xf>
    <xf numFmtId="0" fontId="15" fillId="0" borderId="10" xfId="0" applyFont="1" applyBorder="1" applyAlignment="1" applyProtection="1">
      <alignment horizontal="center"/>
      <protection locked="0"/>
    </xf>
    <xf numFmtId="0" fontId="15" fillId="0" borderId="11" xfId="0" applyFont="1" applyBorder="1" applyAlignment="1" applyProtection="1">
      <alignment horizontal="center"/>
      <protection locked="0"/>
    </xf>
    <xf numFmtId="0" fontId="16" fillId="0" borderId="10" xfId="0" applyFont="1" applyBorder="1" applyAlignment="1" applyProtection="1">
      <alignment horizontal="center"/>
    </xf>
    <xf numFmtId="0" fontId="16" fillId="0" borderId="11" xfId="0" applyFont="1" applyBorder="1" applyAlignment="1" applyProtection="1">
      <alignment horizontal="center"/>
    </xf>
    <xf numFmtId="0" fontId="16" fillId="0" borderId="8" xfId="0" applyFont="1" applyBorder="1" applyAlignment="1" applyProtection="1">
      <alignment horizontal="center"/>
    </xf>
    <xf numFmtId="0" fontId="15" fillId="0" borderId="10" xfId="0" applyFont="1" applyBorder="1" applyAlignment="1" applyProtection="1">
      <alignment horizontal="left" wrapText="1"/>
      <protection locked="0"/>
    </xf>
    <xf numFmtId="0" fontId="15" fillId="0" borderId="11" xfId="0" applyFont="1" applyBorder="1" applyAlignment="1" applyProtection="1">
      <alignment horizontal="left" wrapText="1"/>
      <protection locked="0"/>
    </xf>
    <xf numFmtId="0" fontId="15" fillId="0" borderId="8" xfId="0" applyFont="1" applyBorder="1" applyAlignment="1" applyProtection="1">
      <alignment horizontal="left" wrapText="1"/>
      <protection locked="0"/>
    </xf>
    <xf numFmtId="0" fontId="16" fillId="4" borderId="2" xfId="0" applyFont="1" applyFill="1" applyBorder="1" applyAlignment="1" applyProtection="1">
      <alignment horizontal="center"/>
    </xf>
    <xf numFmtId="0" fontId="16" fillId="0" borderId="2" xfId="0" applyFont="1" applyFill="1" applyBorder="1" applyAlignment="1" applyProtection="1">
      <alignment horizontal="center"/>
    </xf>
    <xf numFmtId="44" fontId="16" fillId="3" borderId="2" xfId="2" applyFont="1" applyFill="1" applyBorder="1" applyAlignment="1" applyProtection="1">
      <alignment horizontal="center"/>
    </xf>
    <xf numFmtId="44" fontId="16" fillId="0" borderId="2" xfId="2" applyFont="1" applyFill="1" applyBorder="1" applyAlignment="1" applyProtection="1">
      <alignment horizontal="center"/>
    </xf>
    <xf numFmtId="0" fontId="16" fillId="0" borderId="2" xfId="0" applyFont="1" applyFill="1" applyBorder="1" applyAlignment="1" applyProtection="1">
      <alignment horizontal="left"/>
    </xf>
    <xf numFmtId="0" fontId="16" fillId="3" borderId="10" xfId="0" applyFont="1" applyFill="1" applyBorder="1" applyAlignment="1" applyProtection="1">
      <alignment horizontal="center"/>
    </xf>
    <xf numFmtId="0" fontId="16" fillId="3" borderId="11" xfId="0" applyFont="1" applyFill="1" applyBorder="1" applyAlignment="1" applyProtection="1">
      <alignment horizontal="center"/>
    </xf>
    <xf numFmtId="0" fontId="16" fillId="3" borderId="8" xfId="0" applyFont="1" applyFill="1" applyBorder="1" applyAlignment="1" applyProtection="1">
      <alignment horizontal="center"/>
    </xf>
    <xf numFmtId="44" fontId="16" fillId="0" borderId="10" xfId="2" applyFont="1" applyFill="1" applyBorder="1" applyAlignment="1" applyProtection="1">
      <alignment horizontal="center"/>
    </xf>
    <xf numFmtId="44" fontId="16" fillId="0" borderId="8" xfId="2" applyFont="1" applyFill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19" fillId="3" borderId="2" xfId="0" applyFont="1" applyFill="1" applyBorder="1" applyAlignment="1" applyProtection="1">
      <alignment horizontal="center"/>
    </xf>
    <xf numFmtId="0" fontId="2" fillId="0" borderId="9" xfId="0" applyFont="1" applyBorder="1" applyAlignment="1" applyProtection="1">
      <alignment horizontal="left"/>
    </xf>
    <xf numFmtId="0" fontId="2" fillId="2" borderId="2" xfId="0" applyFont="1" applyFill="1" applyBorder="1" applyAlignment="1" applyProtection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S66"/>
  <sheetViews>
    <sheetView showGridLines="0" tabSelected="1" zoomScale="80" zoomScaleNormal="80" zoomScalePageLayoutView="80" workbookViewId="0">
      <selection activeCell="R22" sqref="R22"/>
    </sheetView>
  </sheetViews>
  <sheetFormatPr baseColWidth="10" defaultColWidth="8.83203125" defaultRowHeight="12" x14ac:dyDescent="0"/>
  <cols>
    <col min="1" max="1" width="0.6640625" style="1" customWidth="1"/>
    <col min="2" max="2" width="10.33203125" style="1" customWidth="1"/>
    <col min="3" max="3" width="2" style="1" bestFit="1" customWidth="1"/>
    <col min="4" max="4" width="9.1640625" style="1" customWidth="1"/>
    <col min="5" max="5" width="6.1640625" style="3" customWidth="1"/>
    <col min="6" max="6" width="9.5" style="1" customWidth="1"/>
    <col min="7" max="7" width="1.5" style="1" customWidth="1"/>
    <col min="8" max="8" width="13.5" style="1" customWidth="1"/>
    <col min="9" max="9" width="2" style="1" bestFit="1" customWidth="1"/>
    <col min="10" max="10" width="12.33203125" style="1" customWidth="1"/>
    <col min="11" max="11" width="3.33203125" style="3" bestFit="1" customWidth="1"/>
    <col min="12" max="12" width="9.1640625" style="1" customWidth="1"/>
    <col min="13" max="13" width="14.83203125" style="1" customWidth="1"/>
    <col min="14" max="14" width="11.5" style="1" bestFit="1" customWidth="1"/>
    <col min="15" max="16384" width="8.83203125" style="1"/>
  </cols>
  <sheetData>
    <row r="1" spans="2:14" ht="17">
      <c r="B1" s="95" t="s">
        <v>21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</row>
    <row r="2" spans="2:14" ht="17">
      <c r="B2" s="95" t="s">
        <v>22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</row>
    <row r="3" spans="2:14" ht="15">
      <c r="B3" s="2"/>
    </row>
    <row r="4" spans="2:14" ht="15">
      <c r="B4" s="96" t="s">
        <v>30</v>
      </c>
      <c r="C4" s="97"/>
      <c r="D4" s="97"/>
      <c r="E4" s="97"/>
      <c r="F4" s="98"/>
      <c r="H4" s="96" t="s">
        <v>29</v>
      </c>
      <c r="I4" s="97"/>
      <c r="J4" s="97"/>
      <c r="K4" s="97"/>
      <c r="L4" s="98"/>
    </row>
    <row r="5" spans="2:14" ht="15">
      <c r="B5" s="4"/>
      <c r="C5" s="5"/>
      <c r="D5" s="6"/>
      <c r="E5" s="7"/>
      <c r="F5" s="8"/>
      <c r="H5" s="9"/>
      <c r="I5" s="5"/>
      <c r="J5" s="6"/>
      <c r="K5" s="7"/>
      <c r="L5" s="8"/>
    </row>
    <row r="6" spans="2:14" ht="13">
      <c r="B6" s="10">
        <v>50</v>
      </c>
      <c r="C6" s="11" t="s">
        <v>27</v>
      </c>
      <c r="D6" s="49"/>
      <c r="E6" s="42" t="s">
        <v>28</v>
      </c>
      <c r="F6" s="13" t="str">
        <f>IF(D6=0,"",B6*D6)</f>
        <v/>
      </c>
      <c r="G6" s="14"/>
      <c r="H6" s="10">
        <v>1</v>
      </c>
      <c r="I6" s="15" t="s">
        <v>27</v>
      </c>
      <c r="J6" s="37"/>
      <c r="K6" s="12" t="s">
        <v>28</v>
      </c>
      <c r="L6" s="13" t="str">
        <f>IF(J6=0,"",H6*J6)</f>
        <v/>
      </c>
    </row>
    <row r="7" spans="2:14" ht="13">
      <c r="B7" s="10"/>
      <c r="C7" s="11"/>
      <c r="D7" s="50"/>
      <c r="E7" s="42"/>
      <c r="F7" s="18"/>
      <c r="G7" s="14"/>
      <c r="H7" s="10"/>
      <c r="I7" s="15"/>
      <c r="J7" s="16"/>
      <c r="K7" s="17"/>
      <c r="L7" s="18"/>
    </row>
    <row r="8" spans="2:14" ht="13">
      <c r="B8" s="10">
        <v>20</v>
      </c>
      <c r="C8" s="11" t="s">
        <v>27</v>
      </c>
      <c r="D8" s="49"/>
      <c r="E8" s="42" t="s">
        <v>28</v>
      </c>
      <c r="F8" s="13" t="str">
        <f>IF(D8=0,"",B8*D8)</f>
        <v/>
      </c>
      <c r="G8" s="14"/>
      <c r="H8" s="10">
        <v>0.5</v>
      </c>
      <c r="I8" s="15" t="s">
        <v>27</v>
      </c>
      <c r="J8" s="37"/>
      <c r="K8" s="12" t="s">
        <v>28</v>
      </c>
      <c r="L8" s="13" t="str">
        <f>IF(J8=0,"",H8*J8)</f>
        <v/>
      </c>
    </row>
    <row r="9" spans="2:14" ht="13">
      <c r="B9" s="10"/>
      <c r="C9" s="11"/>
      <c r="D9" s="50"/>
      <c r="E9" s="42"/>
      <c r="F9" s="18"/>
      <c r="G9" s="14"/>
      <c r="H9" s="10"/>
      <c r="I9" s="15"/>
      <c r="J9" s="16"/>
      <c r="K9" s="17"/>
      <c r="L9" s="18"/>
    </row>
    <row r="10" spans="2:14" ht="13">
      <c r="B10" s="10">
        <v>10</v>
      </c>
      <c r="C10" s="11" t="s">
        <v>27</v>
      </c>
      <c r="D10" s="49"/>
      <c r="E10" s="42" t="s">
        <v>28</v>
      </c>
      <c r="F10" s="13" t="str">
        <f>IF(D10=0,"",B10*D10)</f>
        <v/>
      </c>
      <c r="G10" s="14"/>
      <c r="H10" s="10">
        <v>0.25</v>
      </c>
      <c r="I10" s="15" t="s">
        <v>27</v>
      </c>
      <c r="J10" s="37"/>
      <c r="K10" s="12" t="s">
        <v>28</v>
      </c>
      <c r="L10" s="13" t="str">
        <f>IF(J10=0,"",H10*J10)</f>
        <v/>
      </c>
    </row>
    <row r="11" spans="2:14" ht="13">
      <c r="B11" s="10"/>
      <c r="C11" s="11"/>
      <c r="D11" s="50"/>
      <c r="E11" s="42"/>
      <c r="F11" s="18"/>
      <c r="G11" s="14"/>
      <c r="H11" s="10"/>
      <c r="I11" s="15"/>
      <c r="J11" s="16"/>
      <c r="K11" s="17"/>
      <c r="L11" s="18"/>
    </row>
    <row r="12" spans="2:14" ht="13">
      <c r="B12" s="10">
        <v>5</v>
      </c>
      <c r="C12" s="11" t="s">
        <v>27</v>
      </c>
      <c r="D12" s="49"/>
      <c r="E12" s="42" t="s">
        <v>28</v>
      </c>
      <c r="F12" s="13" t="str">
        <f>IF(D12=0,"",B12*D12)</f>
        <v/>
      </c>
      <c r="G12" s="14"/>
      <c r="H12" s="10">
        <v>0.1</v>
      </c>
      <c r="I12" s="15" t="s">
        <v>27</v>
      </c>
      <c r="J12" s="37"/>
      <c r="K12" s="12" t="s">
        <v>28</v>
      </c>
      <c r="L12" s="13" t="str">
        <f>IF(J12=0,"",H12*J12)</f>
        <v/>
      </c>
    </row>
    <row r="13" spans="2:14" ht="13">
      <c r="B13" s="10"/>
      <c r="C13" s="11"/>
      <c r="D13" s="50"/>
      <c r="E13" s="42"/>
      <c r="F13" s="18"/>
      <c r="G13" s="14"/>
      <c r="H13" s="10"/>
      <c r="I13" s="15"/>
      <c r="J13" s="16"/>
      <c r="K13" s="17"/>
      <c r="L13" s="18"/>
    </row>
    <row r="14" spans="2:14" ht="13">
      <c r="B14" s="10">
        <v>1</v>
      </c>
      <c r="C14" s="11" t="s">
        <v>27</v>
      </c>
      <c r="D14" s="49"/>
      <c r="E14" s="42" t="s">
        <v>28</v>
      </c>
      <c r="F14" s="13" t="str">
        <f>IF(D14=0,"",B14*D14)</f>
        <v/>
      </c>
      <c r="G14" s="14"/>
      <c r="H14" s="10">
        <v>0.05</v>
      </c>
      <c r="I14" s="15" t="s">
        <v>27</v>
      </c>
      <c r="J14" s="37"/>
      <c r="K14" s="12" t="s">
        <v>28</v>
      </c>
      <c r="L14" s="13" t="str">
        <f>IF(J14=0,"",H14*J14)</f>
        <v/>
      </c>
    </row>
    <row r="15" spans="2:14" ht="13">
      <c r="B15" s="19"/>
      <c r="C15" s="11"/>
      <c r="D15" s="11"/>
      <c r="E15" s="20"/>
      <c r="F15" s="21"/>
      <c r="G15" s="14"/>
      <c r="H15" s="10"/>
      <c r="I15" s="15"/>
      <c r="J15" s="16"/>
      <c r="K15" s="20"/>
      <c r="L15" s="18"/>
    </row>
    <row r="16" spans="2:14" ht="13">
      <c r="B16" s="19"/>
      <c r="C16" s="11"/>
      <c r="D16" s="11"/>
      <c r="E16" s="20"/>
      <c r="F16" s="21"/>
      <c r="G16" s="14"/>
      <c r="H16" s="10">
        <v>0.01</v>
      </c>
      <c r="I16" s="15" t="s">
        <v>27</v>
      </c>
      <c r="J16" s="37"/>
      <c r="K16" s="22" t="s">
        <v>28</v>
      </c>
      <c r="L16" s="13" t="str">
        <f>IF(J16=0,"",H16*J16)</f>
        <v/>
      </c>
    </row>
    <row r="17" spans="2:15" ht="15">
      <c r="B17" s="23"/>
      <c r="C17" s="24"/>
      <c r="D17" s="25"/>
      <c r="E17" s="26"/>
      <c r="F17" s="27"/>
      <c r="H17" s="28"/>
      <c r="I17" s="24"/>
      <c r="J17" s="25"/>
      <c r="K17" s="26"/>
      <c r="L17" s="27"/>
    </row>
    <row r="18" spans="2:15" ht="16" thickBot="1">
      <c r="B18" s="100" t="s">
        <v>23</v>
      </c>
      <c r="C18" s="101"/>
      <c r="D18" s="110" t="str">
        <f>IF(SUM(F6:F17)=0,"",SUM(F6:F17))</f>
        <v/>
      </c>
      <c r="E18" s="110"/>
      <c r="F18" s="111"/>
      <c r="H18" s="100" t="s">
        <v>23</v>
      </c>
      <c r="I18" s="101"/>
      <c r="J18" s="110" t="str">
        <f>IF(SUM(L6:L17)=0,"",SUM(L6:L17))</f>
        <v/>
      </c>
      <c r="K18" s="110"/>
      <c r="L18" s="111"/>
    </row>
    <row r="19" spans="2:15" ht="6" customHeight="1">
      <c r="B19" s="2"/>
      <c r="C19" s="29"/>
      <c r="H19" s="29"/>
      <c r="I19" s="29"/>
    </row>
    <row r="20" spans="2:15" ht="15">
      <c r="B20" s="99" t="s">
        <v>31</v>
      </c>
      <c r="C20" s="99"/>
      <c r="D20" s="99"/>
      <c r="E20" s="99"/>
      <c r="F20" s="99"/>
      <c r="G20" s="99"/>
      <c r="H20" s="99"/>
      <c r="I20" s="99"/>
      <c r="J20" s="99"/>
      <c r="K20" s="30"/>
      <c r="L20" s="30"/>
    </row>
    <row r="21" spans="2:15" ht="15.75" customHeight="1">
      <c r="B21" s="102" t="s">
        <v>32</v>
      </c>
      <c r="C21" s="102"/>
      <c r="D21" s="102"/>
      <c r="E21" s="102"/>
      <c r="F21" s="102" t="s">
        <v>24</v>
      </c>
      <c r="G21" s="102"/>
      <c r="H21" s="102" t="s">
        <v>25</v>
      </c>
      <c r="I21" s="102"/>
      <c r="J21" s="102"/>
    </row>
    <row r="22" spans="2:15" ht="13">
      <c r="B22" s="112"/>
      <c r="C22" s="113"/>
      <c r="D22" s="113"/>
      <c r="E22" s="114"/>
      <c r="F22" s="115"/>
      <c r="G22" s="104"/>
      <c r="H22" s="105"/>
      <c r="I22" s="106"/>
      <c r="J22" s="107"/>
      <c r="O22" s="31"/>
    </row>
    <row r="23" spans="2:15" ht="13">
      <c r="B23" s="112"/>
      <c r="C23" s="113"/>
      <c r="D23" s="113"/>
      <c r="E23" s="114"/>
      <c r="F23" s="115"/>
      <c r="G23" s="104"/>
      <c r="H23" s="105"/>
      <c r="I23" s="106"/>
      <c r="J23" s="107"/>
      <c r="O23" s="14"/>
    </row>
    <row r="24" spans="2:15" ht="13">
      <c r="B24" s="112"/>
      <c r="C24" s="113"/>
      <c r="D24" s="113"/>
      <c r="E24" s="114"/>
      <c r="F24" s="115"/>
      <c r="G24" s="104"/>
      <c r="H24" s="105"/>
      <c r="I24" s="106"/>
      <c r="J24" s="107"/>
      <c r="O24" s="14"/>
    </row>
    <row r="25" spans="2:15" ht="13">
      <c r="B25" s="112"/>
      <c r="C25" s="113"/>
      <c r="D25" s="113"/>
      <c r="E25" s="114"/>
      <c r="F25" s="115"/>
      <c r="G25" s="104"/>
      <c r="H25" s="105"/>
      <c r="I25" s="106"/>
      <c r="J25" s="107"/>
      <c r="M25" s="93" t="s">
        <v>47</v>
      </c>
      <c r="O25" s="14"/>
    </row>
    <row r="26" spans="2:15" ht="13">
      <c r="B26" s="112"/>
      <c r="C26" s="113"/>
      <c r="D26" s="113"/>
      <c r="E26" s="114"/>
      <c r="F26" s="115"/>
      <c r="G26" s="104"/>
      <c r="H26" s="105"/>
      <c r="I26" s="106"/>
      <c r="J26" s="107"/>
      <c r="O26" s="14"/>
    </row>
    <row r="27" spans="2:15" ht="13">
      <c r="B27" s="112"/>
      <c r="C27" s="113"/>
      <c r="D27" s="113"/>
      <c r="E27" s="114"/>
      <c r="F27" s="115"/>
      <c r="G27" s="104"/>
      <c r="H27" s="105"/>
      <c r="I27" s="106"/>
      <c r="J27" s="107"/>
    </row>
    <row r="28" spans="2:15" ht="13">
      <c r="B28" s="112"/>
      <c r="C28" s="113"/>
      <c r="D28" s="113"/>
      <c r="E28" s="114"/>
      <c r="F28" s="115"/>
      <c r="G28" s="104"/>
      <c r="H28" s="105"/>
      <c r="I28" s="106"/>
      <c r="J28" s="107"/>
    </row>
    <row r="29" spans="2:15" ht="13">
      <c r="B29" s="112"/>
      <c r="C29" s="113"/>
      <c r="D29" s="113"/>
      <c r="E29" s="114"/>
      <c r="F29" s="115"/>
      <c r="G29" s="104"/>
      <c r="H29" s="105"/>
      <c r="I29" s="106"/>
      <c r="J29" s="107"/>
    </row>
    <row r="30" spans="2:15" ht="13">
      <c r="B30" s="112"/>
      <c r="C30" s="113"/>
      <c r="D30" s="113"/>
      <c r="E30" s="114"/>
      <c r="F30" s="115"/>
      <c r="G30" s="104"/>
      <c r="H30" s="105"/>
      <c r="I30" s="106"/>
      <c r="J30" s="107"/>
    </row>
    <row r="31" spans="2:15" ht="13">
      <c r="B31" s="112"/>
      <c r="C31" s="113"/>
      <c r="D31" s="113"/>
      <c r="E31" s="114"/>
      <c r="F31" s="115"/>
      <c r="G31" s="104"/>
      <c r="H31" s="105"/>
      <c r="I31" s="106"/>
      <c r="J31" s="107"/>
      <c r="O31" s="32"/>
    </row>
    <row r="32" spans="2:15" ht="16" thickBot="1">
      <c r="B32" s="52"/>
      <c r="C32" s="53"/>
      <c r="D32" s="53"/>
      <c r="E32" s="53"/>
      <c r="F32" s="53"/>
      <c r="G32" s="51" t="s">
        <v>23</v>
      </c>
      <c r="H32" s="108" t="str">
        <f>IF(SUM(H22:J31)=0,"",SUM(H22:J31))</f>
        <v/>
      </c>
      <c r="I32" s="108"/>
      <c r="J32" s="109"/>
    </row>
    <row r="33" spans="2:18" ht="5.25" customHeight="1">
      <c r="B33" s="2"/>
      <c r="C33" s="33"/>
      <c r="D33" s="32"/>
      <c r="F33" s="32"/>
      <c r="G33" s="32"/>
      <c r="H33" s="33"/>
      <c r="I33" s="33"/>
      <c r="J33" s="34"/>
    </row>
    <row r="34" spans="2:18" ht="15">
      <c r="B34" s="96" t="s">
        <v>33</v>
      </c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8"/>
    </row>
    <row r="35" spans="2:18" ht="15.75" customHeight="1">
      <c r="B35" s="102" t="s">
        <v>24</v>
      </c>
      <c r="C35" s="102"/>
      <c r="D35" s="117" t="s">
        <v>32</v>
      </c>
      <c r="E35" s="119"/>
      <c r="F35" s="117" t="s">
        <v>43</v>
      </c>
      <c r="G35" s="118"/>
      <c r="H35" s="118"/>
      <c r="I35" s="119"/>
      <c r="J35" s="124" t="s">
        <v>45</v>
      </c>
      <c r="K35" s="124"/>
      <c r="L35" s="124"/>
      <c r="M35" s="124"/>
      <c r="N35" s="40" t="s">
        <v>25</v>
      </c>
      <c r="O35" s="3"/>
      <c r="P35" s="32"/>
      <c r="Q35" s="32"/>
      <c r="R35" s="32"/>
    </row>
    <row r="36" spans="2:18" ht="13">
      <c r="B36" s="103"/>
      <c r="C36" s="104"/>
      <c r="D36" s="115"/>
      <c r="E36" s="104"/>
      <c r="F36" s="115"/>
      <c r="G36" s="116"/>
      <c r="H36" s="116"/>
      <c r="I36" s="104"/>
      <c r="J36" s="120"/>
      <c r="K36" s="121"/>
      <c r="L36" s="121"/>
      <c r="M36" s="122"/>
      <c r="N36" s="41"/>
      <c r="O36" s="3"/>
      <c r="P36" s="39"/>
      <c r="Q36" s="32"/>
      <c r="R36" s="32"/>
    </row>
    <row r="37" spans="2:18" ht="13">
      <c r="B37" s="103"/>
      <c r="C37" s="104"/>
      <c r="D37" s="115"/>
      <c r="E37" s="104"/>
      <c r="F37" s="115"/>
      <c r="G37" s="116"/>
      <c r="H37" s="116"/>
      <c r="I37" s="104"/>
      <c r="J37" s="120"/>
      <c r="K37" s="121"/>
      <c r="L37" s="121"/>
      <c r="M37" s="122"/>
      <c r="N37" s="41"/>
      <c r="O37" s="3"/>
    </row>
    <row r="38" spans="2:18" ht="13">
      <c r="B38" s="103"/>
      <c r="C38" s="104"/>
      <c r="D38" s="115"/>
      <c r="E38" s="104"/>
      <c r="F38" s="115"/>
      <c r="G38" s="116"/>
      <c r="H38" s="116"/>
      <c r="I38" s="104"/>
      <c r="J38" s="120"/>
      <c r="K38" s="121"/>
      <c r="L38" s="121"/>
      <c r="M38" s="122"/>
      <c r="N38" s="41"/>
      <c r="O38" s="3"/>
    </row>
    <row r="39" spans="2:18" ht="13">
      <c r="B39" s="103"/>
      <c r="C39" s="104"/>
      <c r="D39" s="115"/>
      <c r="E39" s="104"/>
      <c r="F39" s="115"/>
      <c r="G39" s="116"/>
      <c r="H39" s="116"/>
      <c r="I39" s="104"/>
      <c r="J39" s="120"/>
      <c r="K39" s="121"/>
      <c r="L39" s="121"/>
      <c r="M39" s="122"/>
      <c r="N39" s="41"/>
      <c r="O39" s="3"/>
    </row>
    <row r="40" spans="2:18" ht="13">
      <c r="B40" s="103"/>
      <c r="C40" s="104"/>
      <c r="D40" s="115"/>
      <c r="E40" s="104"/>
      <c r="F40" s="115"/>
      <c r="G40" s="116"/>
      <c r="H40" s="116"/>
      <c r="I40" s="104"/>
      <c r="J40" s="120"/>
      <c r="K40" s="121"/>
      <c r="L40" s="121"/>
      <c r="M40" s="122"/>
      <c r="N40" s="41"/>
      <c r="O40" s="3"/>
    </row>
    <row r="41" spans="2:18" ht="13">
      <c r="B41" s="103"/>
      <c r="C41" s="104"/>
      <c r="D41" s="115"/>
      <c r="E41" s="104"/>
      <c r="F41" s="115"/>
      <c r="G41" s="116"/>
      <c r="H41" s="116"/>
      <c r="I41" s="104"/>
      <c r="J41" s="120"/>
      <c r="K41" s="121"/>
      <c r="L41" s="121"/>
      <c r="M41" s="122"/>
      <c r="N41" s="41"/>
      <c r="O41" s="3"/>
    </row>
    <row r="42" spans="2:18" ht="13">
      <c r="B42" s="103"/>
      <c r="C42" s="104"/>
      <c r="D42" s="115"/>
      <c r="E42" s="104"/>
      <c r="F42" s="115"/>
      <c r="G42" s="116"/>
      <c r="H42" s="116"/>
      <c r="I42" s="104"/>
      <c r="J42" s="120"/>
      <c r="K42" s="121"/>
      <c r="L42" s="121"/>
      <c r="M42" s="122"/>
      <c r="N42" s="41"/>
      <c r="O42" s="3"/>
    </row>
    <row r="43" spans="2:18" ht="13">
      <c r="B43" s="115"/>
      <c r="C43" s="104"/>
      <c r="D43" s="115"/>
      <c r="E43" s="104"/>
      <c r="F43" s="115"/>
      <c r="G43" s="116"/>
      <c r="H43" s="116"/>
      <c r="I43" s="104"/>
      <c r="J43" s="120"/>
      <c r="K43" s="121"/>
      <c r="L43" s="121"/>
      <c r="M43" s="122"/>
      <c r="N43" s="41"/>
      <c r="O43" s="3"/>
    </row>
    <row r="44" spans="2:18" ht="13">
      <c r="B44" s="103"/>
      <c r="C44" s="104"/>
      <c r="D44" s="115"/>
      <c r="E44" s="104"/>
      <c r="F44" s="115"/>
      <c r="G44" s="116"/>
      <c r="H44" s="116"/>
      <c r="I44" s="104"/>
      <c r="J44" s="120"/>
      <c r="K44" s="121"/>
      <c r="L44" s="121"/>
      <c r="M44" s="122"/>
      <c r="N44" s="41"/>
      <c r="O44" s="3"/>
    </row>
    <row r="45" spans="2:18" ht="13">
      <c r="B45" s="103"/>
      <c r="C45" s="104"/>
      <c r="D45" s="115"/>
      <c r="E45" s="104"/>
      <c r="F45" s="115"/>
      <c r="G45" s="116"/>
      <c r="H45" s="116"/>
      <c r="I45" s="104"/>
      <c r="J45" s="120"/>
      <c r="K45" s="121"/>
      <c r="L45" s="121"/>
      <c r="M45" s="122"/>
      <c r="N45" s="41"/>
      <c r="O45" s="3"/>
    </row>
    <row r="46" spans="2:18" ht="13">
      <c r="B46" s="103"/>
      <c r="C46" s="104"/>
      <c r="D46" s="115"/>
      <c r="E46" s="104"/>
      <c r="F46" s="115"/>
      <c r="G46" s="116"/>
      <c r="H46" s="116"/>
      <c r="I46" s="104"/>
      <c r="J46" s="120"/>
      <c r="K46" s="121"/>
      <c r="L46" s="121"/>
      <c r="M46" s="122"/>
      <c r="N46" s="41"/>
      <c r="O46" s="3"/>
    </row>
    <row r="47" spans="2:18" ht="13">
      <c r="B47" s="103"/>
      <c r="C47" s="104"/>
      <c r="D47" s="115"/>
      <c r="E47" s="104"/>
      <c r="F47" s="115"/>
      <c r="G47" s="116"/>
      <c r="H47" s="116"/>
      <c r="I47" s="104"/>
      <c r="J47" s="120"/>
      <c r="K47" s="121"/>
      <c r="L47" s="121"/>
      <c r="M47" s="122"/>
      <c r="N47" s="41"/>
      <c r="O47" s="3"/>
    </row>
    <row r="48" spans="2:18" ht="13">
      <c r="B48" s="115"/>
      <c r="C48" s="104"/>
      <c r="D48" s="115"/>
      <c r="E48" s="104"/>
      <c r="F48" s="115"/>
      <c r="G48" s="116"/>
      <c r="H48" s="116"/>
      <c r="I48" s="104"/>
      <c r="J48" s="120"/>
      <c r="K48" s="121"/>
      <c r="L48" s="121"/>
      <c r="M48" s="122"/>
      <c r="N48" s="41"/>
      <c r="O48" s="3"/>
    </row>
    <row r="49" spans="2:19" ht="13">
      <c r="B49" s="115"/>
      <c r="C49" s="104"/>
      <c r="D49" s="115"/>
      <c r="E49" s="104"/>
      <c r="F49" s="115"/>
      <c r="G49" s="116"/>
      <c r="H49" s="116"/>
      <c r="I49" s="104"/>
      <c r="J49" s="120"/>
      <c r="K49" s="121"/>
      <c r="L49" s="121"/>
      <c r="M49" s="122"/>
      <c r="N49" s="41"/>
      <c r="O49" s="3"/>
    </row>
    <row r="50" spans="2:19" ht="13">
      <c r="B50" s="115"/>
      <c r="C50" s="104"/>
      <c r="D50" s="115"/>
      <c r="E50" s="104"/>
      <c r="F50" s="115"/>
      <c r="G50" s="116"/>
      <c r="H50" s="116"/>
      <c r="I50" s="104"/>
      <c r="J50" s="120"/>
      <c r="K50" s="121"/>
      <c r="L50" s="121"/>
      <c r="M50" s="122"/>
      <c r="N50" s="41"/>
      <c r="O50" s="3"/>
      <c r="S50" s="32"/>
    </row>
    <row r="51" spans="2:19" ht="16" thickBot="1">
      <c r="B51" s="52"/>
      <c r="C51" s="53"/>
      <c r="D51" s="53"/>
      <c r="E51" s="53"/>
      <c r="F51" s="53"/>
      <c r="G51" s="51"/>
      <c r="H51" s="51"/>
      <c r="I51" s="51"/>
      <c r="J51" s="51"/>
      <c r="K51" s="53"/>
      <c r="L51" s="101" t="s">
        <v>23</v>
      </c>
      <c r="M51" s="101"/>
      <c r="N51" s="54" t="str">
        <f>IF(SUM(K36:N50)=0,"",SUM(K36:N50))</f>
        <v/>
      </c>
      <c r="O51" s="3"/>
    </row>
    <row r="52" spans="2:19" ht="5.25" customHeight="1">
      <c r="B52" s="2"/>
      <c r="C52" s="29"/>
      <c r="H52" s="29"/>
      <c r="I52" s="29"/>
    </row>
    <row r="53" spans="2:19" ht="15">
      <c r="B53" s="123" t="s">
        <v>34</v>
      </c>
      <c r="C53" s="123"/>
      <c r="D53" s="123"/>
      <c r="E53" s="123"/>
      <c r="F53" s="123"/>
      <c r="G53" s="35"/>
      <c r="H53" s="29"/>
      <c r="I53" s="35"/>
      <c r="J53" s="36"/>
      <c r="L53" s="55"/>
      <c r="M53" s="123" t="s">
        <v>20</v>
      </c>
      <c r="N53" s="123"/>
      <c r="O53" s="11"/>
    </row>
    <row r="54" spans="2:19" ht="15">
      <c r="B54" s="127" t="s">
        <v>40</v>
      </c>
      <c r="C54" s="127"/>
      <c r="D54" s="127"/>
      <c r="E54" s="126">
        <v>200</v>
      </c>
      <c r="F54" s="126"/>
      <c r="H54" s="29"/>
      <c r="L54" s="55"/>
      <c r="M54" s="38" t="s">
        <v>39</v>
      </c>
      <c r="N54" s="38" t="s">
        <v>23</v>
      </c>
      <c r="O54" s="14"/>
    </row>
    <row r="55" spans="2:19" ht="4.5" customHeight="1">
      <c r="B55" s="43"/>
      <c r="C55" s="44"/>
      <c r="D55" s="44"/>
      <c r="E55" s="45"/>
      <c r="F55" s="45"/>
      <c r="L55" s="56"/>
      <c r="M55" s="57"/>
      <c r="N55" s="58"/>
      <c r="O55" s="14"/>
    </row>
    <row r="56" spans="2:19" ht="13">
      <c r="B56" s="127" t="s">
        <v>35</v>
      </c>
      <c r="C56" s="127"/>
      <c r="D56" s="127"/>
      <c r="E56" s="131" t="str">
        <f>IF(D18=0,"",D18)</f>
        <v/>
      </c>
      <c r="F56" s="132"/>
      <c r="L56" s="56" t="s">
        <v>26</v>
      </c>
      <c r="M56" s="62"/>
      <c r="N56" s="59" t="str">
        <f>IF(M56=0,"",20*M56)</f>
        <v/>
      </c>
      <c r="O56" s="14"/>
    </row>
    <row r="57" spans="2:19" ht="13">
      <c r="B57" s="127" t="s">
        <v>36</v>
      </c>
      <c r="C57" s="127"/>
      <c r="D57" s="127"/>
      <c r="E57" s="131" t="str">
        <f>IF(J18=0,"",J18)</f>
        <v/>
      </c>
      <c r="F57" s="132"/>
      <c r="L57" s="56" t="s">
        <v>2</v>
      </c>
      <c r="M57" s="62"/>
      <c r="N57" s="59" t="str">
        <f>IF(M57=0,"",10*M57)</f>
        <v/>
      </c>
      <c r="O57" s="14"/>
    </row>
    <row r="58" spans="2:19" ht="13">
      <c r="B58" s="127" t="s">
        <v>37</v>
      </c>
      <c r="C58" s="127"/>
      <c r="D58" s="127"/>
      <c r="E58" s="131" t="str">
        <f>IF(H32=0,"",H32)</f>
        <v/>
      </c>
      <c r="F58" s="132"/>
      <c r="L58" s="56" t="s">
        <v>3</v>
      </c>
      <c r="M58" s="62"/>
      <c r="N58" s="59" t="str">
        <f>IF(M58=0,"",5*M58)</f>
        <v/>
      </c>
      <c r="O58" s="14"/>
    </row>
    <row r="59" spans="2:19" ht="13">
      <c r="B59" s="127" t="s">
        <v>38</v>
      </c>
      <c r="C59" s="127"/>
      <c r="D59" s="127"/>
      <c r="E59" s="131" t="str">
        <f>IF(N51=0,"",N51)</f>
        <v/>
      </c>
      <c r="F59" s="132"/>
      <c r="L59" s="56" t="s">
        <v>4</v>
      </c>
      <c r="M59" s="62"/>
      <c r="N59" s="59" t="str">
        <f>IF(M59=0,"",1*M59)</f>
        <v/>
      </c>
      <c r="O59" s="14"/>
    </row>
    <row r="60" spans="2:19" ht="13">
      <c r="B60" s="128" t="s">
        <v>23</v>
      </c>
      <c r="C60" s="129"/>
      <c r="D60" s="130"/>
      <c r="E60" s="125" t="str">
        <f>IF(SUM(E56:F59)=0,"",SUM(E56:F59))</f>
        <v/>
      </c>
      <c r="F60" s="125" t="str">
        <f>IF(SUM(F56:F59)=0,"",SUM(F56:F59))</f>
        <v/>
      </c>
      <c r="L60" s="56" t="s">
        <v>5</v>
      </c>
      <c r="M60" s="62"/>
      <c r="N60" s="59" t="str">
        <f>IF(M60=0,"",0.25*M60)</f>
        <v/>
      </c>
      <c r="O60" s="14"/>
    </row>
    <row r="61" spans="2:19" ht="13">
      <c r="B61" s="127" t="s">
        <v>41</v>
      </c>
      <c r="C61" s="127"/>
      <c r="D61" s="127"/>
      <c r="E61" s="126" t="e">
        <f>IF(E60=0,"",E54-E60)</f>
        <v>#VALUE!</v>
      </c>
      <c r="F61" s="126" t="e">
        <f>IF(F60=0,"",E54-F60)</f>
        <v>#VALUE!</v>
      </c>
      <c r="L61" s="56" t="s">
        <v>6</v>
      </c>
      <c r="M61" s="62"/>
      <c r="N61" s="59" t="str">
        <f>IF(M61=0,"",0.1*M61)</f>
        <v/>
      </c>
      <c r="O61" s="14"/>
    </row>
    <row r="62" spans="2:19" ht="13">
      <c r="L62" s="56" t="s">
        <v>3</v>
      </c>
      <c r="M62" s="62"/>
      <c r="N62" s="59" t="str">
        <f>IF(M62=0,"",0.05*M62)</f>
        <v/>
      </c>
      <c r="O62" s="14"/>
    </row>
    <row r="63" spans="2:19" ht="13">
      <c r="L63" s="56" t="s">
        <v>7</v>
      </c>
      <c r="M63" s="62"/>
      <c r="N63" s="59" t="str">
        <f>IF(M63=0,"",0.01*M63)</f>
        <v/>
      </c>
      <c r="O63" s="14"/>
    </row>
    <row r="64" spans="2:19" ht="14" thickBot="1">
      <c r="B64" s="25"/>
      <c r="C64" s="25"/>
      <c r="D64" s="25"/>
      <c r="E64" s="26"/>
      <c r="F64" s="25"/>
      <c r="G64" s="25"/>
      <c r="H64" s="25"/>
      <c r="I64" s="25"/>
      <c r="J64" s="32"/>
      <c r="L64" s="60"/>
      <c r="M64" s="56" t="s">
        <v>9</v>
      </c>
      <c r="N64" s="61" t="str">
        <f>IF(SUM(N55:N63)=0,"",SUM(N55:N63))</f>
        <v/>
      </c>
      <c r="O64" s="14"/>
    </row>
    <row r="65" spans="2:14" ht="13" thickTop="1">
      <c r="B65" s="47" t="s">
        <v>46</v>
      </c>
      <c r="C65" s="47"/>
      <c r="D65" s="47"/>
      <c r="E65" s="48"/>
      <c r="F65" s="47"/>
      <c r="G65" s="47"/>
      <c r="H65" s="47"/>
      <c r="I65" s="47"/>
    </row>
    <row r="66" spans="2:14">
      <c r="N66" s="46" t="e">
        <f>N64-N51</f>
        <v>#VALUE!</v>
      </c>
    </row>
  </sheetData>
  <sheetProtection sheet="1" objects="1" scenarios="1" formatColumns="0" formatRows="0"/>
  <mergeCells count="125">
    <mergeCell ref="E60:F60"/>
    <mergeCell ref="E61:F61"/>
    <mergeCell ref="B56:D56"/>
    <mergeCell ref="B57:D57"/>
    <mergeCell ref="B58:D58"/>
    <mergeCell ref="B59:D59"/>
    <mergeCell ref="B60:D60"/>
    <mergeCell ref="B61:D61"/>
    <mergeCell ref="B54:D54"/>
    <mergeCell ref="E54:F54"/>
    <mergeCell ref="E56:F56"/>
    <mergeCell ref="E57:F57"/>
    <mergeCell ref="E58:F58"/>
    <mergeCell ref="E59:F59"/>
    <mergeCell ref="J50:M50"/>
    <mergeCell ref="B34:N34"/>
    <mergeCell ref="B53:F53"/>
    <mergeCell ref="M53:N53"/>
    <mergeCell ref="L51:M51"/>
    <mergeCell ref="F50:I50"/>
    <mergeCell ref="J35:M35"/>
    <mergeCell ref="J36:M36"/>
    <mergeCell ref="J37:M37"/>
    <mergeCell ref="J38:M38"/>
    <mergeCell ref="J39:M39"/>
    <mergeCell ref="J40:M40"/>
    <mergeCell ref="J41:M41"/>
    <mergeCell ref="J42:M42"/>
    <mergeCell ref="J43:M43"/>
    <mergeCell ref="J44:M44"/>
    <mergeCell ref="J45:M45"/>
    <mergeCell ref="J46:M46"/>
    <mergeCell ref="J47:M47"/>
    <mergeCell ref="J48:M48"/>
    <mergeCell ref="J49:M49"/>
    <mergeCell ref="F45:I45"/>
    <mergeCell ref="F46:I46"/>
    <mergeCell ref="F47:I47"/>
    <mergeCell ref="F48:I48"/>
    <mergeCell ref="F49:I49"/>
    <mergeCell ref="F40:I40"/>
    <mergeCell ref="F41:I41"/>
    <mergeCell ref="F42:I42"/>
    <mergeCell ref="F43:I43"/>
    <mergeCell ref="F44:I44"/>
    <mergeCell ref="D46:E46"/>
    <mergeCell ref="D47:E47"/>
    <mergeCell ref="D48:E48"/>
    <mergeCell ref="D49:E49"/>
    <mergeCell ref="D50:E50"/>
    <mergeCell ref="B46:C46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B50:C50"/>
    <mergeCell ref="B42:C42"/>
    <mergeCell ref="B43:C43"/>
    <mergeCell ref="B48:C48"/>
    <mergeCell ref="B49:C49"/>
    <mergeCell ref="B40:C40"/>
    <mergeCell ref="B41:C41"/>
    <mergeCell ref="B47:C47"/>
    <mergeCell ref="B44:C44"/>
    <mergeCell ref="B45:C45"/>
    <mergeCell ref="B38:C38"/>
    <mergeCell ref="B39:C39"/>
    <mergeCell ref="F38:I38"/>
    <mergeCell ref="F39:I39"/>
    <mergeCell ref="H28:J28"/>
    <mergeCell ref="B23:E23"/>
    <mergeCell ref="F23:G23"/>
    <mergeCell ref="H23:J23"/>
    <mergeCell ref="B37:C37"/>
    <mergeCell ref="F35:I35"/>
    <mergeCell ref="F36:I36"/>
    <mergeCell ref="F37:I37"/>
    <mergeCell ref="F31:G31"/>
    <mergeCell ref="B27:E27"/>
    <mergeCell ref="F27:G27"/>
    <mergeCell ref="H27:J27"/>
    <mergeCell ref="B28:E28"/>
    <mergeCell ref="F28:G28"/>
    <mergeCell ref="F30:G30"/>
    <mergeCell ref="H21:J21"/>
    <mergeCell ref="B25:E25"/>
    <mergeCell ref="F25:G25"/>
    <mergeCell ref="H25:J25"/>
    <mergeCell ref="B26:E26"/>
    <mergeCell ref="F26:G26"/>
    <mergeCell ref="H26:J26"/>
    <mergeCell ref="B21:E21"/>
    <mergeCell ref="H22:J22"/>
    <mergeCell ref="H24:J24"/>
    <mergeCell ref="B1:N1"/>
    <mergeCell ref="B2:N2"/>
    <mergeCell ref="H4:L4"/>
    <mergeCell ref="B4:F4"/>
    <mergeCell ref="B20:J20"/>
    <mergeCell ref="H18:I18"/>
    <mergeCell ref="B18:C18"/>
    <mergeCell ref="B35:C35"/>
    <mergeCell ref="B36:C36"/>
    <mergeCell ref="H31:J31"/>
    <mergeCell ref="H32:J32"/>
    <mergeCell ref="H29:J29"/>
    <mergeCell ref="H30:J30"/>
    <mergeCell ref="D18:F18"/>
    <mergeCell ref="J18:L18"/>
    <mergeCell ref="B22:E22"/>
    <mergeCell ref="B24:E24"/>
    <mergeCell ref="B29:E29"/>
    <mergeCell ref="B30:E30"/>
    <mergeCell ref="B31:E31"/>
    <mergeCell ref="F21:G21"/>
    <mergeCell ref="F22:G22"/>
    <mergeCell ref="F24:G24"/>
    <mergeCell ref="F29:G29"/>
  </mergeCells>
  <phoneticPr fontId="0" type="noConversion"/>
  <printOptions horizontalCentered="1"/>
  <pageMargins left="0" right="0" top="0" bottom="0.25" header="0.5" footer="0.5"/>
  <pageSetup scale="86" orientation="portrait" horizontalDpi="300" verticalDpi="3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40"/>
  <sheetViews>
    <sheetView showGridLines="0" zoomScale="90" zoomScaleNormal="90" zoomScalePageLayoutView="90" workbookViewId="0">
      <selection activeCell="H14" sqref="H14"/>
    </sheetView>
  </sheetViews>
  <sheetFormatPr baseColWidth="10" defaultColWidth="8.83203125" defaultRowHeight="12" x14ac:dyDescent="0"/>
  <cols>
    <col min="1" max="1" width="8.1640625" style="63" customWidth="1"/>
    <col min="2" max="2" width="30.33203125" style="64" customWidth="1"/>
    <col min="3" max="3" width="36" style="64" customWidth="1"/>
    <col min="4" max="4" width="14.5" style="64" customWidth="1"/>
    <col min="5" max="5" width="14.33203125" style="64" bestFit="1" customWidth="1"/>
    <col min="6" max="16384" width="8.83203125" style="63"/>
  </cols>
  <sheetData>
    <row r="1" spans="1:6">
      <c r="D1" s="134" t="s">
        <v>14</v>
      </c>
      <c r="E1" s="134"/>
    </row>
    <row r="2" spans="1:6" s="65" customFormat="1" ht="15">
      <c r="B2" s="66"/>
      <c r="C2" s="66"/>
      <c r="D2" s="67" t="s">
        <v>13</v>
      </c>
      <c r="E2" s="67" t="s">
        <v>16</v>
      </c>
    </row>
    <row r="3" spans="1:6" s="65" customFormat="1" ht="16">
      <c r="B3" s="68" t="s">
        <v>15</v>
      </c>
      <c r="C3" s="66"/>
      <c r="D3" s="69"/>
      <c r="E3" s="69"/>
    </row>
    <row r="4" spans="1:6" ht="7.5" customHeight="1" thickBot="1">
      <c r="C4" s="70"/>
    </row>
    <row r="5" spans="1:6" s="64" customFormat="1" ht="21" thickBot="1">
      <c r="A5" s="71" t="s">
        <v>17</v>
      </c>
      <c r="B5" s="72" t="s">
        <v>0</v>
      </c>
      <c r="C5" s="73" t="s">
        <v>1</v>
      </c>
      <c r="D5" s="72" t="s">
        <v>11</v>
      </c>
      <c r="E5" s="74" t="s">
        <v>12</v>
      </c>
      <c r="F5" s="63"/>
    </row>
    <row r="6" spans="1:6" ht="15">
      <c r="A6" s="75" t="str">
        <f>IF('Petty Cash Reconcilement'!D36="","",'Petty Cash Reconcilement'!D36)</f>
        <v/>
      </c>
      <c r="B6" s="75" t="str">
        <f>IF('Petty Cash Reconcilement'!F36=0,"",'Petty Cash Reconcilement'!F36)</f>
        <v/>
      </c>
      <c r="C6" s="94" t="str">
        <f>IF('Petty Cash Reconcilement'!J36=0,"",'Petty Cash Reconcilement'!J36)</f>
        <v/>
      </c>
      <c r="D6" s="76" t="str">
        <f>IF('Petty Cash Reconcilement'!N36=0,"",'Petty Cash Reconcilement'!N36)</f>
        <v/>
      </c>
      <c r="E6" s="76"/>
    </row>
    <row r="7" spans="1:6" ht="15">
      <c r="A7" s="75" t="str">
        <f>IF('Petty Cash Reconcilement'!D37="","",'Petty Cash Reconcilement'!D37)</f>
        <v/>
      </c>
      <c r="B7" s="75" t="str">
        <f>IF('Petty Cash Reconcilement'!F37=0,"",'Petty Cash Reconcilement'!F37)</f>
        <v/>
      </c>
      <c r="C7" s="94" t="str">
        <f>IF('Petty Cash Reconcilement'!J37=0,"",'Petty Cash Reconcilement'!J37)</f>
        <v/>
      </c>
      <c r="D7" s="76" t="str">
        <f>IF('Petty Cash Reconcilement'!N37=0,"",'Petty Cash Reconcilement'!N37)</f>
        <v/>
      </c>
      <c r="E7" s="77"/>
    </row>
    <row r="8" spans="1:6" ht="15">
      <c r="A8" s="75" t="str">
        <f>IF('Petty Cash Reconcilement'!D38="","",'Petty Cash Reconcilement'!D38)</f>
        <v/>
      </c>
      <c r="B8" s="75" t="str">
        <f>IF('Petty Cash Reconcilement'!F38=0,"",'Petty Cash Reconcilement'!F38)</f>
        <v/>
      </c>
      <c r="C8" s="94" t="str">
        <f>IF('Petty Cash Reconcilement'!J38=0,"",'Petty Cash Reconcilement'!J38)</f>
        <v/>
      </c>
      <c r="D8" s="76" t="str">
        <f>IF('Petty Cash Reconcilement'!N38=0,"",'Petty Cash Reconcilement'!N38)</f>
        <v/>
      </c>
      <c r="E8" s="77"/>
    </row>
    <row r="9" spans="1:6" ht="15">
      <c r="A9" s="75" t="str">
        <f>IF('Petty Cash Reconcilement'!D39="","",'Petty Cash Reconcilement'!D39)</f>
        <v/>
      </c>
      <c r="B9" s="75" t="str">
        <f>IF('Petty Cash Reconcilement'!F39=0,"",'Petty Cash Reconcilement'!F39)</f>
        <v/>
      </c>
      <c r="C9" s="94" t="str">
        <f>IF('Petty Cash Reconcilement'!J39=0,"",'Petty Cash Reconcilement'!J39)</f>
        <v/>
      </c>
      <c r="D9" s="76" t="str">
        <f>IF('Petty Cash Reconcilement'!N39=0,"",'Petty Cash Reconcilement'!N39)</f>
        <v/>
      </c>
      <c r="E9" s="77"/>
    </row>
    <row r="10" spans="1:6" ht="15">
      <c r="A10" s="75" t="str">
        <f>IF('Petty Cash Reconcilement'!D40="","",'Petty Cash Reconcilement'!D40)</f>
        <v/>
      </c>
      <c r="B10" s="75" t="str">
        <f>IF('Petty Cash Reconcilement'!F40=0,"",'Petty Cash Reconcilement'!F40)</f>
        <v/>
      </c>
      <c r="C10" s="94" t="str">
        <f>IF('Petty Cash Reconcilement'!J40=0,"",'Petty Cash Reconcilement'!J40)</f>
        <v/>
      </c>
      <c r="D10" s="76" t="str">
        <f>IF('Petty Cash Reconcilement'!N40=0,"",'Petty Cash Reconcilement'!N40)</f>
        <v/>
      </c>
      <c r="E10" s="77"/>
    </row>
    <row r="11" spans="1:6" ht="15">
      <c r="A11" s="75" t="str">
        <f>IF('Petty Cash Reconcilement'!D41="","",'Petty Cash Reconcilement'!D41)</f>
        <v/>
      </c>
      <c r="B11" s="75" t="str">
        <f>IF('Petty Cash Reconcilement'!F41=0,"",'Petty Cash Reconcilement'!F41)</f>
        <v/>
      </c>
      <c r="C11" s="94" t="str">
        <f>IF('Petty Cash Reconcilement'!J41=0,"",'Petty Cash Reconcilement'!J41)</f>
        <v/>
      </c>
      <c r="D11" s="76" t="str">
        <f>IF('Petty Cash Reconcilement'!N41=0,"",'Petty Cash Reconcilement'!N41)</f>
        <v/>
      </c>
      <c r="E11" s="78"/>
    </row>
    <row r="12" spans="1:6" ht="15">
      <c r="A12" s="75" t="str">
        <f>IF('Petty Cash Reconcilement'!D42="","",'Petty Cash Reconcilement'!D42)</f>
        <v/>
      </c>
      <c r="B12" s="75" t="str">
        <f>IF('Petty Cash Reconcilement'!F42=0,"",'Petty Cash Reconcilement'!F42)</f>
        <v/>
      </c>
      <c r="C12" s="94" t="str">
        <f>IF('Petty Cash Reconcilement'!J42=0,"",'Petty Cash Reconcilement'!J42)</f>
        <v/>
      </c>
      <c r="D12" s="76" t="str">
        <f>IF('Petty Cash Reconcilement'!N42=0,"",'Petty Cash Reconcilement'!N42)</f>
        <v/>
      </c>
      <c r="E12" s="77"/>
    </row>
    <row r="13" spans="1:6" ht="15">
      <c r="A13" s="75" t="str">
        <f>IF('Petty Cash Reconcilement'!D43="","",'Petty Cash Reconcilement'!D43)</f>
        <v/>
      </c>
      <c r="B13" s="75" t="str">
        <f>IF('Petty Cash Reconcilement'!F43=0,"",'Petty Cash Reconcilement'!F43)</f>
        <v/>
      </c>
      <c r="C13" s="94" t="str">
        <f>IF('Petty Cash Reconcilement'!J43=0,"",'Petty Cash Reconcilement'!J43)</f>
        <v/>
      </c>
      <c r="D13" s="76" t="str">
        <f>IF('Petty Cash Reconcilement'!N43=0,"",'Petty Cash Reconcilement'!N43)</f>
        <v/>
      </c>
      <c r="E13" s="69"/>
    </row>
    <row r="14" spans="1:6" ht="15">
      <c r="A14" s="75" t="str">
        <f>IF('Petty Cash Reconcilement'!D44="","",'Petty Cash Reconcilement'!D44)</f>
        <v/>
      </c>
      <c r="B14" s="75" t="str">
        <f>IF('Petty Cash Reconcilement'!F44=0,"",'Petty Cash Reconcilement'!F44)</f>
        <v/>
      </c>
      <c r="C14" s="94" t="str">
        <f>IF('Petty Cash Reconcilement'!J44=0,"",'Petty Cash Reconcilement'!J44)</f>
        <v/>
      </c>
      <c r="D14" s="76" t="str">
        <f>IF('Petty Cash Reconcilement'!N44=0,"",'Petty Cash Reconcilement'!N44)</f>
        <v/>
      </c>
      <c r="E14" s="77"/>
    </row>
    <row r="15" spans="1:6" ht="15">
      <c r="A15" s="75" t="str">
        <f>IF('Petty Cash Reconcilement'!D45="","",'Petty Cash Reconcilement'!D45)</f>
        <v/>
      </c>
      <c r="B15" s="75" t="str">
        <f>IF('Petty Cash Reconcilement'!F45=0,"",'Petty Cash Reconcilement'!F45)</f>
        <v/>
      </c>
      <c r="C15" s="94" t="str">
        <f>IF('Petty Cash Reconcilement'!J45=0,"",'Petty Cash Reconcilement'!J45)</f>
        <v/>
      </c>
      <c r="D15" s="76" t="str">
        <f>IF('Petty Cash Reconcilement'!N45=0,"",'Petty Cash Reconcilement'!N45)</f>
        <v/>
      </c>
      <c r="E15" s="77"/>
    </row>
    <row r="16" spans="1:6" ht="15">
      <c r="A16" s="75" t="str">
        <f>IF('Petty Cash Reconcilement'!D46="","",'Petty Cash Reconcilement'!D46)</f>
        <v/>
      </c>
      <c r="B16" s="75" t="str">
        <f>IF('Petty Cash Reconcilement'!F46=0,"",'Petty Cash Reconcilement'!F46)</f>
        <v/>
      </c>
      <c r="C16" s="94" t="str">
        <f>IF('Petty Cash Reconcilement'!J46=0,"",'Petty Cash Reconcilement'!J46)</f>
        <v/>
      </c>
      <c r="D16" s="76" t="str">
        <f>IF('Petty Cash Reconcilement'!N46=0,"",'Petty Cash Reconcilement'!N46)</f>
        <v/>
      </c>
      <c r="E16" s="78"/>
    </row>
    <row r="17" spans="1:5" ht="15">
      <c r="A17" s="75" t="str">
        <f>IF('Petty Cash Reconcilement'!D47="","",'Petty Cash Reconcilement'!D47)</f>
        <v/>
      </c>
      <c r="B17" s="75" t="str">
        <f>IF('Petty Cash Reconcilement'!F47=0,"",'Petty Cash Reconcilement'!F47)</f>
        <v/>
      </c>
      <c r="C17" s="94" t="str">
        <f>IF('Petty Cash Reconcilement'!J47=0,"",'Petty Cash Reconcilement'!J47)</f>
        <v/>
      </c>
      <c r="D17" s="76" t="str">
        <f>IF('Petty Cash Reconcilement'!N47=0,"",'Petty Cash Reconcilement'!N47)</f>
        <v/>
      </c>
      <c r="E17" s="77"/>
    </row>
    <row r="18" spans="1:5" ht="15">
      <c r="A18" s="75" t="str">
        <f>IF('Petty Cash Reconcilement'!D48="","",'Petty Cash Reconcilement'!D48)</f>
        <v/>
      </c>
      <c r="B18" s="75" t="str">
        <f>IF('Petty Cash Reconcilement'!F48=0,"",'Petty Cash Reconcilement'!F48)</f>
        <v/>
      </c>
      <c r="C18" s="94" t="str">
        <f>IF('Petty Cash Reconcilement'!J48=0,"",'Petty Cash Reconcilement'!J48)</f>
        <v/>
      </c>
      <c r="D18" s="76" t="str">
        <f>IF('Petty Cash Reconcilement'!N48=0,"",'Petty Cash Reconcilement'!N48)</f>
        <v/>
      </c>
      <c r="E18" s="69"/>
    </row>
    <row r="19" spans="1:5" ht="15">
      <c r="A19" s="75" t="str">
        <f>IF('Petty Cash Reconcilement'!D49="","",'Petty Cash Reconcilement'!D49)</f>
        <v/>
      </c>
      <c r="B19" s="75" t="str">
        <f>IF('Petty Cash Reconcilement'!F49=0,"",'Petty Cash Reconcilement'!F49)</f>
        <v/>
      </c>
      <c r="C19" s="94" t="str">
        <f>IF('Petty Cash Reconcilement'!J49=0,"",'Petty Cash Reconcilement'!J49)</f>
        <v/>
      </c>
      <c r="D19" s="76" t="str">
        <f>IF('Petty Cash Reconcilement'!N49=0,"",'Petty Cash Reconcilement'!N49)</f>
        <v/>
      </c>
      <c r="E19" s="69"/>
    </row>
    <row r="20" spans="1:5" ht="15">
      <c r="A20" s="75" t="str">
        <f>IF('Petty Cash Reconcilement'!D50="","",'Petty Cash Reconcilement'!D50)</f>
        <v/>
      </c>
      <c r="B20" s="75" t="str">
        <f>IF('Petty Cash Reconcilement'!F50=0,"",'Petty Cash Reconcilement'!F50)</f>
        <v/>
      </c>
      <c r="C20" s="94" t="str">
        <f>IF('Petty Cash Reconcilement'!J50=0,"",'Petty Cash Reconcilement'!J50)</f>
        <v/>
      </c>
      <c r="D20" s="76" t="str">
        <f>IF('Petty Cash Reconcilement'!N50=0,"",'Petty Cash Reconcilement'!N50)</f>
        <v/>
      </c>
      <c r="E20" s="69"/>
    </row>
    <row r="21" spans="1:5" ht="15">
      <c r="A21" s="75"/>
      <c r="B21" s="75"/>
      <c r="C21" s="94"/>
      <c r="D21" s="76"/>
      <c r="E21" s="69"/>
    </row>
    <row r="22" spans="1:5" ht="15">
      <c r="A22" s="75"/>
      <c r="B22" s="75"/>
      <c r="C22" s="94"/>
      <c r="D22" s="76"/>
      <c r="E22" s="69"/>
    </row>
    <row r="23" spans="1:5" ht="15">
      <c r="A23" s="75"/>
      <c r="B23" s="75"/>
      <c r="C23" s="94"/>
      <c r="D23" s="76"/>
      <c r="E23" s="69"/>
    </row>
    <row r="24" spans="1:5" ht="15">
      <c r="A24" s="75"/>
      <c r="B24" s="75"/>
      <c r="C24" s="94"/>
      <c r="D24" s="76"/>
      <c r="E24" s="69"/>
    </row>
    <row r="25" spans="1:5" ht="15">
      <c r="A25" s="75"/>
      <c r="B25" s="75"/>
      <c r="C25" s="94"/>
      <c r="D25" s="76"/>
      <c r="E25" s="69"/>
    </row>
    <row r="26" spans="1:5" ht="16">
      <c r="A26" s="79"/>
      <c r="B26" s="80" t="s">
        <v>44</v>
      </c>
      <c r="C26" s="81" t="s">
        <v>42</v>
      </c>
      <c r="D26" s="82"/>
      <c r="E26" s="83" t="str">
        <f>IF(SUM(D6:D20)=0,"",SUM(D6:D20))</f>
        <v/>
      </c>
    </row>
    <row r="27" spans="1:5" ht="12.75" customHeight="1">
      <c r="B27" s="84"/>
      <c r="C27" s="84"/>
      <c r="D27" s="84"/>
      <c r="E27" s="84"/>
    </row>
    <row r="28" spans="1:5" ht="21.75" customHeight="1">
      <c r="A28" s="135"/>
      <c r="B28" s="135"/>
      <c r="C28" s="85"/>
      <c r="D28" s="136" t="s">
        <v>20</v>
      </c>
      <c r="E28" s="136"/>
    </row>
    <row r="29" spans="1:5" ht="18.75" customHeight="1">
      <c r="A29" s="133" t="s">
        <v>18</v>
      </c>
      <c r="B29" s="133"/>
      <c r="C29" s="85"/>
      <c r="D29" s="86" t="s">
        <v>39</v>
      </c>
      <c r="E29" s="86" t="s">
        <v>23</v>
      </c>
    </row>
    <row r="30" spans="1:5" ht="16">
      <c r="B30" s="84"/>
      <c r="C30" s="87" t="s">
        <v>26</v>
      </c>
      <c r="D30" s="88" t="str">
        <f>IF('Petty Cash Reconcilement'!M56=0,"",'Petty Cash Reconcilement'!M56)</f>
        <v/>
      </c>
      <c r="E30" s="88" t="str">
        <f>'Petty Cash Reconcilement'!N56</f>
        <v/>
      </c>
    </row>
    <row r="31" spans="1:5" ht="16">
      <c r="B31" s="84"/>
      <c r="C31" s="87" t="s">
        <v>2</v>
      </c>
      <c r="D31" s="88" t="str">
        <f>IF('Petty Cash Reconcilement'!M57=0,"",'Petty Cash Reconcilement'!M57)</f>
        <v/>
      </c>
      <c r="E31" s="88" t="str">
        <f>'Petty Cash Reconcilement'!N57</f>
        <v/>
      </c>
    </row>
    <row r="32" spans="1:5" ht="16">
      <c r="A32" s="135"/>
      <c r="B32" s="135"/>
      <c r="C32" s="87" t="s">
        <v>3</v>
      </c>
      <c r="D32" s="88" t="str">
        <f>IF('Petty Cash Reconcilement'!M58=0,"",'Petty Cash Reconcilement'!M58)</f>
        <v/>
      </c>
      <c r="E32" s="88" t="str">
        <f>'Petty Cash Reconcilement'!N58</f>
        <v/>
      </c>
    </row>
    <row r="33" spans="1:6" ht="15">
      <c r="A33" s="133" t="s">
        <v>19</v>
      </c>
      <c r="B33" s="133"/>
      <c r="C33" s="87" t="s">
        <v>4</v>
      </c>
      <c r="D33" s="88" t="str">
        <f>IF('Petty Cash Reconcilement'!M59=0,"",'Petty Cash Reconcilement'!M59)</f>
        <v/>
      </c>
      <c r="E33" s="88" t="str">
        <f>'Petty Cash Reconcilement'!N59</f>
        <v/>
      </c>
    </row>
    <row r="34" spans="1:6" ht="15">
      <c r="B34" s="89"/>
      <c r="C34" s="87" t="s">
        <v>5</v>
      </c>
      <c r="D34" s="88" t="str">
        <f>IF('Petty Cash Reconcilement'!M60=0,"",'Petty Cash Reconcilement'!M60)</f>
        <v/>
      </c>
      <c r="E34" s="88" t="str">
        <f>'Petty Cash Reconcilement'!N60</f>
        <v/>
      </c>
    </row>
    <row r="35" spans="1:6" ht="16">
      <c r="B35" s="90"/>
      <c r="C35" s="87" t="s">
        <v>6</v>
      </c>
      <c r="D35" s="88" t="str">
        <f>IF('Petty Cash Reconcilement'!M61=0,"",'Petty Cash Reconcilement'!M61)</f>
        <v/>
      </c>
      <c r="E35" s="88" t="str">
        <f>'Petty Cash Reconcilement'!N61</f>
        <v/>
      </c>
    </row>
    <row r="36" spans="1:6" ht="16">
      <c r="B36" s="90"/>
      <c r="C36" s="87" t="s">
        <v>8</v>
      </c>
      <c r="D36" s="88" t="str">
        <f>IF('Petty Cash Reconcilement'!M62=0,"",'Petty Cash Reconcilement'!M62)</f>
        <v/>
      </c>
      <c r="E36" s="88" t="str">
        <f>'Petty Cash Reconcilement'!N62</f>
        <v/>
      </c>
    </row>
    <row r="37" spans="1:6" ht="15">
      <c r="C37" s="87" t="s">
        <v>7</v>
      </c>
      <c r="D37" s="88" t="str">
        <f>IF('Petty Cash Reconcilement'!M63=0,"",'Petty Cash Reconcilement'!M63)</f>
        <v/>
      </c>
      <c r="E37" s="88" t="str">
        <f>'Petty Cash Reconcilement'!N63</f>
        <v/>
      </c>
      <c r="F37" s="63" t="s">
        <v>10</v>
      </c>
    </row>
    <row r="38" spans="1:6" ht="16" thickBot="1">
      <c r="D38" s="87" t="s">
        <v>9</v>
      </c>
      <c r="E38" s="91" t="str">
        <f>IF(SUM(E30:E37)=0,"",SUM(E30:E37))</f>
        <v/>
      </c>
    </row>
    <row r="39" spans="1:6" ht="13" thickTop="1"/>
    <row r="40" spans="1:6">
      <c r="E40" s="92" t="e">
        <f>E38-E26</f>
        <v>#VALUE!</v>
      </c>
    </row>
  </sheetData>
  <sheetProtection sheet="1" objects="1" scenarios="1" formatRows="0"/>
  <mergeCells count="6">
    <mergeCell ref="A33:B33"/>
    <mergeCell ref="D1:E1"/>
    <mergeCell ref="A28:B28"/>
    <mergeCell ref="A29:B29"/>
    <mergeCell ref="A32:B32"/>
    <mergeCell ref="D28:E28"/>
  </mergeCells>
  <phoneticPr fontId="0" type="noConversion"/>
  <printOptions horizontalCentered="1"/>
  <pageMargins left="0.64" right="0.28999999999999998" top="1.83" bottom="0" header="0.5" footer="0.5"/>
  <pageSetup scale="95" fitToHeight="0" orientation="portrait" horizontalDpi="300" verticalDpi="300"/>
  <headerFooter alignWithMargins="0">
    <oddHeader>&amp;C&amp;"Times New Roman,Regular"&amp;16
CANUTILLO INDEPENDENT SCHOOL DISTRICT&amp;"Times New Roman,Bold"
JOURNAL VOUCHER</oddHead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Petty Cash Reconcilement</vt:lpstr>
      <vt:lpstr>Petty Cash Reimbursement JV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CISD</dc:creator>
  <cp:lastModifiedBy>Gabriela Warren</cp:lastModifiedBy>
  <cp:lastPrinted>2014-08-07T15:57:26Z</cp:lastPrinted>
  <dcterms:created xsi:type="dcterms:W3CDTF">1999-02-19T17:11:50Z</dcterms:created>
  <dcterms:modified xsi:type="dcterms:W3CDTF">2014-08-08T17:10:10Z</dcterms:modified>
</cp:coreProperties>
</file>