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timm\Desktop\BackUp 9-6\Desktop 9-6\DESKTOP\23-24 SCHOOL YEAR\BUDGET\"/>
    </mc:Choice>
  </mc:AlternateContent>
  <xr:revisionPtr revIDLastSave="0" documentId="8_{12FBDF34-2EAB-43F9-9861-1667E3ED70D5}" xr6:coauthVersionLast="47" xr6:coauthVersionMax="47" xr10:uidLastSave="{00000000-0000-0000-0000-000000000000}"/>
  <bookViews>
    <workbookView xWindow="-28920" yWindow="-63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1" i="1" l="1"/>
  <c r="D11" i="1"/>
  <c r="F7" i="1"/>
  <c r="F6" i="1"/>
  <c r="E3" i="3" l="1"/>
  <c r="E4" i="3"/>
  <c r="E5" i="3"/>
  <c r="E6" i="3"/>
  <c r="E7" i="3"/>
  <c r="E8" i="3"/>
  <c r="E9" i="3"/>
  <c r="E10" i="3"/>
  <c r="E11" i="3"/>
  <c r="E12" i="3"/>
  <c r="E13" i="3"/>
  <c r="E14" i="3"/>
  <c r="E15" i="3"/>
  <c r="E16" i="3"/>
  <c r="E17" i="3"/>
  <c r="E18" i="3"/>
  <c r="E2" i="3"/>
  <c r="D31" i="1" l="1"/>
  <c r="C31" i="1"/>
  <c r="C11" i="1" l="1"/>
  <c r="F11" i="1" s="1"/>
  <c r="S19" i="2" l="1"/>
  <c r="S20" i="2"/>
  <c r="S21" i="2"/>
  <c r="S22" i="2"/>
  <c r="S23" i="2"/>
  <c r="S18" i="2"/>
  <c r="S10" i="2"/>
  <c r="S11" i="2"/>
  <c r="S12" i="2"/>
  <c r="S13" i="2"/>
  <c r="S14" i="2"/>
  <c r="S9" i="2"/>
  <c r="S2" i="2" l="1"/>
  <c r="S3" i="2"/>
  <c r="S4" i="2"/>
  <c r="S5" i="2"/>
  <c r="S6" i="2"/>
  <c r="S1" i="2"/>
  <c r="F8" i="1" l="1"/>
  <c r="F29" i="1" l="1"/>
  <c r="F28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31" i="1" l="1"/>
</calcChain>
</file>

<file path=xl/sharedStrings.xml><?xml version="1.0" encoding="utf-8"?>
<sst xmlns="http://schemas.openxmlformats.org/spreadsheetml/2006/main" count="78" uniqueCount="65">
  <si>
    <t>REVENUE</t>
  </si>
  <si>
    <t>LUNCH ROOM</t>
  </si>
  <si>
    <t>TOTALS</t>
  </si>
  <si>
    <t>EXPENDITURES</t>
  </si>
  <si>
    <t>LOCAL</t>
  </si>
  <si>
    <t>STATE</t>
  </si>
  <si>
    <t>FEDERAL</t>
  </si>
  <si>
    <t>INSTRUCTION</t>
  </si>
  <si>
    <t>MEDIA/LIBRARY</t>
  </si>
  <si>
    <t>STAFF DEVELOPMENT</t>
  </si>
  <si>
    <t>GUIDANCE/COUNSELING</t>
  </si>
  <si>
    <t>HEALTH</t>
  </si>
  <si>
    <t>TRANSPORTATION</t>
  </si>
  <si>
    <t>FOOD SERVICES</t>
  </si>
  <si>
    <t>CO-CURRICULAR</t>
  </si>
  <si>
    <t>GENERAL ADMINISTRATION</t>
  </si>
  <si>
    <t>MAINTENANCE</t>
  </si>
  <si>
    <t>DATA PROCESSING SERVICE</t>
  </si>
  <si>
    <t>SHARED SERVICE ARRANGE</t>
  </si>
  <si>
    <t xml:space="preserve">GENERAL FUND </t>
  </si>
  <si>
    <t>TOTAL EXPENDITURES</t>
  </si>
  <si>
    <t>PRESIDENT OF THE BOARD</t>
  </si>
  <si>
    <t>SECRETARY OF THE BOARD</t>
  </si>
  <si>
    <t>TOTAL REVENUE</t>
  </si>
  <si>
    <t>SECURITY SERVICES</t>
  </si>
  <si>
    <t>APPRAISAL DISTRICT</t>
  </si>
  <si>
    <t>Board President</t>
  </si>
  <si>
    <t>Board Secretary</t>
  </si>
  <si>
    <t>Date</t>
  </si>
  <si>
    <t>61xx</t>
  </si>
  <si>
    <t>62xx</t>
  </si>
  <si>
    <t>63xx</t>
  </si>
  <si>
    <t>64xx</t>
  </si>
  <si>
    <t>66xx</t>
  </si>
  <si>
    <t>65xx</t>
  </si>
  <si>
    <t>16/17</t>
  </si>
  <si>
    <t>15/16</t>
  </si>
  <si>
    <t>14/15</t>
  </si>
  <si>
    <t>Function</t>
  </si>
  <si>
    <t>Current Balance</t>
  </si>
  <si>
    <t>Transfer</t>
  </si>
  <si>
    <t>Ending Balance</t>
  </si>
  <si>
    <t>Instruction</t>
  </si>
  <si>
    <t>Library</t>
  </si>
  <si>
    <t>Curriculum &amp; Prof. Develop.</t>
  </si>
  <si>
    <t>Instructional Admin.</t>
  </si>
  <si>
    <t>School Admin/Principals</t>
  </si>
  <si>
    <t>Counseling</t>
  </si>
  <si>
    <t>Social Work Services</t>
  </si>
  <si>
    <t>Nurse</t>
  </si>
  <si>
    <t>Transportation</t>
  </si>
  <si>
    <t>Co-Curricular Activities</t>
  </si>
  <si>
    <t>Superintendent's Office</t>
  </si>
  <si>
    <t>Maintenance</t>
  </si>
  <si>
    <t>Security Services</t>
  </si>
  <si>
    <t>Technology</t>
  </si>
  <si>
    <t>Facilities Acquisition</t>
  </si>
  <si>
    <t>Shared Service Arrangement</t>
  </si>
  <si>
    <t>Tax Collection</t>
  </si>
  <si>
    <t>SCHOOL ADMINISTRATION</t>
  </si>
  <si>
    <t>IOLA ISD</t>
  </si>
  <si>
    <t>General Fund Excess</t>
  </si>
  <si>
    <t>DEBT SERVICE</t>
  </si>
  <si>
    <t>DEBT SERVICES</t>
  </si>
  <si>
    <t>2023-2024   Budget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</si>
</sst>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[$-409]mmmm\ d\,\ yyyy;@"/>
    <numFmt numFmtId="165" formatCode="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1" xfId="0" applyBorder="1"/>
    <xf numFmtId="44" fontId="0" fillId="0" borderId="0" xfId="1" applyFont="1"/>
    <xf numFmtId="165" fontId="0" fillId="0" borderId="0" xfId="0" applyNumberFormat="1"/>
    <xf numFmtId="0" fontId="0" fillId="0" borderId="0" xfId="0" applyAlignment="1">
      <alignment horizontal="center"/>
    </xf>
    <xf numFmtId="0" fontId="0" fillId="0" borderId="2" xfId="0" applyBorder="1"/>
    <xf numFmtId="44" fontId="0" fillId="0" borderId="2" xfId="1" applyFont="1" applyBorder="1"/>
    <xf numFmtId="0" fontId="2" fillId="0" borderId="2" xfId="0" applyFont="1" applyBorder="1"/>
    <xf numFmtId="0" fontId="0" fillId="0" borderId="0" xfId="0" applyFill="1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9"/>
  <sheetViews>
    <sheetView tabSelected="1" workbookViewId="0">
      <selection activeCell="F50" sqref="A1:F50"/>
    </sheetView>
  </sheetViews>
  <sheetFormatPr defaultRowHeight="14.5" x14ac:dyDescent="0.35"/>
  <cols>
    <col min="1" max="1" width="5" bestFit="1" customWidth="1"/>
    <col min="2" max="2" width="28.26953125" customWidth="1"/>
    <col min="3" max="3" width="15" bestFit="1" customWidth="1"/>
    <col min="4" max="5" width="18.26953125" customWidth="1"/>
    <col min="6" max="6" width="15.26953125" bestFit="1" customWidth="1"/>
  </cols>
  <sheetData>
    <row r="1" spans="1:6" ht="15.5" x14ac:dyDescent="0.35">
      <c r="A1" s="11" t="s">
        <v>60</v>
      </c>
      <c r="B1" s="11"/>
      <c r="C1" s="11"/>
      <c r="D1" s="11"/>
      <c r="E1" s="11"/>
      <c r="F1" s="11"/>
    </row>
    <row r="2" spans="1:6" ht="15.5" x14ac:dyDescent="0.35">
      <c r="A2" s="11" t="s">
        <v>64</v>
      </c>
      <c r="B2" s="11"/>
      <c r="C2" s="11"/>
      <c r="D2" s="11"/>
      <c r="E2" s="11"/>
      <c r="F2" s="11"/>
    </row>
    <row r="3" spans="1:6" ht="15.5" x14ac:dyDescent="0.35">
      <c r="A3" s="12">
        <v>45169</v>
      </c>
      <c r="B3" s="12"/>
      <c r="C3" s="12"/>
      <c r="D3" s="12"/>
      <c r="E3" s="12"/>
      <c r="F3" s="12"/>
    </row>
    <row r="5" spans="1:6" x14ac:dyDescent="0.35">
      <c r="A5" s="13" t="s">
        <v>0</v>
      </c>
      <c r="B5" s="13"/>
      <c r="C5" s="9" t="s">
        <v>19</v>
      </c>
      <c r="D5" s="9" t="s">
        <v>1</v>
      </c>
      <c r="E5" s="9" t="s">
        <v>62</v>
      </c>
      <c r="F5" s="9" t="s">
        <v>2</v>
      </c>
    </row>
    <row r="6" spans="1:6" x14ac:dyDescent="0.35">
      <c r="A6">
        <v>5700</v>
      </c>
      <c r="B6" t="s">
        <v>4</v>
      </c>
      <c r="C6" s="2">
        <v>3847840</v>
      </c>
      <c r="D6" s="2">
        <v>100000</v>
      </c>
      <c r="E6" s="2">
        <v>1296480</v>
      </c>
      <c r="F6" s="2">
        <f>SUM(C6:E6)</f>
        <v>5244320</v>
      </c>
    </row>
    <row r="7" spans="1:6" x14ac:dyDescent="0.35">
      <c r="A7">
        <v>5800</v>
      </c>
      <c r="B7" t="s">
        <v>5</v>
      </c>
      <c r="C7" s="2">
        <v>3429243</v>
      </c>
      <c r="D7" s="2">
        <v>2500</v>
      </c>
      <c r="E7" s="2">
        <v>9000</v>
      </c>
      <c r="F7" s="2">
        <f>SUM(C7:E7)</f>
        <v>3440743</v>
      </c>
    </row>
    <row r="8" spans="1:6" x14ac:dyDescent="0.35">
      <c r="A8">
        <v>5900</v>
      </c>
      <c r="B8" t="s">
        <v>6</v>
      </c>
      <c r="C8" s="2"/>
      <c r="D8" s="2">
        <v>215000</v>
      </c>
      <c r="E8" s="2"/>
      <c r="F8" s="2">
        <f t="shared" ref="F8" si="0">SUM(C8:D8)</f>
        <v>215000</v>
      </c>
    </row>
    <row r="9" spans="1:6" x14ac:dyDescent="0.35">
      <c r="C9" s="2"/>
      <c r="D9" s="2"/>
      <c r="E9" s="2"/>
      <c r="F9" s="2"/>
    </row>
    <row r="10" spans="1:6" x14ac:dyDescent="0.35">
      <c r="C10" s="2"/>
      <c r="D10" s="2"/>
      <c r="E10" s="2"/>
      <c r="F10" s="2"/>
    </row>
    <row r="11" spans="1:6" x14ac:dyDescent="0.35">
      <c r="B11" s="10" t="s">
        <v>23</v>
      </c>
      <c r="C11" s="2">
        <f>SUM(C6:C8)</f>
        <v>7277083</v>
      </c>
      <c r="D11" s="2">
        <f>SUM(D6:D10)</f>
        <v>317500</v>
      </c>
      <c r="E11" s="2">
        <f>SUM(E6:E10)</f>
        <v>1305480</v>
      </c>
      <c r="F11" s="2">
        <f>SUM(C11:E11)</f>
        <v>8900063</v>
      </c>
    </row>
    <row r="12" spans="1:6" x14ac:dyDescent="0.35">
      <c r="C12" s="2"/>
      <c r="D12" s="2"/>
      <c r="E12" s="2"/>
      <c r="F12" s="2"/>
    </row>
    <row r="13" spans="1:6" x14ac:dyDescent="0.35">
      <c r="A13" t="s">
        <v>3</v>
      </c>
      <c r="C13" s="2"/>
      <c r="D13" s="2"/>
      <c r="E13" s="2"/>
      <c r="F13" s="2"/>
    </row>
    <row r="14" spans="1:6" x14ac:dyDescent="0.35">
      <c r="A14">
        <v>11</v>
      </c>
      <c r="B14" t="s">
        <v>7</v>
      </c>
      <c r="C14" s="2">
        <v>4167795</v>
      </c>
      <c r="D14" s="2"/>
      <c r="E14" s="2"/>
      <c r="F14" s="2">
        <f>SUM(C14:D14)</f>
        <v>4167795</v>
      </c>
    </row>
    <row r="15" spans="1:6" x14ac:dyDescent="0.35">
      <c r="A15">
        <v>12</v>
      </c>
      <c r="B15" t="s">
        <v>8</v>
      </c>
      <c r="C15" s="2">
        <v>53972</v>
      </c>
      <c r="D15" s="2"/>
      <c r="E15" s="2"/>
      <c r="F15" s="2">
        <f t="shared" ref="F15:F29" si="1">SUM(C15:D15)</f>
        <v>53972</v>
      </c>
    </row>
    <row r="16" spans="1:6" x14ac:dyDescent="0.35">
      <c r="A16">
        <v>13</v>
      </c>
      <c r="B16" t="s">
        <v>9</v>
      </c>
      <c r="C16" s="2">
        <v>117440</v>
      </c>
      <c r="D16" s="2"/>
      <c r="E16" s="2"/>
      <c r="F16" s="2">
        <f t="shared" si="1"/>
        <v>117440</v>
      </c>
    </row>
    <row r="17" spans="1:6" x14ac:dyDescent="0.35">
      <c r="A17">
        <v>23</v>
      </c>
      <c r="B17" t="s">
        <v>59</v>
      </c>
      <c r="C17" s="2">
        <v>413599</v>
      </c>
      <c r="D17" s="2"/>
      <c r="E17" s="2"/>
      <c r="F17" s="2">
        <f t="shared" si="1"/>
        <v>413599</v>
      </c>
    </row>
    <row r="18" spans="1:6" x14ac:dyDescent="0.35">
      <c r="A18">
        <v>31</v>
      </c>
      <c r="B18" t="s">
        <v>10</v>
      </c>
      <c r="C18" s="2">
        <v>148555</v>
      </c>
      <c r="D18" s="2"/>
      <c r="E18" s="2"/>
      <c r="F18" s="2">
        <f t="shared" si="1"/>
        <v>148555</v>
      </c>
    </row>
    <row r="19" spans="1:6" x14ac:dyDescent="0.35">
      <c r="A19">
        <v>33</v>
      </c>
      <c r="B19" t="s">
        <v>11</v>
      </c>
      <c r="C19" s="2">
        <v>74114</v>
      </c>
      <c r="D19" s="2"/>
      <c r="E19" s="2"/>
      <c r="F19" s="2">
        <f t="shared" si="1"/>
        <v>74114</v>
      </c>
    </row>
    <row r="20" spans="1:6" x14ac:dyDescent="0.35">
      <c r="A20">
        <v>34</v>
      </c>
      <c r="B20" t="s">
        <v>12</v>
      </c>
      <c r="C20" s="2">
        <v>304541</v>
      </c>
      <c r="D20" s="2"/>
      <c r="E20" s="2"/>
      <c r="F20" s="2">
        <f t="shared" si="1"/>
        <v>304541</v>
      </c>
    </row>
    <row r="21" spans="1:6" x14ac:dyDescent="0.35">
      <c r="A21">
        <v>35</v>
      </c>
      <c r="B21" t="s">
        <v>13</v>
      </c>
      <c r="C21" s="2">
        <v>0</v>
      </c>
      <c r="D21" s="2">
        <v>317500</v>
      </c>
      <c r="E21" s="2"/>
      <c r="F21" s="2">
        <f t="shared" si="1"/>
        <v>317500</v>
      </c>
    </row>
    <row r="22" spans="1:6" x14ac:dyDescent="0.35">
      <c r="A22">
        <v>36</v>
      </c>
      <c r="B22" t="s">
        <v>14</v>
      </c>
      <c r="C22" s="2">
        <v>347093</v>
      </c>
      <c r="D22" s="2"/>
      <c r="E22" s="2"/>
      <c r="F22" s="2">
        <f t="shared" si="1"/>
        <v>347093</v>
      </c>
    </row>
    <row r="23" spans="1:6" x14ac:dyDescent="0.35">
      <c r="A23">
        <v>41</v>
      </c>
      <c r="B23" t="s">
        <v>15</v>
      </c>
      <c r="C23" s="2">
        <v>401270</v>
      </c>
      <c r="D23" s="2"/>
      <c r="E23" s="2"/>
      <c r="F23" s="2">
        <f t="shared" si="1"/>
        <v>401270</v>
      </c>
    </row>
    <row r="24" spans="1:6" x14ac:dyDescent="0.35">
      <c r="A24">
        <v>51</v>
      </c>
      <c r="B24" t="s">
        <v>16</v>
      </c>
      <c r="C24" s="2">
        <v>807793</v>
      </c>
      <c r="D24" s="2"/>
      <c r="E24" s="2"/>
      <c r="F24" s="2">
        <f t="shared" si="1"/>
        <v>807793</v>
      </c>
    </row>
    <row r="25" spans="1:6" x14ac:dyDescent="0.35">
      <c r="A25">
        <v>52</v>
      </c>
      <c r="B25" t="s">
        <v>24</v>
      </c>
      <c r="C25" s="2">
        <v>85500</v>
      </c>
      <c r="D25" s="2"/>
      <c r="E25" s="2"/>
      <c r="F25" s="2">
        <f t="shared" si="1"/>
        <v>85500</v>
      </c>
    </row>
    <row r="26" spans="1:6" x14ac:dyDescent="0.35">
      <c r="A26">
        <v>53</v>
      </c>
      <c r="B26" t="s">
        <v>17</v>
      </c>
      <c r="C26" s="2">
        <v>25000</v>
      </c>
      <c r="D26" s="2"/>
      <c r="E26" s="2"/>
      <c r="F26" s="2">
        <f t="shared" si="1"/>
        <v>25000</v>
      </c>
    </row>
    <row r="27" spans="1:6" x14ac:dyDescent="0.35">
      <c r="A27">
        <v>71</v>
      </c>
      <c r="B27" t="s">
        <v>63</v>
      </c>
      <c r="C27" s="2"/>
      <c r="D27" s="2"/>
      <c r="E27" s="2">
        <v>604350</v>
      </c>
      <c r="F27" s="2">
        <v>603950</v>
      </c>
    </row>
    <row r="28" spans="1:6" x14ac:dyDescent="0.35">
      <c r="A28">
        <v>93</v>
      </c>
      <c r="B28" t="s">
        <v>18</v>
      </c>
      <c r="C28" s="2">
        <v>175000</v>
      </c>
      <c r="D28" s="2"/>
      <c r="E28" s="2"/>
      <c r="F28" s="2">
        <f t="shared" si="1"/>
        <v>175000</v>
      </c>
    </row>
    <row r="29" spans="1:6" x14ac:dyDescent="0.35">
      <c r="A29">
        <v>99</v>
      </c>
      <c r="B29" t="s">
        <v>25</v>
      </c>
      <c r="C29" s="2">
        <v>125000</v>
      </c>
      <c r="D29" s="2"/>
      <c r="E29" s="2"/>
      <c r="F29" s="2">
        <f t="shared" si="1"/>
        <v>125000</v>
      </c>
    </row>
    <row r="30" spans="1:6" x14ac:dyDescent="0.35">
      <c r="C30" s="2"/>
      <c r="D30" s="2"/>
      <c r="E30" s="2"/>
      <c r="F30" s="2"/>
    </row>
    <row r="31" spans="1:6" x14ac:dyDescent="0.35">
      <c r="B31" s="10" t="s">
        <v>20</v>
      </c>
      <c r="C31" s="2">
        <f>SUM(C14:C29)</f>
        <v>7246672</v>
      </c>
      <c r="D31" s="2">
        <f>SUM(D21)</f>
        <v>317500</v>
      </c>
      <c r="E31" s="2">
        <v>604350</v>
      </c>
      <c r="F31" s="2">
        <f>SUM(F14:F30)</f>
        <v>8168122</v>
      </c>
    </row>
    <row r="32" spans="1:6" x14ac:dyDescent="0.35">
      <c r="C32" s="2"/>
      <c r="D32" s="2"/>
      <c r="E32" s="2"/>
      <c r="F32" s="2"/>
    </row>
    <row r="33" spans="1:6" x14ac:dyDescent="0.35">
      <c r="A33" s="14" t="s">
        <v>61</v>
      </c>
      <c r="B33" s="14"/>
      <c r="C33" s="2">
        <v>30411</v>
      </c>
      <c r="D33" s="2">
        <v>0</v>
      </c>
      <c r="E33" s="2">
        <v>701130</v>
      </c>
      <c r="F33" s="2"/>
    </row>
    <row r="34" spans="1:6" x14ac:dyDescent="0.35">
      <c r="A34" s="3"/>
      <c r="C34" s="2"/>
      <c r="D34" s="2"/>
      <c r="E34" s="2"/>
      <c r="F34" s="2"/>
    </row>
    <row r="35" spans="1:6" x14ac:dyDescent="0.35">
      <c r="A35" s="3"/>
      <c r="C35" s="2"/>
      <c r="D35" s="2"/>
      <c r="E35" s="2"/>
      <c r="F35" s="2"/>
    </row>
    <row r="36" spans="1:6" x14ac:dyDescent="0.35">
      <c r="C36" s="2"/>
      <c r="D36" s="2"/>
      <c r="E36" s="2"/>
      <c r="F36" s="2"/>
    </row>
    <row r="37" spans="1:6" x14ac:dyDescent="0.35">
      <c r="C37" s="2"/>
      <c r="D37" s="2"/>
      <c r="E37" s="2"/>
      <c r="F37" s="2"/>
    </row>
    <row r="38" spans="1:6" x14ac:dyDescent="0.35">
      <c r="A38" s="5"/>
      <c r="B38" s="5"/>
      <c r="C38" s="2"/>
      <c r="D38" s="6"/>
      <c r="E38" s="6"/>
      <c r="F38" s="6"/>
    </row>
    <row r="39" spans="1:6" x14ac:dyDescent="0.35">
      <c r="A39" t="s">
        <v>26</v>
      </c>
      <c r="C39" s="2"/>
      <c r="D39" s="2" t="s">
        <v>27</v>
      </c>
      <c r="E39" s="2"/>
      <c r="F39" s="2"/>
    </row>
    <row r="41" spans="1:6" ht="15" hidden="1" thickBot="1" x14ac:dyDescent="0.4">
      <c r="B41" s="1"/>
      <c r="C41" s="1"/>
    </row>
    <row r="42" spans="1:6" hidden="1" x14ac:dyDescent="0.35">
      <c r="B42" t="s">
        <v>21</v>
      </c>
    </row>
    <row r="43" spans="1:6" hidden="1" x14ac:dyDescent="0.35"/>
    <row r="44" spans="1:6" ht="15" hidden="1" thickBot="1" x14ac:dyDescent="0.4">
      <c r="B44" s="1"/>
      <c r="C44" s="1"/>
    </row>
    <row r="45" spans="1:6" hidden="1" x14ac:dyDescent="0.35">
      <c r="B45" t="s">
        <v>22</v>
      </c>
    </row>
    <row r="46" spans="1:6" hidden="1" x14ac:dyDescent="0.35"/>
    <row r="47" spans="1:6" hidden="1" x14ac:dyDescent="0.35"/>
    <row r="48" spans="1:6" x14ac:dyDescent="0.35">
      <c r="A48" s="5"/>
      <c r="B48" s="5"/>
      <c r="D48" s="7"/>
      <c r="E48" s="7"/>
      <c r="F48" s="7"/>
    </row>
    <row r="49" spans="1:4" x14ac:dyDescent="0.35">
      <c r="A49" t="s">
        <v>28</v>
      </c>
      <c r="D49" t="s">
        <v>28</v>
      </c>
    </row>
  </sheetData>
  <mergeCells count="5">
    <mergeCell ref="A1:F1"/>
    <mergeCell ref="A2:F2"/>
    <mergeCell ref="A3:F3"/>
    <mergeCell ref="A5:B5"/>
    <mergeCell ref="A33:B33"/>
  </mergeCells>
  <pageMargins left="0.7" right="0.7" top="0.75" bottom="0.75" header="0.3" footer="0.3"/>
  <pageSetup scale="9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23"/>
  <sheetViews>
    <sheetView workbookViewId="0">
      <selection activeCell="H11" sqref="H11"/>
    </sheetView>
  </sheetViews>
  <sheetFormatPr defaultRowHeight="14.5" x14ac:dyDescent="0.35"/>
  <cols>
    <col min="1" max="1" width="12.26953125" customWidth="1"/>
    <col min="2" max="18" width="9.1796875" customWidth="1"/>
    <col min="19" max="19" width="14.26953125" style="2" bestFit="1" customWidth="1"/>
  </cols>
  <sheetData>
    <row r="1" spans="1:21" x14ac:dyDescent="0.35">
      <c r="A1" t="s">
        <v>29</v>
      </c>
      <c r="B1">
        <v>3752255</v>
      </c>
      <c r="C1">
        <v>123133</v>
      </c>
      <c r="E1">
        <v>46144</v>
      </c>
      <c r="F1">
        <v>365108</v>
      </c>
      <c r="G1">
        <v>71932</v>
      </c>
      <c r="I1">
        <v>50191</v>
      </c>
      <c r="J1">
        <v>165334</v>
      </c>
      <c r="K1">
        <v>190711</v>
      </c>
      <c r="L1" s="8">
        <v>254836</v>
      </c>
      <c r="M1" s="8">
        <v>286868</v>
      </c>
      <c r="N1" s="8"/>
      <c r="O1">
        <v>57320</v>
      </c>
      <c r="Q1">
        <v>180159</v>
      </c>
      <c r="S1" s="2">
        <f>SUM(B1:Q1)</f>
        <v>5543991</v>
      </c>
      <c r="U1" t="s">
        <v>35</v>
      </c>
    </row>
    <row r="2" spans="1:21" x14ac:dyDescent="0.35">
      <c r="A2" t="s">
        <v>30</v>
      </c>
      <c r="B2">
        <v>69600</v>
      </c>
      <c r="D2">
        <v>11000</v>
      </c>
      <c r="F2">
        <v>10000</v>
      </c>
      <c r="H2">
        <v>6000</v>
      </c>
      <c r="I2">
        <v>500</v>
      </c>
      <c r="J2">
        <v>30000</v>
      </c>
      <c r="K2">
        <v>51000</v>
      </c>
      <c r="L2" s="8">
        <v>67000</v>
      </c>
      <c r="M2" s="8">
        <v>308500</v>
      </c>
      <c r="N2" s="8">
        <v>5000</v>
      </c>
      <c r="O2">
        <v>51000</v>
      </c>
      <c r="P2">
        <v>200000</v>
      </c>
      <c r="S2" s="2">
        <f t="shared" ref="S2:S6" si="0">SUM(B2:Q2)</f>
        <v>809600</v>
      </c>
    </row>
    <row r="3" spans="1:21" x14ac:dyDescent="0.35">
      <c r="A3" t="s">
        <v>31</v>
      </c>
      <c r="B3">
        <v>215850</v>
      </c>
      <c r="C3">
        <v>15000</v>
      </c>
      <c r="D3">
        <v>15000</v>
      </c>
      <c r="E3">
        <v>10000</v>
      </c>
      <c r="F3">
        <v>22000</v>
      </c>
      <c r="G3">
        <v>7500</v>
      </c>
      <c r="I3">
        <v>4500</v>
      </c>
      <c r="J3">
        <v>140000</v>
      </c>
      <c r="K3">
        <v>92500</v>
      </c>
      <c r="L3" s="8">
        <v>11000</v>
      </c>
      <c r="M3" s="8">
        <v>107500</v>
      </c>
      <c r="N3" s="8"/>
      <c r="O3">
        <v>130000</v>
      </c>
      <c r="Q3">
        <v>231250</v>
      </c>
      <c r="S3" s="2">
        <f t="shared" si="0"/>
        <v>1002100</v>
      </c>
    </row>
    <row r="4" spans="1:21" x14ac:dyDescent="0.35">
      <c r="A4" t="s">
        <v>32</v>
      </c>
      <c r="B4">
        <v>63500</v>
      </c>
      <c r="C4">
        <v>4000</v>
      </c>
      <c r="D4">
        <v>9000</v>
      </c>
      <c r="E4">
        <v>2000</v>
      </c>
      <c r="F4">
        <v>6000</v>
      </c>
      <c r="G4">
        <v>2500</v>
      </c>
      <c r="I4">
        <v>2500</v>
      </c>
      <c r="J4">
        <v>31000</v>
      </c>
      <c r="K4">
        <v>105000</v>
      </c>
      <c r="L4" s="8">
        <v>58500</v>
      </c>
      <c r="M4" s="8">
        <v>54000</v>
      </c>
      <c r="N4" s="8"/>
      <c r="O4">
        <v>14000</v>
      </c>
      <c r="P4">
        <v>90000</v>
      </c>
      <c r="Q4">
        <v>500</v>
      </c>
      <c r="S4" s="2">
        <f t="shared" si="0"/>
        <v>442500</v>
      </c>
    </row>
    <row r="5" spans="1:21" x14ac:dyDescent="0.35">
      <c r="A5" t="s">
        <v>34</v>
      </c>
      <c r="L5" s="8"/>
      <c r="M5" s="8"/>
      <c r="N5" s="8"/>
      <c r="O5">
        <v>15500</v>
      </c>
      <c r="S5" s="2">
        <f t="shared" si="0"/>
        <v>15500</v>
      </c>
    </row>
    <row r="6" spans="1:21" x14ac:dyDescent="0.35">
      <c r="A6" t="s">
        <v>33</v>
      </c>
      <c r="B6">
        <v>14000</v>
      </c>
      <c r="F6">
        <v>2000</v>
      </c>
      <c r="G6">
        <v>1000</v>
      </c>
      <c r="I6">
        <v>1000</v>
      </c>
      <c r="J6">
        <v>120000</v>
      </c>
      <c r="K6">
        <v>10000</v>
      </c>
      <c r="L6" s="8">
        <v>5000</v>
      </c>
      <c r="M6" s="8">
        <v>10000</v>
      </c>
      <c r="N6" s="8"/>
      <c r="O6">
        <v>117000</v>
      </c>
      <c r="Q6">
        <v>1000</v>
      </c>
      <c r="S6" s="2">
        <f t="shared" si="0"/>
        <v>281000</v>
      </c>
    </row>
    <row r="9" spans="1:21" x14ac:dyDescent="0.35">
      <c r="A9" t="s">
        <v>29</v>
      </c>
      <c r="B9">
        <v>56801.32</v>
      </c>
      <c r="C9">
        <v>213230</v>
      </c>
      <c r="D9">
        <v>3683347</v>
      </c>
      <c r="E9">
        <v>125617</v>
      </c>
      <c r="F9">
        <v>45583</v>
      </c>
      <c r="G9">
        <v>387117</v>
      </c>
      <c r="H9">
        <v>72181</v>
      </c>
      <c r="I9">
        <v>50124</v>
      </c>
      <c r="J9">
        <v>193869</v>
      </c>
      <c r="K9">
        <v>202292</v>
      </c>
      <c r="L9">
        <v>257593</v>
      </c>
      <c r="M9">
        <v>294434</v>
      </c>
      <c r="S9" s="2">
        <f>SUM(B9:M9)</f>
        <v>5582188.3200000003</v>
      </c>
      <c r="U9" t="s">
        <v>36</v>
      </c>
    </row>
    <row r="10" spans="1:21" x14ac:dyDescent="0.35">
      <c r="A10" t="s">
        <v>30</v>
      </c>
      <c r="B10">
        <v>23235.25</v>
      </c>
      <c r="C10">
        <v>211375</v>
      </c>
      <c r="D10">
        <v>1235.6199999999999</v>
      </c>
      <c r="E10">
        <v>41461</v>
      </c>
      <c r="F10">
        <v>8790</v>
      </c>
      <c r="G10">
        <v>29262</v>
      </c>
      <c r="H10">
        <v>37496</v>
      </c>
      <c r="I10">
        <v>287925</v>
      </c>
      <c r="J10">
        <v>3303</v>
      </c>
      <c r="K10">
        <v>35020</v>
      </c>
      <c r="S10" s="2">
        <f t="shared" ref="S10:S14" si="1">SUM(B10:M10)</f>
        <v>679102.87</v>
      </c>
    </row>
    <row r="11" spans="1:21" x14ac:dyDescent="0.35">
      <c r="A11" t="s">
        <v>31</v>
      </c>
      <c r="B11">
        <v>148648</v>
      </c>
      <c r="C11">
        <v>307378</v>
      </c>
      <c r="D11">
        <v>195807</v>
      </c>
      <c r="E11">
        <v>6850</v>
      </c>
      <c r="F11">
        <v>5612</v>
      </c>
      <c r="G11">
        <v>4482</v>
      </c>
      <c r="H11">
        <v>3593</v>
      </c>
      <c r="I11">
        <v>96769</v>
      </c>
      <c r="J11">
        <v>60901</v>
      </c>
      <c r="K11">
        <v>145555</v>
      </c>
      <c r="L11">
        <v>11446</v>
      </c>
      <c r="S11" s="2">
        <f t="shared" si="1"/>
        <v>987041</v>
      </c>
    </row>
    <row r="12" spans="1:21" x14ac:dyDescent="0.35">
      <c r="A12" t="s">
        <v>32</v>
      </c>
      <c r="B12">
        <v>94960</v>
      </c>
      <c r="C12">
        <v>1925.87</v>
      </c>
      <c r="D12">
        <v>57650</v>
      </c>
      <c r="E12">
        <v>2924</v>
      </c>
      <c r="F12">
        <v>6682</v>
      </c>
      <c r="G12">
        <v>928</v>
      </c>
      <c r="H12">
        <v>1071</v>
      </c>
      <c r="I12">
        <v>287</v>
      </c>
      <c r="J12">
        <v>19013</v>
      </c>
      <c r="K12">
        <v>80046</v>
      </c>
      <c r="L12">
        <v>44902</v>
      </c>
      <c r="M12">
        <v>45438</v>
      </c>
      <c r="S12" s="2">
        <f t="shared" si="1"/>
        <v>355826.87</v>
      </c>
    </row>
    <row r="13" spans="1:21" x14ac:dyDescent="0.35">
      <c r="A13" t="s">
        <v>34</v>
      </c>
      <c r="S13" s="2">
        <f t="shared" si="1"/>
        <v>0</v>
      </c>
    </row>
    <row r="14" spans="1:21" x14ac:dyDescent="0.35">
      <c r="A14" t="s">
        <v>33</v>
      </c>
      <c r="B14">
        <v>149996</v>
      </c>
      <c r="C14">
        <v>971.75</v>
      </c>
      <c r="D14">
        <v>87957</v>
      </c>
      <c r="E14">
        <v>6810</v>
      </c>
      <c r="S14" s="2">
        <f t="shared" si="1"/>
        <v>245734.75</v>
      </c>
    </row>
    <row r="18" spans="1:21" x14ac:dyDescent="0.35">
      <c r="A18" t="s">
        <v>29</v>
      </c>
      <c r="B18">
        <v>51634.82</v>
      </c>
      <c r="C18">
        <v>188375</v>
      </c>
      <c r="D18">
        <v>3519284</v>
      </c>
      <c r="E18">
        <v>119522</v>
      </c>
      <c r="F18">
        <v>44603</v>
      </c>
      <c r="G18">
        <v>426265</v>
      </c>
      <c r="H18">
        <v>67195</v>
      </c>
      <c r="I18">
        <v>46226</v>
      </c>
      <c r="J18">
        <v>218782</v>
      </c>
      <c r="K18">
        <v>158848</v>
      </c>
      <c r="L18">
        <v>250944</v>
      </c>
      <c r="M18">
        <v>300012</v>
      </c>
      <c r="S18" s="2">
        <f>SUM(B18:M18)</f>
        <v>5391690.8200000003</v>
      </c>
      <c r="U18" t="s">
        <v>37</v>
      </c>
    </row>
    <row r="19" spans="1:21" x14ac:dyDescent="0.35">
      <c r="A19" t="s">
        <v>30</v>
      </c>
      <c r="B19">
        <v>23062</v>
      </c>
      <c r="C19">
        <v>177422</v>
      </c>
      <c r="D19">
        <v>29945</v>
      </c>
      <c r="E19">
        <v>462</v>
      </c>
      <c r="F19">
        <v>9330</v>
      </c>
      <c r="G19">
        <v>60</v>
      </c>
      <c r="H19">
        <v>2393</v>
      </c>
      <c r="I19">
        <v>40508</v>
      </c>
      <c r="J19">
        <v>266229</v>
      </c>
      <c r="K19">
        <v>2860</v>
      </c>
      <c r="L19">
        <v>30207</v>
      </c>
      <c r="S19" s="2">
        <f t="shared" ref="S19:S23" si="2">SUM(B19:M19)</f>
        <v>582478</v>
      </c>
    </row>
    <row r="20" spans="1:21" x14ac:dyDescent="0.35">
      <c r="A20" t="s">
        <v>31</v>
      </c>
      <c r="B20">
        <v>18111</v>
      </c>
      <c r="C20">
        <v>275012</v>
      </c>
      <c r="D20">
        <v>125054</v>
      </c>
      <c r="E20">
        <v>6868</v>
      </c>
      <c r="F20">
        <v>4288</v>
      </c>
      <c r="G20">
        <v>3875</v>
      </c>
      <c r="H20">
        <v>147084</v>
      </c>
      <c r="I20">
        <v>47016</v>
      </c>
      <c r="J20">
        <v>99230</v>
      </c>
      <c r="K20">
        <v>9580</v>
      </c>
      <c r="S20" s="2">
        <f t="shared" si="2"/>
        <v>736118</v>
      </c>
    </row>
    <row r="21" spans="1:21" x14ac:dyDescent="0.35">
      <c r="A21" t="s">
        <v>32</v>
      </c>
      <c r="B21">
        <v>81900</v>
      </c>
      <c r="C21">
        <v>790.16</v>
      </c>
      <c r="D21">
        <v>31627</v>
      </c>
      <c r="E21">
        <v>2120</v>
      </c>
      <c r="F21">
        <v>48</v>
      </c>
      <c r="G21">
        <v>522</v>
      </c>
      <c r="H21">
        <v>1147</v>
      </c>
      <c r="I21">
        <v>1260</v>
      </c>
      <c r="J21">
        <v>10315</v>
      </c>
      <c r="K21">
        <v>111456</v>
      </c>
      <c r="L21">
        <v>4444</v>
      </c>
      <c r="M21">
        <v>29947</v>
      </c>
      <c r="S21" s="2">
        <f t="shared" si="2"/>
        <v>275576.16000000003</v>
      </c>
    </row>
    <row r="22" spans="1:21" x14ac:dyDescent="0.35">
      <c r="A22" t="s">
        <v>34</v>
      </c>
      <c r="S22" s="2">
        <f t="shared" si="2"/>
        <v>0</v>
      </c>
    </row>
    <row r="23" spans="1:21" x14ac:dyDescent="0.35">
      <c r="A23" t="s">
        <v>33</v>
      </c>
      <c r="B23">
        <v>438163</v>
      </c>
      <c r="C23">
        <v>381</v>
      </c>
      <c r="D23">
        <v>26574</v>
      </c>
      <c r="E23">
        <v>-335</v>
      </c>
      <c r="S23" s="2">
        <f t="shared" si="2"/>
        <v>464783</v>
      </c>
    </row>
  </sheetData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8"/>
  <sheetViews>
    <sheetView workbookViewId="0">
      <selection activeCell="C18" sqref="C18"/>
    </sheetView>
  </sheetViews>
  <sheetFormatPr defaultRowHeight="14.5" x14ac:dyDescent="0.35"/>
  <cols>
    <col min="1" max="1" width="3" bestFit="1" customWidth="1"/>
    <col min="2" max="2" width="26.7265625" bestFit="1" customWidth="1"/>
    <col min="3" max="5" width="14.54296875" customWidth="1"/>
  </cols>
  <sheetData>
    <row r="1" spans="1:5" x14ac:dyDescent="0.35">
      <c r="A1" s="15" t="s">
        <v>38</v>
      </c>
      <c r="B1" s="15"/>
      <c r="C1" s="4" t="s">
        <v>39</v>
      </c>
      <c r="D1" s="4" t="s">
        <v>40</v>
      </c>
      <c r="E1" s="4" t="s">
        <v>41</v>
      </c>
    </row>
    <row r="2" spans="1:5" x14ac:dyDescent="0.35">
      <c r="A2">
        <v>11</v>
      </c>
      <c r="B2" t="s">
        <v>42</v>
      </c>
      <c r="C2" s="2">
        <v>-15136.14</v>
      </c>
      <c r="D2" s="2">
        <v>75000</v>
      </c>
      <c r="E2" s="2">
        <f>C2+D2</f>
        <v>59863.86</v>
      </c>
    </row>
    <row r="3" spans="1:5" x14ac:dyDescent="0.35">
      <c r="A3">
        <v>12</v>
      </c>
      <c r="B3" t="s">
        <v>43</v>
      </c>
      <c r="C3" s="2">
        <v>-6532.66</v>
      </c>
      <c r="D3" s="2">
        <v>12000</v>
      </c>
      <c r="E3" s="2">
        <f t="shared" ref="E3:E18" si="0">C3+D3</f>
        <v>5467.34</v>
      </c>
    </row>
    <row r="4" spans="1:5" x14ac:dyDescent="0.35">
      <c r="A4">
        <v>13</v>
      </c>
      <c r="B4" t="s">
        <v>44</v>
      </c>
      <c r="C4" s="2">
        <v>8126.09</v>
      </c>
      <c r="D4" s="2">
        <v>-3000</v>
      </c>
      <c r="E4" s="2">
        <f t="shared" si="0"/>
        <v>5126.09</v>
      </c>
    </row>
    <row r="5" spans="1:5" x14ac:dyDescent="0.35">
      <c r="A5">
        <v>21</v>
      </c>
      <c r="B5" t="s">
        <v>45</v>
      </c>
      <c r="C5" s="2">
        <v>2234.04</v>
      </c>
      <c r="D5" s="2">
        <v>3000</v>
      </c>
      <c r="E5" s="2">
        <f t="shared" si="0"/>
        <v>5234.04</v>
      </c>
    </row>
    <row r="6" spans="1:5" x14ac:dyDescent="0.35">
      <c r="A6">
        <v>23</v>
      </c>
      <c r="B6" t="s">
        <v>46</v>
      </c>
      <c r="C6" s="2">
        <v>1246.33</v>
      </c>
      <c r="D6" s="2">
        <v>4000</v>
      </c>
      <c r="E6" s="2">
        <f t="shared" si="0"/>
        <v>5246.33</v>
      </c>
    </row>
    <row r="7" spans="1:5" x14ac:dyDescent="0.35">
      <c r="A7">
        <v>31</v>
      </c>
      <c r="B7" t="s">
        <v>47</v>
      </c>
      <c r="C7" s="2">
        <v>742.25</v>
      </c>
      <c r="D7" s="2">
        <v>5000</v>
      </c>
      <c r="E7" s="2">
        <f t="shared" si="0"/>
        <v>5742.25</v>
      </c>
    </row>
    <row r="8" spans="1:5" x14ac:dyDescent="0.35">
      <c r="A8">
        <v>32</v>
      </c>
      <c r="B8" t="s">
        <v>48</v>
      </c>
      <c r="C8" s="2">
        <v>6350</v>
      </c>
      <c r="D8" s="2">
        <v>0</v>
      </c>
      <c r="E8" s="2">
        <f t="shared" si="0"/>
        <v>6350</v>
      </c>
    </row>
    <row r="9" spans="1:5" x14ac:dyDescent="0.35">
      <c r="A9">
        <v>33</v>
      </c>
      <c r="B9" t="s">
        <v>49</v>
      </c>
      <c r="C9" s="2">
        <v>4627.3500000000004</v>
      </c>
      <c r="D9" s="2">
        <v>1000</v>
      </c>
      <c r="E9" s="2">
        <f t="shared" si="0"/>
        <v>5627.35</v>
      </c>
    </row>
    <row r="10" spans="1:5" x14ac:dyDescent="0.35">
      <c r="A10">
        <v>34</v>
      </c>
      <c r="B10" t="s">
        <v>50</v>
      </c>
      <c r="C10" s="2">
        <v>13382.02</v>
      </c>
      <c r="D10" s="2">
        <v>0</v>
      </c>
      <c r="E10" s="2">
        <f t="shared" si="0"/>
        <v>13382.02</v>
      </c>
    </row>
    <row r="11" spans="1:5" x14ac:dyDescent="0.35">
      <c r="A11">
        <v>36</v>
      </c>
      <c r="B11" t="s">
        <v>51</v>
      </c>
      <c r="C11" s="2">
        <v>10566.95</v>
      </c>
      <c r="D11" s="2">
        <v>0</v>
      </c>
      <c r="E11" s="2">
        <f t="shared" si="0"/>
        <v>10566.95</v>
      </c>
    </row>
    <row r="12" spans="1:5" x14ac:dyDescent="0.35">
      <c r="A12">
        <v>41</v>
      </c>
      <c r="B12" t="s">
        <v>52</v>
      </c>
      <c r="C12" s="2">
        <v>24442.55</v>
      </c>
      <c r="D12" s="2">
        <v>-15000</v>
      </c>
      <c r="E12" s="2">
        <f t="shared" si="0"/>
        <v>9442.5499999999993</v>
      </c>
    </row>
    <row r="13" spans="1:5" x14ac:dyDescent="0.35">
      <c r="A13">
        <v>51</v>
      </c>
      <c r="B13" t="s">
        <v>53</v>
      </c>
      <c r="C13" s="2">
        <v>22789.95</v>
      </c>
      <c r="D13" s="2">
        <v>-10000</v>
      </c>
      <c r="E13" s="2">
        <f t="shared" si="0"/>
        <v>12789.95</v>
      </c>
    </row>
    <row r="14" spans="1:5" x14ac:dyDescent="0.35">
      <c r="A14">
        <v>52</v>
      </c>
      <c r="B14" t="s">
        <v>54</v>
      </c>
      <c r="C14" s="2">
        <v>7248.03</v>
      </c>
      <c r="D14" s="2">
        <v>-2000</v>
      </c>
      <c r="E14" s="2">
        <f t="shared" si="0"/>
        <v>5248.03</v>
      </c>
    </row>
    <row r="15" spans="1:5" x14ac:dyDescent="0.35">
      <c r="A15">
        <v>53</v>
      </c>
      <c r="B15" t="s">
        <v>55</v>
      </c>
      <c r="C15" s="2">
        <v>15321.87</v>
      </c>
      <c r="D15" s="2">
        <v>-5000</v>
      </c>
      <c r="E15" s="2">
        <f t="shared" si="0"/>
        <v>10321.870000000001</v>
      </c>
    </row>
    <row r="16" spans="1:5" x14ac:dyDescent="0.35">
      <c r="A16">
        <v>81</v>
      </c>
      <c r="B16" t="s">
        <v>56</v>
      </c>
      <c r="C16" s="2">
        <v>65990.429999999993</v>
      </c>
      <c r="D16" s="2">
        <v>-55000</v>
      </c>
      <c r="E16" s="2">
        <f t="shared" si="0"/>
        <v>10990.429999999993</v>
      </c>
    </row>
    <row r="17" spans="1:5" x14ac:dyDescent="0.35">
      <c r="A17">
        <v>93</v>
      </c>
      <c r="B17" t="s">
        <v>57</v>
      </c>
      <c r="C17" s="2">
        <v>3379</v>
      </c>
      <c r="D17" s="2">
        <v>0</v>
      </c>
      <c r="E17" s="2">
        <f t="shared" si="0"/>
        <v>3379</v>
      </c>
    </row>
    <row r="18" spans="1:5" x14ac:dyDescent="0.35">
      <c r="A18">
        <v>99</v>
      </c>
      <c r="B18" t="s">
        <v>58</v>
      </c>
      <c r="C18" s="2">
        <v>13251.54</v>
      </c>
      <c r="D18" s="2">
        <v>-10000</v>
      </c>
      <c r="E18" s="2">
        <f t="shared" si="0"/>
        <v>3251.5400000000009</v>
      </c>
    </row>
  </sheetData>
  <mergeCells count="1">
    <mergeCell ref="A1:B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lledbetter</dc:creator>
  <cp:lastModifiedBy>Jan Timm</cp:lastModifiedBy>
  <cp:lastPrinted>2023-08-22T18:01:49Z</cp:lastPrinted>
  <dcterms:created xsi:type="dcterms:W3CDTF">2014-08-15T20:08:52Z</dcterms:created>
  <dcterms:modified xsi:type="dcterms:W3CDTF">2023-08-22T18:07:05Z</dcterms:modified>
</cp:coreProperties>
</file>